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filterPrivacy="1" hidePivotFieldList="1"/>
  <xr:revisionPtr revIDLastSave="9" documentId="8_{35A0287A-9E99-481D-8A12-9679FD578D17}" xr6:coauthVersionLast="47" xr6:coauthVersionMax="47" xr10:uidLastSave="{179A2FA9-5823-4D6B-B4C0-42E8957C639F}"/>
  <bookViews>
    <workbookView xWindow="-120" yWindow="-120" windowWidth="28080" windowHeight="18240" xr2:uid="{00000000-000D-0000-FFFF-FFFF00000000}"/>
  </bookViews>
  <sheets>
    <sheet name="Chamber" sheetId="9" r:id="rId1"/>
    <sheet name="Westminster Hall" sheetId="11" r:id="rId2"/>
    <sheet name="MoI" sheetId="5" r:id="rId3"/>
  </sheets>
  <definedNames>
    <definedName name="_xlnm._FilterDatabase" localSheetId="0" hidden="1">Chamber!$A$1:$G$2987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" i="11" l="1" a="1"/>
  <c r="G2" i="11" s="1"/>
  <c r="G3" i="11" a="1"/>
  <c r="G3" i="11" s="1"/>
  <c r="G4" i="11" a="1"/>
  <c r="G4" i="11" s="1"/>
  <c r="G5" i="11" a="1"/>
  <c r="G5" i="11" s="1"/>
  <c r="G6" i="11" a="1"/>
  <c r="G6" i="11" s="1"/>
  <c r="G7" i="11" a="1"/>
  <c r="G7" i="11" s="1"/>
  <c r="G8" i="11" a="1"/>
  <c r="G8" i="11" s="1"/>
  <c r="G9" i="11" a="1"/>
  <c r="G9" i="11" s="1"/>
  <c r="G10" i="11" a="1"/>
  <c r="G10" i="11" s="1"/>
  <c r="G11" i="11" a="1"/>
  <c r="G11" i="11" s="1"/>
  <c r="G12" i="11" a="1"/>
  <c r="G12" i="11" s="1"/>
  <c r="G13" i="11" a="1"/>
  <c r="G13" i="11" s="1"/>
  <c r="G14" i="11" a="1"/>
  <c r="G14" i="11" s="1"/>
  <c r="G15" i="11" a="1"/>
  <c r="G15" i="11" s="1"/>
  <c r="G16" i="11" a="1"/>
  <c r="G16" i="11" s="1"/>
  <c r="G17" i="11" a="1"/>
  <c r="G17" i="11" s="1"/>
  <c r="G18" i="11" a="1"/>
  <c r="G18" i="11" s="1"/>
  <c r="G19" i="11" a="1"/>
  <c r="G19" i="11" s="1"/>
  <c r="G20" i="11" a="1"/>
  <c r="G20" i="11" s="1"/>
  <c r="G21" i="11" a="1"/>
  <c r="G21" i="11" s="1"/>
  <c r="G22" i="11" a="1"/>
  <c r="G22" i="11" s="1"/>
  <c r="G23" i="11" a="1"/>
  <c r="G23" i="11" s="1"/>
  <c r="G24" i="11" a="1"/>
  <c r="G24" i="11" s="1"/>
  <c r="G25" i="11" a="1"/>
  <c r="G25" i="11" s="1"/>
  <c r="G26" i="11" a="1"/>
  <c r="G26" i="11" s="1"/>
  <c r="G27" i="11" a="1"/>
  <c r="G27" i="11" s="1"/>
  <c r="G28" i="11" a="1"/>
  <c r="G28" i="11" s="1"/>
  <c r="G29" i="11" a="1"/>
  <c r="G29" i="11" s="1"/>
  <c r="G30" i="11" a="1"/>
  <c r="G30" i="11" s="1"/>
  <c r="G31" i="11" a="1"/>
  <c r="G31" i="11" s="1"/>
  <c r="G32" i="11" a="1"/>
  <c r="G32" i="11" s="1"/>
  <c r="G33" i="11" a="1"/>
  <c r="G33" i="11" s="1"/>
  <c r="G34" i="11" a="1"/>
  <c r="G34" i="11" s="1"/>
  <c r="G35" i="11" a="1"/>
  <c r="G35" i="11" s="1"/>
  <c r="G36" i="11" a="1"/>
  <c r="G36" i="11" s="1"/>
  <c r="G37" i="11" a="1"/>
  <c r="G37" i="11" s="1"/>
  <c r="G38" i="11" a="1"/>
  <c r="G38" i="11" s="1"/>
  <c r="G39" i="11" a="1"/>
  <c r="G39" i="11" s="1"/>
  <c r="G40" i="11" a="1"/>
  <c r="G40" i="11" s="1"/>
  <c r="G41" i="11" a="1"/>
  <c r="G41" i="11" s="1"/>
  <c r="G42" i="11" a="1"/>
  <c r="G42" i="11" s="1"/>
  <c r="G43" i="11" a="1"/>
  <c r="G43" i="11" s="1"/>
  <c r="G44" i="11" a="1"/>
  <c r="G44" i="11" s="1"/>
  <c r="G45" i="11" a="1"/>
  <c r="G45" i="11" s="1"/>
  <c r="G46" i="11" a="1"/>
  <c r="G46" i="11" s="1"/>
  <c r="G47" i="11" a="1"/>
  <c r="G47" i="11" s="1"/>
  <c r="G48" i="11" a="1"/>
  <c r="G48" i="11" s="1"/>
  <c r="G49" i="11" a="1"/>
  <c r="G49" i="11" s="1"/>
  <c r="G50" i="11" a="1"/>
  <c r="G50" i="11" s="1"/>
  <c r="G51" i="11" a="1"/>
  <c r="G51" i="11" s="1"/>
  <c r="G52" i="11" a="1"/>
  <c r="G52" i="11" s="1"/>
  <c r="G53" i="11" a="1"/>
  <c r="G53" i="11" s="1"/>
  <c r="G54" i="11" a="1"/>
  <c r="G54" i="11" s="1"/>
  <c r="G55" i="11" a="1"/>
  <c r="G55" i="11" s="1"/>
  <c r="G56" i="11" a="1"/>
  <c r="G56" i="11" s="1"/>
  <c r="G57" i="11" a="1"/>
  <c r="G57" i="11" s="1"/>
  <c r="G58" i="11" a="1"/>
  <c r="G58" i="11" s="1"/>
  <c r="G59" i="11" a="1"/>
  <c r="G59" i="11" s="1"/>
  <c r="G60" i="11" a="1"/>
  <c r="G60" i="11" s="1"/>
  <c r="G61" i="11" a="1"/>
  <c r="G61" i="11" s="1"/>
  <c r="G62" i="11" a="1"/>
  <c r="G62" i="11" s="1"/>
  <c r="G63" i="11" a="1"/>
  <c r="G63" i="11" s="1"/>
  <c r="G64" i="11" a="1"/>
  <c r="G64" i="11" s="1"/>
  <c r="G65" i="11" a="1"/>
  <c r="G65" i="11" s="1"/>
  <c r="G66" i="11" a="1"/>
  <c r="G66" i="11" s="1"/>
  <c r="G67" i="11" a="1"/>
  <c r="G67" i="11" s="1"/>
  <c r="G68" i="11" a="1"/>
  <c r="G68" i="11" s="1"/>
  <c r="G69" i="11" a="1"/>
  <c r="G69" i="11" s="1"/>
  <c r="G70" i="11" a="1"/>
  <c r="G70" i="11" s="1"/>
  <c r="G71" i="11" a="1"/>
  <c r="G71" i="11" s="1"/>
  <c r="G72" i="11" a="1"/>
  <c r="G72" i="11" s="1"/>
  <c r="G73" i="11" a="1"/>
  <c r="G73" i="11" s="1"/>
  <c r="G74" i="11" a="1"/>
  <c r="G74" i="11" s="1"/>
  <c r="G75" i="11" a="1"/>
  <c r="G75" i="11" s="1"/>
  <c r="G76" i="11" a="1"/>
  <c r="G76" i="11" s="1"/>
  <c r="G77" i="11" a="1"/>
  <c r="G77" i="11" s="1"/>
  <c r="G78" i="11" a="1"/>
  <c r="G78" i="11" s="1"/>
  <c r="G79" i="11" a="1"/>
  <c r="G79" i="11" s="1"/>
  <c r="G80" i="11" a="1"/>
  <c r="G80" i="11" s="1"/>
  <c r="G81" i="11" a="1"/>
  <c r="G81" i="11" s="1"/>
  <c r="G82" i="11" a="1"/>
  <c r="G82" i="11" s="1"/>
  <c r="G83" i="11" a="1"/>
  <c r="G83" i="11" s="1"/>
  <c r="G84" i="11" a="1"/>
  <c r="G84" i="11" s="1"/>
  <c r="G85" i="11" a="1"/>
  <c r="G85" i="11" s="1"/>
  <c r="G86" i="11" a="1"/>
  <c r="G86" i="11" s="1"/>
  <c r="G87" i="11" a="1"/>
  <c r="G87" i="11" s="1"/>
  <c r="G88" i="11" a="1"/>
  <c r="G88" i="11" s="1"/>
  <c r="G89" i="11" a="1"/>
  <c r="G89" i="11"/>
  <c r="G90" i="11" a="1"/>
  <c r="G90" i="11" s="1"/>
  <c r="G91" i="11" a="1"/>
  <c r="G91" i="11" s="1"/>
  <c r="G92" i="11" a="1"/>
  <c r="G92" i="11" s="1"/>
  <c r="G93" i="11" a="1"/>
  <c r="G93" i="11" s="1"/>
  <c r="G94" i="11" a="1"/>
  <c r="G94" i="11" s="1"/>
  <c r="G95" i="11" a="1"/>
  <c r="G95" i="11" s="1"/>
  <c r="G96" i="11" a="1"/>
  <c r="G96" i="11" s="1"/>
  <c r="G97" i="11" a="1"/>
  <c r="G97" i="11" s="1"/>
  <c r="G98" i="11" a="1"/>
  <c r="G98" i="11" s="1"/>
  <c r="G99" i="11" a="1"/>
  <c r="G99" i="11" s="1"/>
  <c r="G100" i="11" a="1"/>
  <c r="G100" i="11" s="1"/>
  <c r="G101" i="11" a="1"/>
  <c r="G101" i="11" s="1"/>
  <c r="G102" i="11" a="1"/>
  <c r="G102" i="11" s="1"/>
  <c r="G103" i="11" a="1"/>
  <c r="G103" i="11" s="1"/>
  <c r="G104" i="11" a="1"/>
  <c r="G104" i="11" s="1"/>
  <c r="G105" i="11" a="1"/>
  <c r="G105" i="11" s="1"/>
  <c r="G106" i="11" a="1"/>
  <c r="G106" i="11" s="1"/>
  <c r="G107" i="11" a="1"/>
  <c r="G107" i="11" s="1"/>
  <c r="G108" i="11" a="1"/>
  <c r="G108" i="11" s="1"/>
  <c r="G109" i="11" a="1"/>
  <c r="G109" i="11" s="1"/>
  <c r="G110" i="11" a="1"/>
  <c r="G110" i="11" s="1"/>
  <c r="G111" i="11" a="1"/>
  <c r="G111" i="11" s="1"/>
  <c r="G112" i="11" a="1"/>
  <c r="G112" i="11" s="1"/>
  <c r="G113" i="11" a="1"/>
  <c r="G113" i="11"/>
  <c r="G114" i="11" a="1"/>
  <c r="G114" i="11" s="1"/>
  <c r="G115" i="11" a="1"/>
  <c r="G115" i="11" s="1"/>
  <c r="G116" i="11" a="1"/>
  <c r="G116" i="11" s="1"/>
  <c r="G117" i="11" a="1"/>
  <c r="G117" i="11" s="1"/>
  <c r="G118" i="11" a="1"/>
  <c r="G118" i="11" s="1"/>
  <c r="G119" i="11" a="1"/>
  <c r="G119" i="11" s="1"/>
  <c r="G120" i="11" a="1"/>
  <c r="G120" i="11" s="1"/>
  <c r="G121" i="11" a="1"/>
  <c r="G121" i="11" s="1"/>
  <c r="G122" i="11" a="1"/>
  <c r="G122" i="11" s="1"/>
  <c r="G123" i="11" a="1"/>
  <c r="G123" i="11" s="1"/>
  <c r="G124" i="11" a="1"/>
  <c r="G124" i="11" s="1"/>
  <c r="G125" i="11" a="1"/>
  <c r="G125" i="11" s="1"/>
  <c r="G126" i="11" a="1"/>
  <c r="G126" i="11" s="1"/>
  <c r="G127" i="11" a="1"/>
  <c r="G127" i="11" s="1"/>
  <c r="G128" i="11" a="1"/>
  <c r="G128" i="11" s="1"/>
  <c r="G129" i="11" a="1"/>
  <c r="G129" i="11" s="1"/>
  <c r="G130" i="11" a="1"/>
  <c r="G130" i="11" s="1"/>
  <c r="G131" i="11" a="1"/>
  <c r="G131" i="11" s="1"/>
  <c r="G132" i="11" a="1"/>
  <c r="G132" i="11" s="1"/>
  <c r="G133" i="11" a="1"/>
  <c r="G133" i="11" s="1"/>
  <c r="G134" i="11" a="1"/>
  <c r="G134" i="11" s="1"/>
  <c r="G135" i="11" a="1"/>
  <c r="G135" i="11" s="1"/>
  <c r="G136" i="11" a="1"/>
  <c r="G136" i="11" s="1"/>
  <c r="G137" i="11" a="1"/>
  <c r="G137" i="11"/>
  <c r="G138" i="11" a="1"/>
  <c r="G138" i="11" s="1"/>
  <c r="G139" i="11" a="1"/>
  <c r="G139" i="11" s="1"/>
  <c r="G140" i="11" a="1"/>
  <c r="G140" i="11" s="1"/>
  <c r="G141" i="11" a="1"/>
  <c r="G141" i="11" s="1"/>
  <c r="G142" i="11" a="1"/>
  <c r="G142" i="11" s="1"/>
  <c r="G143" i="11" a="1"/>
  <c r="G143" i="11" s="1"/>
  <c r="G144" i="11" a="1"/>
  <c r="G144" i="11" s="1"/>
  <c r="G145" i="11" a="1"/>
  <c r="G145" i="11" s="1"/>
  <c r="G146" i="11" a="1"/>
  <c r="G146" i="11" s="1"/>
  <c r="G147" i="11" a="1"/>
  <c r="G147" i="11" s="1"/>
  <c r="G148" i="11" a="1"/>
  <c r="G148" i="11" s="1"/>
  <c r="G149" i="11" a="1"/>
  <c r="G149" i="11" s="1"/>
  <c r="G150" i="11" a="1"/>
  <c r="G150" i="11" s="1"/>
  <c r="G151" i="11" a="1"/>
  <c r="G151" i="11" s="1"/>
  <c r="G152" i="11" a="1"/>
  <c r="G152" i="11" s="1"/>
  <c r="G153" i="11" a="1"/>
  <c r="G153" i="11" s="1"/>
  <c r="G154" i="11" a="1"/>
  <c r="G154" i="11" s="1"/>
  <c r="G155" i="11" a="1"/>
  <c r="G155" i="11" s="1"/>
  <c r="G156" i="11" a="1"/>
  <c r="G156" i="11" s="1"/>
  <c r="G157" i="11" a="1"/>
  <c r="G157" i="11" s="1"/>
  <c r="G158" i="11" a="1"/>
  <c r="G158" i="11" s="1"/>
  <c r="G159" i="11" a="1"/>
  <c r="G159" i="11" s="1"/>
  <c r="G160" i="11" a="1"/>
  <c r="G160" i="11" s="1"/>
  <c r="G161" i="11" a="1"/>
  <c r="G161" i="11" s="1"/>
  <c r="G162" i="11" a="1"/>
  <c r="G162" i="11" s="1"/>
  <c r="G163" i="11" a="1"/>
  <c r="G163" i="11" s="1"/>
  <c r="G164" i="11" a="1"/>
  <c r="G164" i="11" s="1"/>
  <c r="G165" i="11" a="1"/>
  <c r="G165" i="11" s="1"/>
  <c r="G166" i="11" a="1"/>
  <c r="G166" i="11" s="1"/>
  <c r="G167" i="11" a="1"/>
  <c r="G167" i="11"/>
  <c r="G168" i="11" a="1"/>
  <c r="G168" i="11" s="1"/>
  <c r="G169" i="11" a="1"/>
  <c r="G169" i="11" s="1"/>
  <c r="G170" i="11" a="1"/>
  <c r="G170" i="11" s="1"/>
  <c r="G171" i="11" a="1"/>
  <c r="G171" i="11" s="1"/>
  <c r="G172" i="11" a="1"/>
  <c r="G172" i="11" s="1"/>
  <c r="G173" i="11" a="1"/>
  <c r="G173" i="11" s="1"/>
  <c r="G174" i="11" a="1"/>
  <c r="G174" i="11" s="1"/>
  <c r="G175" i="11" a="1"/>
  <c r="G175" i="11" s="1"/>
  <c r="G176" i="11" a="1"/>
  <c r="G176" i="11" s="1"/>
  <c r="G177" i="11" a="1"/>
  <c r="G177" i="11"/>
  <c r="G178" i="11" a="1"/>
  <c r="G178" i="11" s="1"/>
  <c r="G179" i="11" a="1"/>
  <c r="G179" i="11" s="1"/>
  <c r="G180" i="11" a="1"/>
  <c r="G180" i="11" s="1"/>
  <c r="G181" i="11" a="1"/>
  <c r="G181" i="11" s="1"/>
  <c r="G182" i="11" a="1"/>
  <c r="G182" i="11" s="1"/>
  <c r="G183" i="11" a="1"/>
  <c r="G183" i="11" s="1"/>
  <c r="G184" i="11" a="1"/>
  <c r="G184" i="11" s="1"/>
  <c r="G185" i="11" a="1"/>
  <c r="G185" i="11" s="1"/>
  <c r="G186" i="11" a="1"/>
  <c r="G186" i="11" s="1"/>
  <c r="G187" i="11" a="1"/>
  <c r="G187" i="11" s="1"/>
  <c r="G188" i="11" a="1"/>
  <c r="G188" i="11" s="1"/>
  <c r="G189" i="11" a="1"/>
  <c r="G189" i="11" s="1"/>
  <c r="G190" i="11" a="1"/>
  <c r="G190" i="11" s="1"/>
  <c r="G191" i="11" a="1"/>
  <c r="G191" i="11" s="1"/>
  <c r="G192" i="11" a="1"/>
  <c r="G192" i="11" s="1"/>
  <c r="G193" i="11" a="1"/>
  <c r="G193" i="11" s="1"/>
  <c r="G194" i="11" a="1"/>
  <c r="G194" i="11" s="1"/>
  <c r="G195" i="11" a="1"/>
  <c r="G195" i="11" s="1"/>
  <c r="G196" i="11" a="1"/>
  <c r="G196" i="11" s="1"/>
  <c r="G197" i="11" a="1"/>
  <c r="G197" i="11" s="1"/>
  <c r="G198" i="11" a="1"/>
  <c r="G198" i="11" s="1"/>
  <c r="G199" i="11" a="1"/>
  <c r="G199" i="11" s="1"/>
  <c r="G200" i="11" a="1"/>
  <c r="G200" i="11" s="1"/>
  <c r="G201" i="11" a="1"/>
  <c r="G201" i="11"/>
  <c r="G202" i="11" a="1"/>
  <c r="G202" i="11" s="1"/>
  <c r="G203" i="11" a="1"/>
  <c r="G203" i="11" s="1"/>
  <c r="G204" i="11" a="1"/>
  <c r="G204" i="11" s="1"/>
  <c r="G205" i="11" a="1"/>
  <c r="G205" i="11" s="1"/>
  <c r="G206" i="11" a="1"/>
  <c r="G206" i="11" s="1"/>
  <c r="G207" i="11" a="1"/>
  <c r="G207" i="11" s="1"/>
  <c r="G208" i="11" a="1"/>
  <c r="G208" i="11" s="1"/>
  <c r="G209" i="11" a="1"/>
  <c r="G209" i="11" s="1"/>
  <c r="G210" i="11" a="1"/>
  <c r="G210" i="11" s="1"/>
  <c r="G211" i="11" a="1"/>
  <c r="G211" i="11" s="1"/>
  <c r="G212" i="11" a="1"/>
  <c r="G212" i="11" s="1"/>
  <c r="G213" i="11" a="1"/>
  <c r="G213" i="11" s="1"/>
  <c r="G214" i="11" a="1"/>
  <c r="G214" i="11" s="1"/>
  <c r="G215" i="11" a="1"/>
  <c r="G215" i="11" s="1"/>
  <c r="G216" i="11" a="1"/>
  <c r="G216" i="11" s="1"/>
  <c r="G217" i="11" a="1"/>
  <c r="G217" i="11" s="1"/>
  <c r="G218" i="11" a="1"/>
  <c r="G218" i="11" s="1"/>
  <c r="G219" i="11" a="1"/>
  <c r="G219" i="11" s="1"/>
  <c r="G220" i="11" a="1"/>
  <c r="G220" i="11" s="1"/>
  <c r="G221" i="11" a="1"/>
  <c r="G221" i="11" s="1"/>
  <c r="G222" i="11" a="1"/>
  <c r="G222" i="11" s="1"/>
  <c r="G223" i="11" a="1"/>
  <c r="G223" i="11" s="1"/>
  <c r="G224" i="11" a="1"/>
  <c r="G224" i="11" s="1"/>
  <c r="G225" i="11" a="1"/>
  <c r="G225" i="11" s="1"/>
  <c r="G226" i="11" a="1"/>
  <c r="G226" i="11" s="1"/>
  <c r="G227" i="11" a="1"/>
  <c r="G227" i="11" s="1"/>
  <c r="G228" i="11" a="1"/>
  <c r="G228" i="11" s="1"/>
  <c r="G229" i="11" a="1"/>
  <c r="G229" i="11" s="1"/>
  <c r="G230" i="11" a="1"/>
  <c r="G230" i="11" s="1"/>
  <c r="G231" i="11" a="1"/>
  <c r="G231" i="11" s="1"/>
  <c r="G232" i="11" a="1"/>
  <c r="G232" i="11" s="1"/>
  <c r="G233" i="11" a="1"/>
  <c r="G233" i="11"/>
  <c r="G234" i="11" a="1"/>
  <c r="G234" i="11" s="1"/>
  <c r="G235" i="11" a="1"/>
  <c r="G235" i="11" s="1"/>
  <c r="G236" i="11" a="1"/>
  <c r="G236" i="11" s="1"/>
  <c r="G237" i="11" a="1"/>
  <c r="G237" i="11" s="1"/>
  <c r="G238" i="11" a="1"/>
  <c r="G238" i="11" s="1"/>
  <c r="G239" i="11" a="1"/>
  <c r="G239" i="11" s="1"/>
  <c r="G240" i="11" a="1"/>
  <c r="G240" i="11" s="1"/>
  <c r="G241" i="11" a="1"/>
  <c r="G241" i="11"/>
  <c r="G242" i="11" a="1"/>
  <c r="G242" i="11" s="1"/>
  <c r="G243" i="11" a="1"/>
  <c r="G243" i="11" s="1"/>
  <c r="G244" i="11" a="1"/>
  <c r="G244" i="11" s="1"/>
  <c r="G245" i="11" a="1"/>
  <c r="G245" i="11" s="1"/>
  <c r="G246" i="11" a="1"/>
  <c r="G246" i="11" s="1"/>
  <c r="G247" i="11" a="1"/>
  <c r="G247" i="11" s="1"/>
  <c r="G248" i="11" a="1"/>
  <c r="G248" i="11" s="1"/>
  <c r="G249" i="11" a="1"/>
  <c r="G249" i="11" s="1"/>
  <c r="G250" i="11" a="1"/>
  <c r="G250" i="11" s="1"/>
  <c r="G251" i="11" a="1"/>
  <c r="G251" i="11" s="1"/>
  <c r="G252" i="11" a="1"/>
  <c r="G252" i="11" s="1"/>
  <c r="G253" i="11" a="1"/>
  <c r="G253" i="11" s="1"/>
  <c r="G254" i="11" a="1"/>
  <c r="G254" i="11" s="1"/>
  <c r="G255" i="11" a="1"/>
  <c r="G255" i="11" s="1"/>
  <c r="G256" i="11" a="1"/>
  <c r="G256" i="11" s="1"/>
  <c r="G257" i="11" a="1"/>
  <c r="G257" i="11" s="1"/>
  <c r="G258" i="11" a="1"/>
  <c r="G258" i="11" s="1"/>
  <c r="G259" i="11" a="1"/>
  <c r="G259" i="11" s="1"/>
  <c r="G260" i="11" a="1"/>
  <c r="G260" i="11" s="1"/>
  <c r="G261" i="11" a="1"/>
  <c r="G261" i="11" s="1"/>
  <c r="G262" i="11" a="1"/>
  <c r="G262" i="11" s="1"/>
  <c r="G263" i="11" a="1"/>
  <c r="G263" i="11" s="1"/>
  <c r="G264" i="11" a="1"/>
  <c r="G264" i="11" s="1"/>
  <c r="G265" i="11" a="1"/>
  <c r="G265" i="11" s="1"/>
  <c r="G266" i="11" a="1"/>
  <c r="G266" i="11" s="1"/>
  <c r="G267" i="11" a="1"/>
  <c r="G267" i="11" s="1"/>
  <c r="G268" i="11" a="1"/>
  <c r="G268" i="11" s="1"/>
  <c r="G269" i="11" a="1"/>
  <c r="G269" i="11" s="1"/>
  <c r="G270" i="11" a="1"/>
  <c r="G270" i="11" s="1"/>
  <c r="G271" i="11" a="1"/>
  <c r="G271" i="11" s="1"/>
  <c r="G272" i="11" a="1"/>
  <c r="G272" i="11" s="1"/>
  <c r="G273" i="11" a="1"/>
  <c r="G273" i="11" s="1"/>
  <c r="G274" i="11" a="1"/>
  <c r="G274" i="11" s="1"/>
  <c r="G275" i="11" a="1"/>
  <c r="G275" i="11" s="1"/>
  <c r="G276" i="11" a="1"/>
  <c r="G276" i="11" s="1"/>
  <c r="G277" i="11" a="1"/>
  <c r="G277" i="11" s="1"/>
  <c r="G278" i="11" a="1"/>
  <c r="G278" i="11" s="1"/>
  <c r="G279" i="11" a="1"/>
  <c r="G279" i="11" s="1"/>
  <c r="G280" i="11" a="1"/>
  <c r="G280" i="11" s="1"/>
  <c r="G281" i="11" a="1"/>
  <c r="G281" i="11" s="1"/>
  <c r="G282" i="11" a="1"/>
  <c r="G282" i="11" s="1"/>
  <c r="G283" i="11" a="1"/>
  <c r="G283" i="11" s="1"/>
  <c r="G284" i="11" a="1"/>
  <c r="G284" i="11" s="1"/>
  <c r="G285" i="11" a="1"/>
  <c r="G285" i="11" s="1"/>
  <c r="G286" i="11" a="1"/>
  <c r="G286" i="11" s="1"/>
  <c r="G287" i="11" a="1"/>
  <c r="G287" i="11" s="1"/>
  <c r="G288" i="11" a="1"/>
  <c r="G288" i="11" s="1"/>
  <c r="G289" i="11" a="1"/>
  <c r="G289" i="11" s="1"/>
  <c r="G290" i="11" a="1"/>
  <c r="G290" i="11" s="1"/>
  <c r="G291" i="11" a="1"/>
  <c r="G291" i="11" s="1"/>
  <c r="G292" i="11" a="1"/>
  <c r="G292" i="11" s="1"/>
  <c r="G293" i="11" a="1"/>
  <c r="G293" i="11" s="1"/>
  <c r="G294" i="11" a="1"/>
  <c r="G294" i="11" s="1"/>
  <c r="G295" i="11" a="1"/>
  <c r="G295" i="11" s="1"/>
  <c r="G296" i="11" a="1"/>
  <c r="G296" i="11" s="1"/>
  <c r="G297" i="11" a="1"/>
  <c r="G297" i="11" s="1"/>
  <c r="G298" i="11" a="1"/>
  <c r="G298" i="11" s="1"/>
  <c r="G299" i="11" a="1"/>
  <c r="G299" i="11" s="1"/>
  <c r="G300" i="11" a="1"/>
  <c r="G300" i="11" s="1"/>
  <c r="G301" i="11" a="1"/>
  <c r="G301" i="11" s="1"/>
  <c r="G302" i="11" a="1"/>
  <c r="G302" i="11" s="1"/>
  <c r="G303" i="11" a="1"/>
  <c r="G303" i="11" s="1"/>
  <c r="G304" i="11" a="1"/>
  <c r="G304" i="11" s="1"/>
  <c r="G305" i="11" a="1"/>
  <c r="G305" i="11"/>
  <c r="G306" i="11" a="1"/>
  <c r="G306" i="11" s="1"/>
  <c r="G307" i="11" a="1"/>
  <c r="G307" i="11" s="1"/>
  <c r="G308" i="11" a="1"/>
  <c r="G308" i="11" s="1"/>
  <c r="G309" i="11" a="1"/>
  <c r="G309" i="11" s="1"/>
  <c r="G310" i="11" a="1"/>
  <c r="G310" i="11" s="1"/>
  <c r="G311" i="11" a="1"/>
  <c r="G311" i="11" s="1"/>
  <c r="G312" i="11" a="1"/>
  <c r="G312" i="11" s="1"/>
  <c r="G313" i="11" a="1"/>
  <c r="G313" i="11" s="1"/>
  <c r="G314" i="11" a="1"/>
  <c r="G314" i="11" s="1"/>
  <c r="G315" i="11" a="1"/>
  <c r="G315" i="11" s="1"/>
  <c r="G316" i="11" a="1"/>
  <c r="G316" i="11" s="1"/>
  <c r="G317" i="11" a="1"/>
  <c r="G317" i="11" s="1"/>
  <c r="G318" i="11" a="1"/>
  <c r="G318" i="11" s="1"/>
  <c r="G319" i="11" a="1"/>
  <c r="G319" i="11" s="1"/>
  <c r="G320" i="11" a="1"/>
  <c r="G320" i="11" s="1"/>
  <c r="G321" i="11" a="1"/>
  <c r="G321" i="11" s="1"/>
  <c r="G322" i="11" a="1"/>
  <c r="G322" i="11" s="1"/>
  <c r="G323" i="11" a="1"/>
  <c r="G323" i="11" s="1"/>
  <c r="G324" i="11" a="1"/>
  <c r="G324" i="11" s="1"/>
  <c r="G325" i="11" a="1"/>
  <c r="G325" i="11" s="1"/>
  <c r="G326" i="11" a="1"/>
  <c r="G326" i="11" s="1"/>
  <c r="G327" i="11" a="1"/>
  <c r="G327" i="11" s="1"/>
  <c r="G328" i="11" a="1"/>
  <c r="G328" i="11" s="1"/>
  <c r="G329" i="11" a="1"/>
  <c r="G329" i="11"/>
  <c r="G330" i="11" a="1"/>
  <c r="G330" i="11" s="1"/>
  <c r="G331" i="11" a="1"/>
  <c r="G331" i="11" s="1"/>
  <c r="G332" i="11" a="1"/>
  <c r="G332" i="11" s="1"/>
  <c r="G333" i="11" a="1"/>
  <c r="G333" i="11" s="1"/>
  <c r="G334" i="11" a="1"/>
  <c r="G334" i="11" s="1"/>
  <c r="G335" i="11" a="1"/>
  <c r="G335" i="11" s="1"/>
  <c r="G336" i="11" a="1"/>
  <c r="G336" i="11" s="1"/>
  <c r="G337" i="11" a="1"/>
  <c r="G337" i="11" s="1"/>
  <c r="G338" i="11" a="1"/>
  <c r="G338" i="11" s="1"/>
  <c r="G339" i="11" a="1"/>
  <c r="G339" i="11" s="1"/>
  <c r="G340" i="11" a="1"/>
  <c r="G340" i="11" s="1"/>
  <c r="G341" i="11" a="1"/>
  <c r="G341" i="11" s="1"/>
  <c r="G342" i="11" a="1"/>
  <c r="G342" i="11" s="1"/>
  <c r="G343" i="11" a="1"/>
  <c r="G343" i="11" s="1"/>
  <c r="G344" i="11" a="1"/>
  <c r="G344" i="11"/>
  <c r="G345" i="11" a="1"/>
  <c r="G345" i="11" s="1"/>
  <c r="G346" i="11" a="1"/>
  <c r="G346" i="11"/>
  <c r="G347" i="11" a="1"/>
  <c r="G347" i="11" s="1"/>
  <c r="G348" i="11" a="1"/>
  <c r="G348" i="11"/>
  <c r="G349" i="11" a="1"/>
  <c r="G349" i="11" s="1"/>
  <c r="G350" i="11" a="1"/>
  <c r="G350" i="11" s="1"/>
  <c r="G351" i="11" a="1"/>
  <c r="G351" i="11" s="1"/>
  <c r="G352" i="11" a="1"/>
  <c r="G352" i="11" s="1"/>
  <c r="G353" i="11" a="1"/>
  <c r="G353" i="11" s="1"/>
  <c r="G354" i="11" a="1"/>
  <c r="G354" i="11" s="1"/>
  <c r="G355" i="11" a="1"/>
  <c r="G355" i="11"/>
  <c r="G356" i="11" a="1"/>
  <c r="G356" i="11" s="1"/>
  <c r="G357" i="11" a="1"/>
  <c r="G357" i="11" s="1"/>
  <c r="G358" i="11" a="1"/>
  <c r="G358" i="11" s="1"/>
  <c r="G359" i="11" a="1"/>
  <c r="G359" i="11" s="1"/>
  <c r="G360" i="11" a="1"/>
  <c r="G360" i="11" s="1"/>
  <c r="G361" i="11" a="1"/>
  <c r="G361" i="11" s="1"/>
  <c r="G362" i="11" a="1"/>
  <c r="G362" i="11" s="1"/>
  <c r="G363" i="11" a="1"/>
  <c r="G363" i="11" s="1"/>
  <c r="G364" i="11" a="1"/>
  <c r="G364" i="11" s="1"/>
  <c r="G365" i="11" a="1"/>
  <c r="G365" i="11" s="1"/>
  <c r="G366" i="11" a="1"/>
  <c r="G366" i="11" s="1"/>
  <c r="G367" i="11" a="1"/>
  <c r="G367" i="11" s="1"/>
  <c r="G368" i="11" a="1"/>
  <c r="G368" i="11" s="1"/>
  <c r="G369" i="11" a="1"/>
  <c r="G369" i="11" s="1"/>
  <c r="G370" i="11" a="1"/>
  <c r="G370" i="11" s="1"/>
  <c r="G371" i="11" a="1"/>
  <c r="G371" i="11"/>
  <c r="G372" i="11" a="1"/>
  <c r="G372" i="11" s="1"/>
  <c r="G373" i="11" a="1"/>
  <c r="G373" i="11" s="1"/>
  <c r="G374" i="11" a="1"/>
  <c r="G374" i="11" s="1"/>
  <c r="G375" i="11" a="1"/>
  <c r="G375" i="11" s="1"/>
  <c r="G376" i="11" a="1"/>
  <c r="G376" i="11"/>
  <c r="G377" i="11" a="1"/>
  <c r="G377" i="11" s="1"/>
  <c r="G378" i="11" a="1"/>
  <c r="G378" i="11"/>
  <c r="G379" i="11" a="1"/>
  <c r="G379" i="11" s="1"/>
  <c r="G380" i="11" a="1"/>
  <c r="G380" i="11" s="1"/>
  <c r="G381" i="11" a="1"/>
  <c r="G381" i="11" s="1"/>
  <c r="G382" i="11" a="1"/>
  <c r="G382" i="11" s="1"/>
  <c r="G383" i="11" a="1"/>
  <c r="G383" i="11" s="1"/>
  <c r="G384" i="11" a="1"/>
  <c r="G384" i="11" s="1"/>
  <c r="G385" i="11" a="1"/>
  <c r="G385" i="11" s="1"/>
  <c r="G386" i="11" a="1"/>
  <c r="G386" i="11" s="1"/>
  <c r="G387" i="11" a="1"/>
  <c r="G387" i="11" s="1"/>
  <c r="G388" i="11" a="1"/>
  <c r="G388" i="11" s="1"/>
  <c r="G389" i="11" a="1"/>
  <c r="G389" i="11" s="1"/>
  <c r="G390" i="11" a="1"/>
  <c r="G390" i="11" s="1"/>
  <c r="G391" i="11" a="1"/>
  <c r="G391" i="11" s="1"/>
  <c r="G392" i="11" a="1"/>
  <c r="G392" i="11" s="1"/>
  <c r="G393" i="11" a="1"/>
  <c r="G393" i="11" s="1"/>
  <c r="G394" i="11" a="1"/>
  <c r="G394" i="11" s="1"/>
  <c r="G395" i="11" a="1"/>
  <c r="G395" i="11" s="1"/>
  <c r="G396" i="11" a="1"/>
  <c r="G396" i="11" s="1"/>
  <c r="G397" i="11" a="1"/>
  <c r="G397" i="11" s="1"/>
  <c r="G398" i="11" a="1"/>
  <c r="G398" i="11" s="1"/>
  <c r="G399" i="11" a="1"/>
  <c r="G399" i="11" s="1"/>
  <c r="G400" i="11" a="1"/>
  <c r="G400" i="11" s="1"/>
  <c r="G401" i="11" a="1"/>
  <c r="G401" i="11" s="1"/>
  <c r="G402" i="11" a="1"/>
  <c r="G402" i="11" s="1"/>
  <c r="G403" i="11" a="1"/>
  <c r="G403" i="11" s="1"/>
  <c r="G404" i="11" a="1"/>
  <c r="G404" i="11" s="1"/>
  <c r="G405" i="11" a="1"/>
  <c r="G405" i="11" s="1"/>
  <c r="G406" i="11" a="1"/>
  <c r="G406" i="11" s="1"/>
  <c r="G407" i="11" a="1"/>
  <c r="G407" i="11" s="1"/>
  <c r="G408" i="11" a="1"/>
  <c r="G408" i="11" s="1"/>
  <c r="G409" i="11" a="1"/>
  <c r="G409" i="11" s="1"/>
  <c r="G410" i="11" a="1"/>
  <c r="G410" i="11" s="1"/>
  <c r="G411" i="11" a="1"/>
  <c r="G411" i="11" s="1"/>
  <c r="G412" i="11" a="1"/>
  <c r="G412" i="11"/>
  <c r="G413" i="11" a="1"/>
  <c r="G413" i="11" s="1"/>
  <c r="G414" i="11" a="1"/>
  <c r="G414" i="11" s="1"/>
  <c r="G415" i="11" a="1"/>
  <c r="G415" i="11" s="1"/>
  <c r="G416" i="11" a="1"/>
  <c r="G416" i="11" s="1"/>
  <c r="G417" i="11" a="1"/>
  <c r="G417" i="11" s="1"/>
  <c r="G418" i="11" a="1"/>
  <c r="G418" i="11" s="1"/>
  <c r="G419" i="11" a="1"/>
  <c r="G419" i="11"/>
  <c r="G420" i="11" a="1"/>
  <c r="G420" i="11" s="1"/>
  <c r="G421" i="11" a="1"/>
  <c r="G421" i="11" s="1"/>
  <c r="G422" i="11" a="1"/>
  <c r="G422" i="11"/>
  <c r="G423" i="11" a="1"/>
  <c r="G423" i="11" s="1"/>
  <c r="G424" i="11" a="1"/>
  <c r="G424" i="11" s="1"/>
  <c r="G425" i="11" a="1"/>
  <c r="G425" i="11" s="1"/>
  <c r="G426" i="11" a="1"/>
  <c r="G426" i="11"/>
  <c r="G427" i="11" a="1"/>
  <c r="G427" i="11" s="1"/>
  <c r="G428" i="11" a="1"/>
  <c r="G428" i="11"/>
  <c r="G429" i="11" a="1"/>
  <c r="G429" i="11" s="1"/>
  <c r="G430" i="11" a="1"/>
  <c r="G430" i="11" s="1"/>
  <c r="G431" i="11" a="1"/>
  <c r="G431" i="11"/>
  <c r="G432" i="11" a="1"/>
  <c r="G432" i="11" s="1"/>
  <c r="G433" i="11" a="1"/>
  <c r="G433" i="11" s="1"/>
  <c r="G434" i="11" a="1"/>
  <c r="G434" i="11" s="1"/>
  <c r="G435" i="11" a="1"/>
  <c r="G435" i="11" s="1"/>
  <c r="G436" i="11" a="1"/>
  <c r="G436" i="11" s="1"/>
  <c r="G437" i="11" a="1"/>
  <c r="G437" i="11" s="1"/>
  <c r="G438" i="11" a="1"/>
  <c r="G438" i="11" s="1"/>
  <c r="G439" i="11" a="1"/>
  <c r="G439" i="11" s="1"/>
  <c r="G440" i="11" a="1"/>
  <c r="G440" i="11" s="1"/>
  <c r="G441" i="11" a="1"/>
  <c r="G441" i="11" s="1"/>
  <c r="G442" i="11" a="1"/>
  <c r="G442" i="11"/>
  <c r="G443" i="11" a="1"/>
  <c r="G443" i="11" s="1"/>
  <c r="G444" i="11" a="1"/>
  <c r="G444" i="11"/>
  <c r="G445" i="11" a="1"/>
  <c r="G445" i="11" s="1"/>
  <c r="G446" i="11" a="1"/>
  <c r="G446" i="11" s="1"/>
  <c r="G447" i="11" a="1"/>
  <c r="G447" i="11" s="1"/>
  <c r="G448" i="11" a="1"/>
  <c r="G448" i="11" s="1"/>
  <c r="G449" i="11" a="1"/>
  <c r="G449" i="11" s="1"/>
  <c r="G450" i="11" a="1"/>
  <c r="G450" i="11" s="1"/>
  <c r="G451" i="11" a="1"/>
  <c r="G451" i="11"/>
  <c r="G452" i="11" a="1"/>
  <c r="G452" i="11" s="1"/>
  <c r="G453" i="11" a="1"/>
  <c r="G453" i="11" s="1"/>
  <c r="G454" i="11" a="1"/>
  <c r="G454" i="11" s="1"/>
  <c r="G455" i="11" a="1"/>
  <c r="G455" i="11" s="1"/>
  <c r="G456" i="11" a="1"/>
  <c r="G456" i="11" s="1"/>
  <c r="G457" i="11" a="1"/>
  <c r="G457" i="11" s="1"/>
  <c r="G458" i="11" a="1"/>
  <c r="G458" i="11" s="1"/>
  <c r="G459" i="11" a="1"/>
  <c r="G459" i="11" s="1"/>
  <c r="G460" i="11" a="1"/>
  <c r="G460" i="11" s="1"/>
  <c r="G461" i="11" a="1"/>
  <c r="G461" i="11" s="1"/>
  <c r="G462" i="11" a="1"/>
  <c r="G462" i="11" s="1"/>
  <c r="G463" i="11" a="1"/>
  <c r="G463" i="11"/>
  <c r="G464" i="11" a="1"/>
  <c r="G464" i="11" s="1"/>
  <c r="G465" i="11" a="1"/>
  <c r="G465" i="11" s="1"/>
  <c r="G466" i="11" a="1"/>
  <c r="G466" i="11" s="1"/>
  <c r="G467" i="11" a="1"/>
  <c r="G467" i="11"/>
  <c r="G468" i="11" a="1"/>
  <c r="G468" i="11" s="1"/>
  <c r="G469" i="11" a="1"/>
  <c r="G469" i="11" s="1"/>
  <c r="G470" i="11" a="1"/>
  <c r="G470" i="11" s="1"/>
  <c r="G471" i="11" a="1"/>
  <c r="G471" i="11" s="1"/>
  <c r="G472" i="11" a="1"/>
  <c r="G472" i="11"/>
  <c r="G473" i="11" a="1"/>
  <c r="G473" i="11" s="1"/>
  <c r="G474" i="11" a="1"/>
  <c r="G474" i="11" s="1"/>
  <c r="G475" i="11" a="1"/>
  <c r="G475" i="11" s="1"/>
  <c r="G476" i="11" a="1"/>
  <c r="G476" i="11" s="1"/>
  <c r="G477" i="11" a="1"/>
  <c r="G477" i="11" s="1"/>
  <c r="G478" i="11" a="1"/>
  <c r="G478" i="11" s="1"/>
  <c r="G479" i="11" a="1"/>
  <c r="G479" i="11" s="1"/>
  <c r="G480" i="11" a="1"/>
  <c r="G480" i="11" s="1"/>
  <c r="G481" i="11" a="1"/>
  <c r="G481" i="11" s="1"/>
  <c r="G482" i="11" a="1"/>
  <c r="G482" i="11" s="1"/>
  <c r="G483" i="11" a="1"/>
  <c r="G483" i="11" s="1"/>
  <c r="G484" i="11" a="1"/>
  <c r="G484" i="11" s="1"/>
  <c r="G485" i="11" a="1"/>
  <c r="G485" i="11" s="1"/>
  <c r="G486" i="11" a="1"/>
  <c r="G486" i="11" s="1"/>
  <c r="G487" i="11" a="1"/>
  <c r="G487" i="11" s="1"/>
  <c r="G488" i="11" a="1"/>
  <c r="G488" i="11" s="1"/>
  <c r="G489" i="11" a="1"/>
  <c r="G489" i="11" s="1"/>
  <c r="G490" i="11" a="1"/>
  <c r="G490" i="11" s="1"/>
  <c r="G491" i="11" a="1"/>
  <c r="G491" i="11" s="1"/>
  <c r="G492" i="11" a="1"/>
  <c r="G492" i="11" s="1"/>
  <c r="G493" i="11" a="1"/>
  <c r="G493" i="11" s="1"/>
  <c r="G494" i="11" a="1"/>
  <c r="G494" i="11" s="1"/>
  <c r="G495" i="11" a="1"/>
  <c r="G495" i="11" s="1"/>
  <c r="G496" i="11" a="1"/>
  <c r="G496" i="11" s="1"/>
  <c r="G497" i="11" a="1"/>
  <c r="G497" i="11" s="1"/>
  <c r="G498" i="11" a="1"/>
  <c r="G498" i="11" s="1"/>
  <c r="G499" i="11" a="1"/>
  <c r="G499" i="11" s="1"/>
  <c r="G500" i="11" a="1"/>
  <c r="G500" i="11" s="1"/>
  <c r="G501" i="11" a="1"/>
  <c r="G501" i="11" s="1"/>
  <c r="G502" i="11" a="1"/>
  <c r="G502" i="11" s="1"/>
  <c r="G503" i="11" a="1"/>
  <c r="G503" i="11" s="1"/>
  <c r="G504" i="11" a="1"/>
  <c r="G504" i="11" s="1"/>
  <c r="G505" i="11" a="1"/>
  <c r="G505" i="11" s="1"/>
  <c r="G506" i="11" a="1"/>
  <c r="G506" i="11" s="1"/>
  <c r="G507" i="11" a="1"/>
  <c r="G507" i="11" s="1"/>
  <c r="G508" i="11" a="1"/>
  <c r="G508" i="11"/>
  <c r="G509" i="11" a="1"/>
  <c r="G509" i="11" s="1"/>
  <c r="G510" i="11" a="1"/>
  <c r="G510" i="11" s="1"/>
  <c r="G511" i="11" a="1"/>
  <c r="G511" i="11" s="1"/>
  <c r="G512" i="11" a="1"/>
  <c r="G512" i="11" s="1"/>
  <c r="G513" i="11" a="1"/>
  <c r="G513" i="11" s="1"/>
  <c r="G514" i="11" a="1"/>
  <c r="G514" i="11" s="1"/>
  <c r="G515" i="11" a="1"/>
  <c r="G515" i="11"/>
  <c r="G516" i="11" a="1"/>
  <c r="G516" i="11" s="1"/>
  <c r="G517" i="11" a="1"/>
  <c r="G517" i="11" s="1"/>
  <c r="G518" i="11" a="1"/>
  <c r="G518" i="11" s="1"/>
  <c r="G519" i="11" a="1"/>
  <c r="G519" i="11" s="1"/>
  <c r="G520" i="11" a="1"/>
  <c r="G520" i="11" s="1"/>
  <c r="G521" i="11" a="1"/>
  <c r="G521" i="11" s="1"/>
  <c r="G522" i="11" a="1"/>
  <c r="G522" i="11"/>
  <c r="G523" i="11" a="1"/>
  <c r="G523" i="11" s="1"/>
  <c r="G524" i="11" a="1"/>
  <c r="G524" i="11" s="1"/>
  <c r="G525" i="11" a="1"/>
  <c r="G525" i="11" s="1"/>
  <c r="G526" i="11" a="1"/>
  <c r="G526" i="11" s="1"/>
  <c r="G527" i="11" a="1"/>
  <c r="G527" i="11" s="1"/>
  <c r="G528" i="11" a="1"/>
  <c r="G528" i="11" s="1"/>
  <c r="G529" i="11" a="1"/>
  <c r="G529" i="11" s="1"/>
  <c r="G530" i="11" a="1"/>
  <c r="G530" i="11" s="1"/>
  <c r="G531" i="11" a="1"/>
  <c r="G531" i="11" s="1"/>
  <c r="G532" i="11" a="1"/>
  <c r="G532" i="11" s="1"/>
  <c r="G533" i="11" a="1"/>
  <c r="G533" i="11" s="1"/>
  <c r="G534" i="11" a="1"/>
  <c r="G534" i="11" s="1"/>
  <c r="G535" i="11" a="1"/>
  <c r="G535" i="11" s="1"/>
  <c r="G536" i="11" a="1"/>
  <c r="G536" i="11"/>
  <c r="G537" i="11" a="1"/>
  <c r="G537" i="11" s="1"/>
  <c r="G538" i="11" a="1"/>
  <c r="G538" i="11" s="1"/>
  <c r="G539" i="11" a="1"/>
  <c r="G539" i="11" s="1"/>
  <c r="G540" i="11" a="1"/>
  <c r="G540" i="11" s="1"/>
  <c r="G541" i="11" a="1"/>
  <c r="G541" i="11" s="1"/>
  <c r="G542" i="11" a="1"/>
  <c r="G542" i="11" s="1"/>
  <c r="G543" i="11" a="1"/>
  <c r="G543" i="11" s="1"/>
  <c r="G544" i="11" a="1"/>
  <c r="G544" i="11" s="1"/>
  <c r="G545" i="11" a="1"/>
  <c r="G545" i="11" s="1"/>
  <c r="G546" i="11" a="1"/>
  <c r="G546" i="11" s="1"/>
  <c r="G547" i="11" a="1"/>
  <c r="G547" i="11" s="1"/>
  <c r="G548" i="11" a="1"/>
  <c r="G548" i="11" s="1"/>
  <c r="G549" i="11" a="1"/>
  <c r="G549" i="11" s="1"/>
  <c r="G550" i="11" a="1"/>
  <c r="G550" i="11" s="1"/>
  <c r="G551" i="11" a="1"/>
  <c r="G551" i="11" s="1"/>
  <c r="G552" i="11" a="1"/>
  <c r="G552" i="11" s="1"/>
  <c r="G553" i="11" a="1"/>
  <c r="G553" i="11" s="1"/>
  <c r="G554" i="11" a="1"/>
  <c r="G554" i="11" s="1"/>
  <c r="G555" i="11" a="1"/>
  <c r="G555" i="11" s="1"/>
  <c r="G556" i="11" a="1"/>
  <c r="G556" i="11" s="1"/>
  <c r="G557" i="11" a="1"/>
  <c r="G557" i="11" s="1"/>
  <c r="G558" i="11" a="1"/>
  <c r="G558" i="11" s="1"/>
  <c r="G559" i="11" a="1"/>
  <c r="G559" i="11" s="1"/>
  <c r="G560" i="11" a="1"/>
  <c r="G560" i="11" s="1"/>
  <c r="G561" i="11" a="1"/>
  <c r="G561" i="11" s="1"/>
  <c r="G562" i="11" a="1"/>
  <c r="G562" i="11" s="1"/>
  <c r="G563" i="11" a="1"/>
  <c r="G563" i="11"/>
  <c r="G564" i="11" a="1"/>
  <c r="G564" i="11" s="1"/>
  <c r="G565" i="11" a="1"/>
  <c r="G565" i="11" s="1"/>
  <c r="G566" i="11" a="1"/>
  <c r="G566" i="11" s="1"/>
  <c r="G567" i="11" a="1"/>
  <c r="G567" i="11" s="1"/>
  <c r="G568" i="11" a="1"/>
  <c r="G568" i="11" s="1"/>
  <c r="G569" i="11" a="1"/>
  <c r="G569" i="11" s="1"/>
  <c r="G570" i="11" a="1"/>
  <c r="G570" i="11"/>
  <c r="G571" i="11" a="1"/>
  <c r="G571" i="11" s="1"/>
  <c r="G572" i="11" a="1"/>
  <c r="G572" i="11" s="1"/>
  <c r="G573" i="11" a="1"/>
  <c r="G573" i="11" s="1"/>
  <c r="G574" i="11" a="1"/>
  <c r="G574" i="11" s="1"/>
  <c r="G575" i="11" a="1"/>
  <c r="G575" i="11" s="1"/>
  <c r="G576" i="11" a="1"/>
  <c r="G576" i="11" s="1"/>
  <c r="G577" i="11" a="1"/>
  <c r="G577" i="11" s="1"/>
  <c r="G578" i="11" a="1"/>
  <c r="G578" i="11" s="1"/>
  <c r="G579" i="11" a="1"/>
  <c r="G579" i="11" s="1"/>
  <c r="G580" i="11" a="1"/>
  <c r="G580" i="11" s="1"/>
  <c r="G581" i="11" a="1"/>
  <c r="G581" i="11" s="1"/>
  <c r="G582" i="11" a="1"/>
  <c r="G582" i="11"/>
  <c r="G583" i="11" a="1"/>
  <c r="G583" i="11" s="1"/>
  <c r="G584" i="11" a="1"/>
  <c r="G584" i="11" s="1"/>
  <c r="G585" i="11" a="1"/>
  <c r="G585" i="11" s="1"/>
  <c r="G586" i="11" a="1"/>
  <c r="G586" i="11" s="1"/>
  <c r="G587" i="11" a="1"/>
  <c r="G587" i="11" s="1"/>
  <c r="G588" i="11" a="1"/>
  <c r="G588" i="11" s="1"/>
  <c r="G589" i="11" a="1"/>
  <c r="G589" i="11" s="1"/>
  <c r="G590" i="11" a="1"/>
  <c r="G590" i="11" s="1"/>
  <c r="G591" i="11" a="1"/>
  <c r="G591" i="11" s="1"/>
  <c r="G592" i="11" a="1"/>
  <c r="G592" i="11" s="1"/>
  <c r="G593" i="11" a="1"/>
  <c r="G593" i="11" s="1"/>
  <c r="G594" i="11" a="1"/>
  <c r="G594" i="11" s="1"/>
  <c r="G595" i="11" a="1"/>
  <c r="G595" i="11"/>
  <c r="G596" i="11" a="1"/>
  <c r="G596" i="11" s="1"/>
  <c r="G597" i="11" a="1"/>
  <c r="G597" i="11" s="1"/>
  <c r="G598" i="11" a="1"/>
  <c r="G598" i="11" s="1"/>
  <c r="G599" i="11" a="1"/>
  <c r="G599" i="11" s="1"/>
  <c r="G600" i="11" a="1"/>
  <c r="G600" i="11" s="1"/>
  <c r="G601" i="11" a="1"/>
  <c r="G601" i="11" s="1"/>
  <c r="G602" i="11" a="1"/>
  <c r="G602" i="11" s="1"/>
  <c r="G603" i="11" a="1"/>
  <c r="G603" i="11" s="1"/>
  <c r="G604" i="11" a="1"/>
  <c r="G604" i="11"/>
  <c r="G605" i="11" a="1"/>
  <c r="G605" i="11" s="1"/>
  <c r="G606" i="11" a="1"/>
  <c r="G606" i="11" s="1"/>
  <c r="G607" i="11" a="1"/>
  <c r="G607" i="11" s="1"/>
  <c r="G608" i="11" a="1"/>
  <c r="G608" i="11" s="1"/>
  <c r="G609" i="11" a="1"/>
  <c r="G609" i="11" s="1"/>
  <c r="G610" i="11" a="1"/>
  <c r="G610" i="11" s="1"/>
  <c r="G611" i="11" a="1"/>
  <c r="G611" i="11" s="1"/>
  <c r="G612" i="11" a="1"/>
  <c r="G612" i="11" s="1"/>
  <c r="G613" i="11" a="1"/>
  <c r="G613" i="11" s="1"/>
  <c r="G614" i="11" a="1"/>
  <c r="G614" i="11" s="1"/>
  <c r="G615" i="11" a="1"/>
  <c r="G615" i="11" s="1"/>
  <c r="G616" i="11" a="1"/>
  <c r="G616" i="11" s="1"/>
  <c r="G617" i="11" a="1"/>
  <c r="G617" i="11" s="1"/>
  <c r="G618" i="11" a="1"/>
  <c r="G618" i="11" s="1"/>
  <c r="G619" i="11" a="1"/>
  <c r="G619" i="11" s="1"/>
  <c r="G620" i="11" a="1"/>
  <c r="G620" i="11" s="1"/>
  <c r="G621" i="11" a="1"/>
  <c r="G621" i="11" s="1"/>
  <c r="G622" i="11" a="1"/>
  <c r="G622" i="11" s="1"/>
  <c r="G623" i="11" a="1"/>
  <c r="G623" i="11" s="1"/>
  <c r="G624" i="11" a="1"/>
  <c r="G624" i="11" s="1"/>
  <c r="G625" i="11" a="1"/>
  <c r="G625" i="11" s="1"/>
  <c r="G626" i="11" a="1"/>
  <c r="G626" i="11" s="1"/>
  <c r="G627" i="11" a="1"/>
  <c r="G627" i="11" s="1"/>
  <c r="G628" i="11" a="1"/>
  <c r="G628" i="11" s="1"/>
  <c r="G629" i="11" a="1"/>
  <c r="G629" i="11" s="1"/>
  <c r="G630" i="11" a="1"/>
  <c r="G630" i="11" s="1"/>
  <c r="G631" i="11" a="1"/>
  <c r="G631" i="11" s="1"/>
  <c r="G632" i="11" a="1"/>
  <c r="G632" i="11" s="1"/>
  <c r="G633" i="11" a="1"/>
  <c r="G633" i="11" s="1"/>
  <c r="G634" i="11" a="1"/>
  <c r="G634" i="11" s="1"/>
  <c r="G635" i="11" a="1"/>
  <c r="G635" i="11" s="1"/>
  <c r="G636" i="11" a="1"/>
  <c r="G636" i="11" s="1"/>
  <c r="G637" i="11" a="1"/>
  <c r="G637" i="11" s="1"/>
  <c r="G638" i="11" a="1"/>
  <c r="G638" i="11" s="1"/>
  <c r="G639" i="11" a="1"/>
  <c r="G639" i="11" s="1"/>
  <c r="G640" i="11" a="1"/>
  <c r="G640" i="11" s="1"/>
  <c r="G641" i="11" a="1"/>
  <c r="G641" i="11" s="1"/>
  <c r="G2987" i="9" l="1" a="1"/>
  <c r="G2987" i="9" s="1"/>
  <c r="H2987" i="9"/>
  <c r="J2987" i="9" a="1"/>
  <c r="J2987" i="9" s="1"/>
  <c r="K2987" i="9" a="1"/>
  <c r="K2987" i="9" s="1"/>
  <c r="L2987" i="9"/>
  <c r="G1969" i="9" l="1" a="1"/>
  <c r="G1969" i="9" s="1"/>
  <c r="J1969" i="9" a="1"/>
  <c r="J1969" i="9" s="1"/>
  <c r="K1969" i="9" a="1"/>
  <c r="K1969" i="9" s="1"/>
  <c r="H4" i="11" l="1"/>
  <c r="H5" i="11"/>
  <c r="H6" i="11"/>
  <c r="H7" i="11"/>
  <c r="H8" i="11"/>
  <c r="H10" i="11"/>
  <c r="H11" i="11"/>
  <c r="H12" i="11"/>
  <c r="H13" i="11"/>
  <c r="H14" i="11"/>
  <c r="H15" i="11"/>
  <c r="H16" i="11"/>
  <c r="H18" i="11"/>
  <c r="H19" i="11"/>
  <c r="H20" i="11"/>
  <c r="H21" i="11"/>
  <c r="H23" i="11"/>
  <c r="H24" i="11"/>
  <c r="H25" i="11"/>
  <c r="H26" i="11"/>
  <c r="H27" i="11"/>
  <c r="H28" i="11"/>
  <c r="H29" i="11"/>
  <c r="H30" i="11"/>
  <c r="H31" i="11"/>
  <c r="H33" i="11"/>
  <c r="H34" i="11"/>
  <c r="H35" i="11"/>
  <c r="H36" i="11"/>
  <c r="H37" i="11"/>
  <c r="H38" i="11"/>
  <c r="H39" i="11"/>
  <c r="H40" i="11"/>
  <c r="H41" i="11"/>
  <c r="H43" i="11"/>
  <c r="H44" i="11"/>
  <c r="H45" i="11"/>
  <c r="H47" i="11"/>
  <c r="H48" i="11"/>
  <c r="H49" i="11"/>
  <c r="H50" i="11"/>
  <c r="H51" i="11"/>
  <c r="H52" i="11"/>
  <c r="H54" i="11"/>
  <c r="H55" i="11"/>
  <c r="H56" i="11"/>
  <c r="H57" i="11"/>
  <c r="H58" i="11"/>
  <c r="H59" i="11"/>
  <c r="H60" i="11"/>
  <c r="H62" i="11"/>
  <c r="H63" i="11"/>
  <c r="H65" i="11"/>
  <c r="H66" i="11"/>
  <c r="H67" i="11"/>
  <c r="H68" i="11"/>
  <c r="H69" i="11"/>
  <c r="H70" i="11"/>
  <c r="H72" i="11"/>
  <c r="H73" i="11"/>
  <c r="H74" i="11"/>
  <c r="H75" i="11"/>
  <c r="H76" i="11"/>
  <c r="H77" i="11"/>
  <c r="H79" i="11"/>
  <c r="H80" i="11"/>
  <c r="H81" i="11"/>
  <c r="H83" i="11"/>
  <c r="H84" i="11"/>
  <c r="H85" i="11"/>
  <c r="H87" i="11"/>
  <c r="H88" i="11"/>
  <c r="H89" i="11"/>
  <c r="H90" i="11"/>
  <c r="H91" i="11"/>
  <c r="H92" i="11"/>
  <c r="H93" i="11"/>
  <c r="H95" i="11"/>
  <c r="H96" i="11"/>
  <c r="H97" i="11"/>
  <c r="H98" i="11"/>
  <c r="H99" i="11"/>
  <c r="H100" i="11"/>
  <c r="H102" i="11"/>
  <c r="H103" i="11"/>
  <c r="H105" i="11"/>
  <c r="H106" i="11"/>
  <c r="H107" i="11"/>
  <c r="H109" i="11"/>
  <c r="H110" i="11"/>
  <c r="H111" i="11"/>
  <c r="H112" i="11"/>
  <c r="H113" i="11"/>
  <c r="H114" i="11"/>
  <c r="H115" i="11"/>
  <c r="H116" i="11"/>
  <c r="H118" i="11"/>
  <c r="H119" i="11"/>
  <c r="H120" i="11"/>
  <c r="H121" i="11"/>
  <c r="H122" i="11"/>
  <c r="H123" i="11"/>
  <c r="H124" i="11"/>
  <c r="H125" i="11"/>
  <c r="H126" i="11"/>
  <c r="H128" i="11"/>
  <c r="H129" i="11"/>
  <c r="H130" i="11"/>
  <c r="H132" i="11"/>
  <c r="H133" i="11"/>
  <c r="H134" i="11"/>
  <c r="H136" i="11"/>
  <c r="H137" i="11"/>
  <c r="H138" i="11"/>
  <c r="H139" i="11"/>
  <c r="H140" i="11"/>
  <c r="H141" i="11"/>
  <c r="H143" i="11"/>
  <c r="H144" i="11"/>
  <c r="H145" i="11"/>
  <c r="H146" i="11"/>
  <c r="H147" i="11"/>
  <c r="H148" i="11"/>
  <c r="H149" i="11"/>
  <c r="H150" i="11"/>
  <c r="H152" i="11"/>
  <c r="H153" i="11"/>
  <c r="H154" i="11"/>
  <c r="H155" i="11"/>
  <c r="H156" i="11"/>
  <c r="H158" i="11"/>
  <c r="H159" i="11"/>
  <c r="H160" i="11"/>
  <c r="H162" i="11"/>
  <c r="H163" i="11"/>
  <c r="H164" i="11"/>
  <c r="H165" i="11"/>
  <c r="H166" i="11"/>
  <c r="H167" i="11"/>
  <c r="H168" i="11"/>
  <c r="H169" i="11"/>
  <c r="H170" i="11"/>
  <c r="H171" i="11"/>
  <c r="H173" i="11"/>
  <c r="H174" i="11"/>
  <c r="H175" i="11"/>
  <c r="H176" i="11"/>
  <c r="H177" i="11"/>
  <c r="H178" i="11"/>
  <c r="H179" i="11"/>
  <c r="H180" i="11"/>
  <c r="H181" i="11"/>
  <c r="H183" i="11"/>
  <c r="H184" i="11"/>
  <c r="H185" i="11"/>
  <c r="H187" i="11"/>
  <c r="H188" i="11"/>
  <c r="H189" i="11"/>
  <c r="H191" i="11"/>
  <c r="H192" i="11"/>
  <c r="H193" i="11"/>
  <c r="H194" i="11"/>
  <c r="H195" i="11"/>
  <c r="H196" i="11"/>
  <c r="H197" i="11"/>
  <c r="H199" i="11"/>
  <c r="H200" i="11"/>
  <c r="H201" i="11"/>
  <c r="H202" i="11"/>
  <c r="H203" i="11"/>
  <c r="H204" i="11"/>
  <c r="H205" i="11"/>
  <c r="H206" i="11"/>
  <c r="H207" i="11"/>
  <c r="H209" i="11"/>
  <c r="H210" i="11"/>
  <c r="H211" i="11"/>
  <c r="H213" i="11"/>
  <c r="H214" i="11"/>
  <c r="H215" i="11"/>
  <c r="H217" i="11"/>
  <c r="H218" i="11"/>
  <c r="H219" i="11"/>
  <c r="H220" i="11"/>
  <c r="H221" i="11"/>
  <c r="H222" i="11"/>
  <c r="H223" i="11"/>
  <c r="H224" i="11"/>
  <c r="H225" i="11"/>
  <c r="H227" i="11"/>
  <c r="H228" i="11"/>
  <c r="H229" i="11"/>
  <c r="H230" i="11"/>
  <c r="H231" i="11"/>
  <c r="H232" i="11"/>
  <c r="H233" i="11"/>
  <c r="H234" i="11"/>
  <c r="H235" i="11"/>
  <c r="H236" i="11"/>
  <c r="H238" i="11"/>
  <c r="H239" i="11"/>
  <c r="H240" i="11"/>
  <c r="H242" i="11"/>
  <c r="H243" i="11"/>
  <c r="H244" i="11"/>
  <c r="H246" i="11"/>
  <c r="H247" i="11"/>
  <c r="H248" i="11"/>
  <c r="H249" i="11"/>
  <c r="H250" i="11"/>
  <c r="H251" i="11"/>
  <c r="H252" i="11"/>
  <c r="H253" i="11"/>
  <c r="H254" i="11"/>
  <c r="H255" i="11"/>
  <c r="H257" i="11"/>
  <c r="H258" i="11"/>
  <c r="H259" i="11"/>
  <c r="H260" i="11"/>
  <c r="H261" i="11"/>
  <c r="H262" i="11"/>
  <c r="H263" i="11"/>
  <c r="H264" i="11"/>
  <c r="H266" i="11"/>
  <c r="H267" i="11"/>
  <c r="H268" i="11"/>
  <c r="H270" i="11"/>
  <c r="H271" i="11"/>
  <c r="H272" i="11"/>
  <c r="H273" i="11"/>
  <c r="H275" i="11"/>
  <c r="H276" i="11"/>
  <c r="H277" i="11"/>
  <c r="H278" i="11"/>
  <c r="H279" i="11"/>
  <c r="H280" i="11"/>
  <c r="H281" i="11"/>
  <c r="H282" i="11"/>
  <c r="H283" i="11"/>
  <c r="H284" i="11"/>
  <c r="H286" i="11"/>
  <c r="H287" i="11"/>
  <c r="H288" i="11"/>
  <c r="H289" i="11"/>
  <c r="H290" i="11"/>
  <c r="H291" i="11"/>
  <c r="H292" i="11"/>
  <c r="H293" i="11"/>
  <c r="H295" i="11"/>
  <c r="H296" i="11"/>
  <c r="H298" i="11"/>
  <c r="H299" i="11"/>
  <c r="H300" i="11"/>
  <c r="H302" i="11"/>
  <c r="H303" i="11"/>
  <c r="H304" i="11"/>
  <c r="H305" i="11"/>
  <c r="H306" i="11"/>
  <c r="H307" i="11"/>
  <c r="H308" i="11"/>
  <c r="H309" i="11"/>
  <c r="H310" i="11"/>
  <c r="H311" i="11"/>
  <c r="H312" i="11"/>
  <c r="H314" i="11"/>
  <c r="H315" i="11"/>
  <c r="H316" i="11"/>
  <c r="H317" i="11"/>
  <c r="H318" i="11"/>
  <c r="H319" i="11"/>
  <c r="H320" i="11"/>
  <c r="H321" i="11"/>
  <c r="H322" i="11"/>
  <c r="H323" i="11"/>
  <c r="H325" i="11"/>
  <c r="H326" i="11"/>
  <c r="H327" i="11"/>
  <c r="H328" i="11"/>
  <c r="H330" i="11"/>
  <c r="H331" i="11"/>
  <c r="H332" i="11"/>
  <c r="H334" i="11"/>
  <c r="H335" i="11"/>
  <c r="H336" i="11"/>
  <c r="H337" i="11"/>
  <c r="H338" i="11"/>
  <c r="H339" i="11"/>
  <c r="H340" i="11"/>
  <c r="H341" i="11"/>
  <c r="H342" i="11"/>
  <c r="H343" i="11"/>
  <c r="H344" i="11"/>
  <c r="H345" i="11"/>
  <c r="H346" i="11"/>
  <c r="H347" i="11"/>
  <c r="H349" i="11"/>
  <c r="H350" i="11"/>
  <c r="H351" i="11"/>
  <c r="H352" i="11"/>
  <c r="H353" i="11"/>
  <c r="H354" i="11"/>
  <c r="H355" i="11"/>
  <c r="H356" i="11"/>
  <c r="H357" i="11"/>
  <c r="H359" i="11"/>
  <c r="H360" i="11"/>
  <c r="H361" i="11"/>
  <c r="H363" i="11"/>
  <c r="H364" i="11"/>
  <c r="H365" i="11"/>
  <c r="H366" i="11"/>
  <c r="H368" i="11"/>
  <c r="H369" i="11"/>
  <c r="H370" i="11"/>
  <c r="H371" i="11"/>
  <c r="H372" i="11"/>
  <c r="H373" i="11"/>
  <c r="H374" i="11"/>
  <c r="H375" i="11"/>
  <c r="H377" i="11"/>
  <c r="H378" i="11"/>
  <c r="H379" i="11"/>
  <c r="H380" i="11"/>
  <c r="H381" i="11"/>
  <c r="H382" i="11"/>
  <c r="H383" i="11"/>
  <c r="H384" i="11"/>
  <c r="H385" i="11"/>
  <c r="H387" i="11"/>
  <c r="H388" i="11"/>
  <c r="H389" i="11"/>
  <c r="H390" i="11"/>
  <c r="H392" i="11"/>
  <c r="H393" i="11"/>
  <c r="H394" i="11"/>
  <c r="H395" i="11"/>
  <c r="H396" i="11"/>
  <c r="H397" i="11"/>
  <c r="H398" i="11"/>
  <c r="H399" i="11"/>
  <c r="H400" i="11"/>
  <c r="H402" i="11"/>
  <c r="H403" i="11"/>
  <c r="H404" i="11"/>
  <c r="H405" i="11"/>
  <c r="H406" i="11"/>
  <c r="H407" i="11"/>
  <c r="H408" i="11"/>
  <c r="H409" i="11"/>
  <c r="H410" i="11"/>
  <c r="H411" i="11"/>
  <c r="H412" i="11"/>
  <c r="H414" i="11"/>
  <c r="H415" i="11"/>
  <c r="H416" i="11"/>
  <c r="H417" i="11"/>
  <c r="H419" i="11"/>
  <c r="H420" i="11"/>
  <c r="H421" i="11"/>
  <c r="H422" i="11"/>
  <c r="H423" i="11"/>
  <c r="H425" i="11"/>
  <c r="H426" i="11"/>
  <c r="H427" i="11"/>
  <c r="H428" i="11"/>
  <c r="H429" i="11"/>
  <c r="H430" i="11"/>
  <c r="H431" i="11"/>
  <c r="H432" i="11"/>
  <c r="H433" i="11"/>
  <c r="H434" i="11"/>
  <c r="H435" i="11"/>
  <c r="H437" i="11"/>
  <c r="H438" i="11"/>
  <c r="H439" i="11"/>
  <c r="H440" i="11"/>
  <c r="H441" i="11"/>
  <c r="H442" i="11"/>
  <c r="H443" i="11"/>
  <c r="H444" i="11"/>
  <c r="H445" i="11"/>
  <c r="H447" i="11"/>
  <c r="H448" i="11"/>
  <c r="H449" i="11"/>
  <c r="H451" i="11"/>
  <c r="H452" i="11"/>
  <c r="H453" i="11"/>
  <c r="H454" i="11"/>
  <c r="H456" i="11"/>
  <c r="H457" i="11"/>
  <c r="H458" i="11"/>
  <c r="H459" i="11"/>
  <c r="H460" i="11"/>
  <c r="H461" i="11"/>
  <c r="H462" i="11"/>
  <c r="H463" i="11"/>
  <c r="H464" i="11"/>
  <c r="H465" i="11"/>
  <c r="H467" i="11"/>
  <c r="H468" i="11"/>
  <c r="H469" i="11"/>
  <c r="H470" i="11"/>
  <c r="H471" i="11"/>
  <c r="H472" i="11"/>
  <c r="H473" i="11"/>
  <c r="H474" i="11"/>
  <c r="H475" i="11"/>
  <c r="H476" i="11"/>
  <c r="H478" i="11"/>
  <c r="H479" i="11"/>
  <c r="H480" i="11"/>
  <c r="H482" i="11"/>
  <c r="H483" i="11"/>
  <c r="H484" i="11"/>
  <c r="H485" i="11"/>
  <c r="H486" i="11"/>
  <c r="H487" i="11"/>
  <c r="H488" i="11"/>
  <c r="H489" i="11"/>
  <c r="H490" i="11"/>
  <c r="H491" i="11"/>
  <c r="H492" i="11"/>
  <c r="H494" i="11"/>
  <c r="H495" i="11"/>
  <c r="H496" i="11"/>
  <c r="H497" i="11"/>
  <c r="H499" i="11"/>
  <c r="H500" i="11"/>
  <c r="H501" i="11"/>
  <c r="H502" i="11"/>
  <c r="H504" i="11"/>
  <c r="H505" i="11"/>
  <c r="H506" i="11"/>
  <c r="H507" i="11"/>
  <c r="H508" i="11"/>
  <c r="H509" i="11"/>
  <c r="H510" i="11"/>
  <c r="H511" i="11"/>
  <c r="H512" i="11"/>
  <c r="H513" i="11"/>
  <c r="H514" i="11"/>
  <c r="H515" i="11"/>
  <c r="H516" i="11"/>
  <c r="H517" i="11"/>
  <c r="H519" i="11"/>
  <c r="H520" i="11"/>
  <c r="H521" i="11"/>
  <c r="H522" i="11"/>
  <c r="H523" i="11"/>
  <c r="H524" i="11"/>
  <c r="H525" i="11"/>
  <c r="H526" i="11"/>
  <c r="H527" i="11"/>
  <c r="H528" i="11"/>
  <c r="H530" i="11"/>
  <c r="H531" i="11"/>
  <c r="H532" i="11"/>
  <c r="H534" i="11"/>
  <c r="H535" i="11"/>
  <c r="H536" i="11"/>
  <c r="H538" i="11"/>
  <c r="H539" i="11"/>
  <c r="H540" i="11"/>
  <c r="H541" i="11"/>
  <c r="H542" i="11"/>
  <c r="H543" i="11"/>
  <c r="H544" i="11"/>
  <c r="H545" i="11"/>
  <c r="H546" i="11"/>
  <c r="H547" i="11"/>
  <c r="H548" i="11"/>
  <c r="H549" i="11"/>
  <c r="H551" i="11"/>
  <c r="H552" i="11"/>
  <c r="H553" i="11"/>
  <c r="H554" i="11"/>
  <c r="H555" i="11"/>
  <c r="H556" i="11"/>
  <c r="H557" i="11"/>
  <c r="H558" i="11"/>
  <c r="H559" i="11"/>
  <c r="H560" i="11"/>
  <c r="H561" i="11"/>
  <c r="H562" i="11"/>
  <c r="H564" i="11"/>
  <c r="H565" i="11"/>
  <c r="H566" i="11"/>
  <c r="H567" i="11"/>
  <c r="H568" i="11"/>
  <c r="H569" i="11"/>
  <c r="H570" i="11"/>
  <c r="H571" i="11"/>
  <c r="H573" i="11"/>
  <c r="H574" i="11"/>
  <c r="H575" i="11"/>
  <c r="H576" i="11"/>
  <c r="H577" i="11"/>
  <c r="H578" i="11"/>
  <c r="H580" i="11"/>
  <c r="H581" i="11"/>
  <c r="H582" i="11"/>
  <c r="H583" i="11"/>
  <c r="H584" i="11"/>
  <c r="H585" i="11"/>
  <c r="H586" i="11"/>
  <c r="H587" i="11"/>
  <c r="H589" i="11"/>
  <c r="H590" i="11"/>
  <c r="H591" i="11"/>
  <c r="H593" i="11"/>
  <c r="H595" i="11"/>
  <c r="H596" i="11"/>
  <c r="H597" i="11"/>
  <c r="H598" i="11"/>
  <c r="H599" i="11"/>
  <c r="H600" i="11"/>
  <c r="H601" i="11"/>
  <c r="H602" i="11"/>
  <c r="H604" i="11"/>
  <c r="H605" i="11"/>
  <c r="H606" i="11"/>
  <c r="H608" i="11"/>
  <c r="H609" i="11"/>
  <c r="H610" i="11"/>
  <c r="H611" i="11"/>
  <c r="H612" i="11"/>
  <c r="H613" i="11"/>
  <c r="H614" i="11"/>
  <c r="H616" i="11"/>
  <c r="H617" i="11"/>
  <c r="H618" i="11"/>
  <c r="H619" i="11"/>
  <c r="H620" i="11"/>
  <c r="H621" i="11"/>
  <c r="H622" i="11"/>
  <c r="H623" i="11"/>
  <c r="H625" i="11"/>
  <c r="H626" i="11"/>
  <c r="H627" i="11"/>
  <c r="H628" i="11"/>
  <c r="H629" i="11"/>
  <c r="H630" i="11"/>
  <c r="H631" i="11"/>
  <c r="H632" i="11"/>
  <c r="H634" i="11"/>
  <c r="H635" i="11"/>
  <c r="H636" i="11"/>
  <c r="H637" i="11"/>
  <c r="H638" i="11"/>
  <c r="H639" i="11"/>
  <c r="H640" i="11"/>
  <c r="H108" i="11" l="1"/>
  <c r="H212" i="11"/>
  <c r="H529" i="11"/>
  <c r="H503" i="11"/>
  <c r="H297" i="11"/>
  <c r="H46" i="11"/>
  <c r="H572" i="11"/>
  <c r="H182" i="11"/>
  <c r="H269" i="11"/>
  <c r="H82" i="11"/>
  <c r="H537" i="11"/>
  <c r="H358" i="11"/>
  <c r="H274" i="11"/>
  <c r="H594" i="11"/>
  <c r="H216" i="11"/>
  <c r="H624" i="11"/>
  <c r="H592" i="11"/>
  <c r="H61" i="11"/>
  <c r="H367" i="11"/>
  <c r="H42" i="11"/>
  <c r="H533" i="11"/>
  <c r="H151" i="11"/>
  <c r="H78" i="11"/>
  <c r="H481" i="11"/>
  <c r="H172" i="11"/>
  <c r="H53" i="11"/>
  <c r="H450" i="11"/>
  <c r="H86" i="11"/>
  <c r="H17" i="11"/>
  <c r="H190" i="11"/>
  <c r="H32" i="11"/>
  <c r="H324" i="11"/>
  <c r="H71" i="11"/>
  <c r="H256" i="11"/>
  <c r="H550" i="11"/>
  <c r="H493" i="11"/>
  <c r="H135" i="11"/>
  <c r="H127" i="11"/>
  <c r="H104" i="11"/>
  <c r="H101" i="11"/>
  <c r="H94" i="11"/>
  <c r="H477" i="11"/>
  <c r="H391" i="11"/>
  <c r="H455" i="11"/>
  <c r="H401" i="11"/>
  <c r="H142" i="11"/>
  <c r="H446" i="11"/>
  <c r="H64" i="11"/>
  <c r="H22" i="11"/>
  <c r="H518" i="11"/>
  <c r="H198" i="11"/>
  <c r="H633" i="11"/>
  <c r="H386" i="11"/>
  <c r="H117" i="11"/>
  <c r="H424" i="11"/>
  <c r="H413" i="11"/>
  <c r="H333" i="11"/>
  <c r="H466" i="11"/>
  <c r="H362" i="11"/>
  <c r="H294" i="11"/>
  <c r="H237" i="11"/>
  <c r="H226" i="11"/>
  <c r="H208" i="11"/>
  <c r="H186" i="11"/>
  <c r="H131" i="11"/>
  <c r="H641" i="11"/>
  <c r="H301" i="11"/>
  <c r="H418" i="11"/>
  <c r="H329" i="11"/>
  <c r="H241" i="11"/>
  <c r="H157" i="11"/>
  <c r="H603" i="11"/>
  <c r="H588" i="11"/>
  <c r="H579" i="11"/>
  <c r="H436" i="11"/>
  <c r="H615" i="11"/>
  <c r="H607" i="11"/>
  <c r="H348" i="11"/>
  <c r="H498" i="11"/>
  <c r="H376" i="11"/>
  <c r="H285" i="11"/>
  <c r="H245" i="11"/>
  <c r="H313" i="11"/>
  <c r="H161" i="11"/>
  <c r="H563" i="11"/>
  <c r="H265" i="11"/>
  <c r="G2986" i="9" a="1"/>
  <c r="G2986" i="9" s="1"/>
  <c r="J2986" i="9" a="1"/>
  <c r="J2986" i="9" s="1"/>
  <c r="G4" i="9" a="1"/>
  <c r="G4" i="9" s="1"/>
  <c r="G5" i="9" a="1"/>
  <c r="G5" i="9" s="1"/>
  <c r="G6" i="9" a="1"/>
  <c r="G6" i="9" s="1"/>
  <c r="G7" i="9" a="1"/>
  <c r="G7" i="9" s="1"/>
  <c r="G8" i="9" a="1"/>
  <c r="G8" i="9" s="1"/>
  <c r="G9" i="9" a="1"/>
  <c r="G9" i="9" s="1"/>
  <c r="G10" i="9" a="1"/>
  <c r="G10" i="9" s="1"/>
  <c r="G11" i="9" a="1"/>
  <c r="G11" i="9" s="1"/>
  <c r="G12" i="9" a="1"/>
  <c r="G12" i="9" s="1"/>
  <c r="G13" i="9" a="1"/>
  <c r="G13" i="9" s="1"/>
  <c r="G14" i="9" a="1"/>
  <c r="G14" i="9" s="1"/>
  <c r="G15" i="9" a="1"/>
  <c r="G15" i="9" s="1"/>
  <c r="G16" i="9" a="1"/>
  <c r="G16" i="9" s="1"/>
  <c r="G17" i="9" a="1"/>
  <c r="G17" i="9" s="1"/>
  <c r="G18" i="9" a="1"/>
  <c r="G18" i="9" s="1"/>
  <c r="G19" i="9" a="1"/>
  <c r="G19" i="9" s="1"/>
  <c r="G20" i="9" a="1"/>
  <c r="G20" i="9" s="1"/>
  <c r="G21" i="9" a="1"/>
  <c r="G21" i="9" s="1"/>
  <c r="G22" i="9" a="1"/>
  <c r="G22" i="9" s="1"/>
  <c r="G23" i="9" a="1"/>
  <c r="G23" i="9" s="1"/>
  <c r="G24" i="9" a="1"/>
  <c r="G24" i="9" s="1"/>
  <c r="G25" i="9" a="1"/>
  <c r="G25" i="9" s="1"/>
  <c r="G26" i="9" a="1"/>
  <c r="G26" i="9" s="1"/>
  <c r="G27" i="9" a="1"/>
  <c r="G27" i="9" s="1"/>
  <c r="G28" i="9" a="1"/>
  <c r="G28" i="9" s="1"/>
  <c r="G29" i="9" a="1"/>
  <c r="G29" i="9" s="1"/>
  <c r="G30" i="9" a="1"/>
  <c r="G30" i="9" s="1"/>
  <c r="G31" i="9" a="1"/>
  <c r="G31" i="9" s="1"/>
  <c r="G32" i="9" a="1"/>
  <c r="G32" i="9" s="1"/>
  <c r="G33" i="9" a="1"/>
  <c r="G33" i="9" s="1"/>
  <c r="G34" i="9" a="1"/>
  <c r="G34" i="9" s="1"/>
  <c r="G35" i="9" a="1"/>
  <c r="G35" i="9" s="1"/>
  <c r="G36" i="9" a="1"/>
  <c r="G36" i="9" s="1"/>
  <c r="G37" i="9" a="1"/>
  <c r="G37" i="9" s="1"/>
  <c r="G38" i="9" a="1"/>
  <c r="G38" i="9" s="1"/>
  <c r="G39" i="9" a="1"/>
  <c r="G39" i="9" s="1"/>
  <c r="G40" i="9" a="1"/>
  <c r="G40" i="9" s="1"/>
  <c r="G41" i="9" a="1"/>
  <c r="G41" i="9" s="1"/>
  <c r="G42" i="9" a="1"/>
  <c r="G42" i="9" s="1"/>
  <c r="G43" i="9" a="1"/>
  <c r="G43" i="9" s="1"/>
  <c r="G44" i="9" a="1"/>
  <c r="G44" i="9" s="1"/>
  <c r="G45" i="9" a="1"/>
  <c r="G45" i="9" s="1"/>
  <c r="G46" i="9" a="1"/>
  <c r="G46" i="9" s="1"/>
  <c r="G47" i="9" a="1"/>
  <c r="G47" i="9" s="1"/>
  <c r="G48" i="9" a="1"/>
  <c r="G48" i="9" s="1"/>
  <c r="G49" i="9" a="1"/>
  <c r="G49" i="9" s="1"/>
  <c r="G50" i="9" a="1"/>
  <c r="G50" i="9" s="1"/>
  <c r="G51" i="9" a="1"/>
  <c r="G51" i="9" s="1"/>
  <c r="G52" i="9" a="1"/>
  <c r="G52" i="9" s="1"/>
  <c r="G53" i="9" a="1"/>
  <c r="G53" i="9" s="1"/>
  <c r="G54" i="9" a="1"/>
  <c r="G54" i="9" s="1"/>
  <c r="G55" i="9" a="1"/>
  <c r="G55" i="9" s="1"/>
  <c r="G56" i="9" a="1"/>
  <c r="G56" i="9" s="1"/>
  <c r="G57" i="9" a="1"/>
  <c r="G57" i="9" s="1"/>
  <c r="G58" i="9" a="1"/>
  <c r="G58" i="9" s="1"/>
  <c r="G59" i="9" a="1"/>
  <c r="G59" i="9" s="1"/>
  <c r="G60" i="9" a="1"/>
  <c r="G60" i="9" s="1"/>
  <c r="G61" i="9" a="1"/>
  <c r="G61" i="9" s="1"/>
  <c r="G62" i="9" a="1"/>
  <c r="G62" i="9" s="1"/>
  <c r="G63" i="9" a="1"/>
  <c r="G63" i="9" s="1"/>
  <c r="G64" i="9" a="1"/>
  <c r="G64" i="9" s="1"/>
  <c r="G65" i="9" a="1"/>
  <c r="G65" i="9" s="1"/>
  <c r="G66" i="9" a="1"/>
  <c r="G66" i="9" s="1"/>
  <c r="G67" i="9" a="1"/>
  <c r="G67" i="9" s="1"/>
  <c r="G68" i="9" a="1"/>
  <c r="G68" i="9" s="1"/>
  <c r="G69" i="9" a="1"/>
  <c r="G69" i="9" s="1"/>
  <c r="G70" i="9" a="1"/>
  <c r="G70" i="9" s="1"/>
  <c r="G71" i="9" a="1"/>
  <c r="G71" i="9" s="1"/>
  <c r="G72" i="9" a="1"/>
  <c r="G72" i="9" s="1"/>
  <c r="G73" i="9" a="1"/>
  <c r="G73" i="9" s="1"/>
  <c r="G74" i="9" a="1"/>
  <c r="G74" i="9" s="1"/>
  <c r="G75" i="9" a="1"/>
  <c r="G75" i="9" s="1"/>
  <c r="G76" i="9" a="1"/>
  <c r="G76" i="9" s="1"/>
  <c r="G77" i="9" a="1"/>
  <c r="G77" i="9" s="1"/>
  <c r="G78" i="9" a="1"/>
  <c r="G78" i="9" s="1"/>
  <c r="G79" i="9" a="1"/>
  <c r="G79" i="9" s="1"/>
  <c r="G80" i="9" a="1"/>
  <c r="G80" i="9" s="1"/>
  <c r="G81" i="9" a="1"/>
  <c r="G81" i="9" s="1"/>
  <c r="G82" i="9" a="1"/>
  <c r="G82" i="9" s="1"/>
  <c r="G83" i="9" a="1"/>
  <c r="G83" i="9" s="1"/>
  <c r="G84" i="9" a="1"/>
  <c r="G84" i="9" s="1"/>
  <c r="G85" i="9" a="1"/>
  <c r="G85" i="9" s="1"/>
  <c r="G86" i="9" a="1"/>
  <c r="G86" i="9" s="1"/>
  <c r="G87" i="9" a="1"/>
  <c r="G87" i="9" s="1"/>
  <c r="G88" i="9" a="1"/>
  <c r="G88" i="9" s="1"/>
  <c r="G89" i="9" a="1"/>
  <c r="G89" i="9" s="1"/>
  <c r="G90" i="9" a="1"/>
  <c r="G90" i="9" s="1"/>
  <c r="G91" i="9" a="1"/>
  <c r="G91" i="9" s="1"/>
  <c r="G92" i="9" a="1"/>
  <c r="G92" i="9" s="1"/>
  <c r="G93" i="9" a="1"/>
  <c r="G93" i="9" s="1"/>
  <c r="G94" i="9" a="1"/>
  <c r="G94" i="9" s="1"/>
  <c r="G95" i="9" a="1"/>
  <c r="G95" i="9" s="1"/>
  <c r="G96" i="9" a="1"/>
  <c r="G96" i="9" s="1"/>
  <c r="G97" i="9" a="1"/>
  <c r="G97" i="9" s="1"/>
  <c r="G98" i="9" a="1"/>
  <c r="G98" i="9" s="1"/>
  <c r="G99" i="9" a="1"/>
  <c r="G99" i="9" s="1"/>
  <c r="G100" i="9" a="1"/>
  <c r="G100" i="9" s="1"/>
  <c r="G101" i="9" a="1"/>
  <c r="G101" i="9" s="1"/>
  <c r="G102" i="9" a="1"/>
  <c r="G102" i="9" s="1"/>
  <c r="G103" i="9" a="1"/>
  <c r="G103" i="9" s="1"/>
  <c r="G104" i="9" a="1"/>
  <c r="G104" i="9" s="1"/>
  <c r="G105" i="9" a="1"/>
  <c r="G105" i="9" s="1"/>
  <c r="G106" i="9" a="1"/>
  <c r="G106" i="9" s="1"/>
  <c r="G107" i="9" a="1"/>
  <c r="G107" i="9" s="1"/>
  <c r="G108" i="9" a="1"/>
  <c r="G108" i="9" s="1"/>
  <c r="G109" i="9" a="1"/>
  <c r="G109" i="9" s="1"/>
  <c r="G110" i="9" a="1"/>
  <c r="G110" i="9" s="1"/>
  <c r="G111" i="9" a="1"/>
  <c r="G111" i="9" s="1"/>
  <c r="G112" i="9" a="1"/>
  <c r="G112" i="9" s="1"/>
  <c r="G113" i="9" a="1"/>
  <c r="G113" i="9" s="1"/>
  <c r="G114" i="9" a="1"/>
  <c r="G114" i="9" s="1"/>
  <c r="G115" i="9" a="1"/>
  <c r="G115" i="9" s="1"/>
  <c r="G116" i="9" a="1"/>
  <c r="G116" i="9" s="1"/>
  <c r="G117" i="9" a="1"/>
  <c r="G117" i="9" s="1"/>
  <c r="G118" i="9" a="1"/>
  <c r="G118" i="9" s="1"/>
  <c r="G119" i="9" a="1"/>
  <c r="G119" i="9" s="1"/>
  <c r="G120" i="9" a="1"/>
  <c r="G120" i="9" s="1"/>
  <c r="G121" i="9" a="1"/>
  <c r="G121" i="9" s="1"/>
  <c r="G122" i="9" a="1"/>
  <c r="G122" i="9" s="1"/>
  <c r="G123" i="9" a="1"/>
  <c r="G123" i="9" s="1"/>
  <c r="G124" i="9" a="1"/>
  <c r="G124" i="9" s="1"/>
  <c r="G125" i="9" a="1"/>
  <c r="G125" i="9" s="1"/>
  <c r="G126" i="9" a="1"/>
  <c r="G126" i="9" s="1"/>
  <c r="G127" i="9" a="1"/>
  <c r="G127" i="9" s="1"/>
  <c r="G128" i="9" a="1"/>
  <c r="G128" i="9" s="1"/>
  <c r="G129" i="9" a="1"/>
  <c r="G129" i="9" s="1"/>
  <c r="G130" i="9" a="1"/>
  <c r="G130" i="9" s="1"/>
  <c r="G131" i="9" a="1"/>
  <c r="G131" i="9" s="1"/>
  <c r="G132" i="9" a="1"/>
  <c r="G132" i="9" s="1"/>
  <c r="G133" i="9" a="1"/>
  <c r="G133" i="9" s="1"/>
  <c r="G134" i="9" a="1"/>
  <c r="G134" i="9" s="1"/>
  <c r="G135" i="9" a="1"/>
  <c r="G135" i="9" s="1"/>
  <c r="G136" i="9" a="1"/>
  <c r="G136" i="9" s="1"/>
  <c r="G137" i="9" a="1"/>
  <c r="G137" i="9" s="1"/>
  <c r="G138" i="9" a="1"/>
  <c r="G138" i="9" s="1"/>
  <c r="G139" i="9" a="1"/>
  <c r="G139" i="9" s="1"/>
  <c r="G140" i="9" a="1"/>
  <c r="G140" i="9" s="1"/>
  <c r="G141" i="9" a="1"/>
  <c r="G141" i="9" s="1"/>
  <c r="G142" i="9" a="1"/>
  <c r="G142" i="9" s="1"/>
  <c r="G143" i="9" a="1"/>
  <c r="G143" i="9" s="1"/>
  <c r="G144" i="9" a="1"/>
  <c r="G144" i="9" s="1"/>
  <c r="G145" i="9" a="1"/>
  <c r="G145" i="9" s="1"/>
  <c r="G146" i="9" a="1"/>
  <c r="G146" i="9" s="1"/>
  <c r="G147" i="9" a="1"/>
  <c r="G147" i="9" s="1"/>
  <c r="G148" i="9" a="1"/>
  <c r="G148" i="9" s="1"/>
  <c r="G149" i="9" a="1"/>
  <c r="G149" i="9" s="1"/>
  <c r="G150" i="9" a="1"/>
  <c r="G150" i="9" s="1"/>
  <c r="G151" i="9" a="1"/>
  <c r="G151" i="9" s="1"/>
  <c r="G152" i="9" a="1"/>
  <c r="G152" i="9" s="1"/>
  <c r="G153" i="9" a="1"/>
  <c r="G153" i="9" s="1"/>
  <c r="G154" i="9" a="1"/>
  <c r="G154" i="9" s="1"/>
  <c r="G155" i="9" a="1"/>
  <c r="G155" i="9" s="1"/>
  <c r="G156" i="9" a="1"/>
  <c r="G156" i="9" s="1"/>
  <c r="G157" i="9" a="1"/>
  <c r="G157" i="9" s="1"/>
  <c r="G158" i="9" a="1"/>
  <c r="G158" i="9" s="1"/>
  <c r="G159" i="9" a="1"/>
  <c r="G159" i="9" s="1"/>
  <c r="G160" i="9" a="1"/>
  <c r="G160" i="9" s="1"/>
  <c r="G161" i="9" a="1"/>
  <c r="G161" i="9" s="1"/>
  <c r="G162" i="9" a="1"/>
  <c r="G162" i="9" s="1"/>
  <c r="G163" i="9" a="1"/>
  <c r="G163" i="9" s="1"/>
  <c r="G164" i="9" a="1"/>
  <c r="G164" i="9" s="1"/>
  <c r="G165" i="9" a="1"/>
  <c r="G165" i="9" s="1"/>
  <c r="G166" i="9" a="1"/>
  <c r="G166" i="9" s="1"/>
  <c r="G167" i="9" a="1"/>
  <c r="G167" i="9" s="1"/>
  <c r="G168" i="9" a="1"/>
  <c r="G168" i="9" s="1"/>
  <c r="G169" i="9" a="1"/>
  <c r="G169" i="9" s="1"/>
  <c r="G170" i="9" a="1"/>
  <c r="G170" i="9" s="1"/>
  <c r="G171" i="9" a="1"/>
  <c r="G171" i="9" s="1"/>
  <c r="G172" i="9" a="1"/>
  <c r="G172" i="9" s="1"/>
  <c r="G173" i="9" a="1"/>
  <c r="G173" i="9" s="1"/>
  <c r="G174" i="9" a="1"/>
  <c r="G174" i="9" s="1"/>
  <c r="G175" i="9" a="1"/>
  <c r="G175" i="9" s="1"/>
  <c r="G176" i="9" a="1"/>
  <c r="G176" i="9" s="1"/>
  <c r="G177" i="9" a="1"/>
  <c r="G177" i="9" s="1"/>
  <c r="G178" i="9" a="1"/>
  <c r="G178" i="9" s="1"/>
  <c r="G179" i="9" a="1"/>
  <c r="G179" i="9" s="1"/>
  <c r="G180" i="9" a="1"/>
  <c r="G180" i="9" s="1"/>
  <c r="G181" i="9" a="1"/>
  <c r="G181" i="9" s="1"/>
  <c r="G182" i="9" a="1"/>
  <c r="G182" i="9" s="1"/>
  <c r="G183" i="9" a="1"/>
  <c r="G183" i="9" s="1"/>
  <c r="G184" i="9" a="1"/>
  <c r="G184" i="9" s="1"/>
  <c r="G185" i="9" a="1"/>
  <c r="G185" i="9" s="1"/>
  <c r="G186" i="9" a="1"/>
  <c r="G186" i="9" s="1"/>
  <c r="G187" i="9" a="1"/>
  <c r="G187" i="9" s="1"/>
  <c r="G188" i="9" a="1"/>
  <c r="G188" i="9" s="1"/>
  <c r="G189" i="9" a="1"/>
  <c r="G189" i="9" s="1"/>
  <c r="G190" i="9" a="1"/>
  <c r="G190" i="9" s="1"/>
  <c r="G191" i="9" a="1"/>
  <c r="G191" i="9" s="1"/>
  <c r="G192" i="9" a="1"/>
  <c r="G192" i="9" s="1"/>
  <c r="G193" i="9" a="1"/>
  <c r="G193" i="9" s="1"/>
  <c r="G194" i="9" a="1"/>
  <c r="G194" i="9" s="1"/>
  <c r="G195" i="9" a="1"/>
  <c r="G195" i="9" s="1"/>
  <c r="G196" i="9" a="1"/>
  <c r="G196" i="9" s="1"/>
  <c r="G197" i="9" a="1"/>
  <c r="G197" i="9" s="1"/>
  <c r="G198" i="9" a="1"/>
  <c r="G198" i="9" s="1"/>
  <c r="G199" i="9" a="1"/>
  <c r="G199" i="9" s="1"/>
  <c r="G200" i="9" a="1"/>
  <c r="G200" i="9" s="1"/>
  <c r="G201" i="9" a="1"/>
  <c r="G201" i="9" s="1"/>
  <c r="G202" i="9" a="1"/>
  <c r="G202" i="9" s="1"/>
  <c r="G203" i="9" a="1"/>
  <c r="G203" i="9" s="1"/>
  <c r="G204" i="9" a="1"/>
  <c r="G204" i="9" s="1"/>
  <c r="G205" i="9" a="1"/>
  <c r="G205" i="9" s="1"/>
  <c r="G206" i="9" a="1"/>
  <c r="G206" i="9" s="1"/>
  <c r="G207" i="9" a="1"/>
  <c r="G207" i="9" s="1"/>
  <c r="G208" i="9" a="1"/>
  <c r="G208" i="9" s="1"/>
  <c r="G209" i="9" a="1"/>
  <c r="G209" i="9" s="1"/>
  <c r="G210" i="9" a="1"/>
  <c r="G210" i="9" s="1"/>
  <c r="G211" i="9" a="1"/>
  <c r="G211" i="9" s="1"/>
  <c r="G212" i="9" a="1"/>
  <c r="G212" i="9" s="1"/>
  <c r="G213" i="9" a="1"/>
  <c r="G213" i="9" s="1"/>
  <c r="G214" i="9" a="1"/>
  <c r="G214" i="9" s="1"/>
  <c r="G215" i="9" a="1"/>
  <c r="G215" i="9" s="1"/>
  <c r="G216" i="9" a="1"/>
  <c r="G216" i="9" s="1"/>
  <c r="G217" i="9" a="1"/>
  <c r="G217" i="9" s="1"/>
  <c r="G218" i="9" a="1"/>
  <c r="G218" i="9" s="1"/>
  <c r="G219" i="9" a="1"/>
  <c r="G219" i="9" s="1"/>
  <c r="G220" i="9" a="1"/>
  <c r="G220" i="9" s="1"/>
  <c r="G221" i="9" a="1"/>
  <c r="G221" i="9" s="1"/>
  <c r="G222" i="9" a="1"/>
  <c r="G222" i="9" s="1"/>
  <c r="G223" i="9" a="1"/>
  <c r="G223" i="9" s="1"/>
  <c r="G224" i="9" a="1"/>
  <c r="G224" i="9" s="1"/>
  <c r="G225" i="9" a="1"/>
  <c r="G225" i="9" s="1"/>
  <c r="G226" i="9" a="1"/>
  <c r="G226" i="9" s="1"/>
  <c r="G227" i="9" a="1"/>
  <c r="G227" i="9" s="1"/>
  <c r="G228" i="9" a="1"/>
  <c r="G228" i="9" s="1"/>
  <c r="G229" i="9" a="1"/>
  <c r="G229" i="9" s="1"/>
  <c r="G230" i="9" a="1"/>
  <c r="G230" i="9" s="1"/>
  <c r="G231" i="9" a="1"/>
  <c r="G231" i="9" s="1"/>
  <c r="G232" i="9" a="1"/>
  <c r="G232" i="9" s="1"/>
  <c r="G233" i="9" a="1"/>
  <c r="G233" i="9" s="1"/>
  <c r="G234" i="9" a="1"/>
  <c r="G234" i="9" s="1"/>
  <c r="G235" i="9" a="1"/>
  <c r="G235" i="9" s="1"/>
  <c r="G236" i="9" a="1"/>
  <c r="G236" i="9" s="1"/>
  <c r="G237" i="9" a="1"/>
  <c r="G237" i="9" s="1"/>
  <c r="G238" i="9" a="1"/>
  <c r="G238" i="9" s="1"/>
  <c r="G239" i="9" a="1"/>
  <c r="G239" i="9" s="1"/>
  <c r="G240" i="9" a="1"/>
  <c r="G240" i="9" s="1"/>
  <c r="G241" i="9" a="1"/>
  <c r="G241" i="9" s="1"/>
  <c r="G242" i="9" a="1"/>
  <c r="G242" i="9" s="1"/>
  <c r="G243" i="9" a="1"/>
  <c r="G243" i="9" s="1"/>
  <c r="G244" i="9" a="1"/>
  <c r="G244" i="9" s="1"/>
  <c r="G245" i="9" a="1"/>
  <c r="G245" i="9" s="1"/>
  <c r="G246" i="9" a="1"/>
  <c r="G246" i="9" s="1"/>
  <c r="G247" i="9" a="1"/>
  <c r="G247" i="9" s="1"/>
  <c r="G248" i="9" a="1"/>
  <c r="G248" i="9" s="1"/>
  <c r="G249" i="9" a="1"/>
  <c r="G249" i="9" s="1"/>
  <c r="G250" i="9" a="1"/>
  <c r="G250" i="9" s="1"/>
  <c r="G251" i="9" a="1"/>
  <c r="G251" i="9" s="1"/>
  <c r="G252" i="9" a="1"/>
  <c r="G252" i="9" s="1"/>
  <c r="G253" i="9" a="1"/>
  <c r="G253" i="9" s="1"/>
  <c r="G254" i="9" a="1"/>
  <c r="G254" i="9" s="1"/>
  <c r="G255" i="9" a="1"/>
  <c r="G255" i="9" s="1"/>
  <c r="G256" i="9" a="1"/>
  <c r="G256" i="9" s="1"/>
  <c r="G257" i="9" a="1"/>
  <c r="G257" i="9" s="1"/>
  <c r="G258" i="9" a="1"/>
  <c r="G258" i="9" s="1"/>
  <c r="G259" i="9" a="1"/>
  <c r="G259" i="9" s="1"/>
  <c r="G260" i="9" a="1"/>
  <c r="G260" i="9" s="1"/>
  <c r="G261" i="9" a="1"/>
  <c r="G261" i="9" s="1"/>
  <c r="G262" i="9" a="1"/>
  <c r="G262" i="9" s="1"/>
  <c r="G263" i="9" a="1"/>
  <c r="G263" i="9" s="1"/>
  <c r="G264" i="9" a="1"/>
  <c r="G264" i="9" s="1"/>
  <c r="G265" i="9" a="1"/>
  <c r="G265" i="9" s="1"/>
  <c r="G266" i="9" a="1"/>
  <c r="G266" i="9" s="1"/>
  <c r="G267" i="9" a="1"/>
  <c r="G267" i="9" s="1"/>
  <c r="G268" i="9" a="1"/>
  <c r="G268" i="9" s="1"/>
  <c r="G269" i="9" a="1"/>
  <c r="G269" i="9" s="1"/>
  <c r="G270" i="9" a="1"/>
  <c r="G270" i="9" s="1"/>
  <c r="G271" i="9" a="1"/>
  <c r="G271" i="9" s="1"/>
  <c r="G272" i="9" a="1"/>
  <c r="G272" i="9" s="1"/>
  <c r="G273" i="9" a="1"/>
  <c r="G273" i="9" s="1"/>
  <c r="G274" i="9" a="1"/>
  <c r="G274" i="9" s="1"/>
  <c r="G275" i="9" a="1"/>
  <c r="G275" i="9" s="1"/>
  <c r="G276" i="9" a="1"/>
  <c r="G276" i="9" s="1"/>
  <c r="G277" i="9" a="1"/>
  <c r="G277" i="9" s="1"/>
  <c r="G278" i="9" a="1"/>
  <c r="G278" i="9" s="1"/>
  <c r="G279" i="9" a="1"/>
  <c r="G279" i="9" s="1"/>
  <c r="G280" i="9" a="1"/>
  <c r="G280" i="9" s="1"/>
  <c r="G281" i="9" a="1"/>
  <c r="G281" i="9" s="1"/>
  <c r="G282" i="9" a="1"/>
  <c r="G282" i="9" s="1"/>
  <c r="G283" i="9" a="1"/>
  <c r="G283" i="9" s="1"/>
  <c r="G284" i="9" a="1"/>
  <c r="G284" i="9" s="1"/>
  <c r="G285" i="9" a="1"/>
  <c r="G285" i="9" s="1"/>
  <c r="G286" i="9" a="1"/>
  <c r="G286" i="9" s="1"/>
  <c r="G287" i="9" a="1"/>
  <c r="G287" i="9" s="1"/>
  <c r="G288" i="9" a="1"/>
  <c r="G288" i="9" s="1"/>
  <c r="G289" i="9" a="1"/>
  <c r="G289" i="9" s="1"/>
  <c r="G290" i="9" a="1"/>
  <c r="G290" i="9" s="1"/>
  <c r="G291" i="9" a="1"/>
  <c r="G291" i="9" s="1"/>
  <c r="G292" i="9" a="1"/>
  <c r="G292" i="9" s="1"/>
  <c r="G293" i="9" a="1"/>
  <c r="G293" i="9" s="1"/>
  <c r="G294" i="9" a="1"/>
  <c r="G294" i="9" s="1"/>
  <c r="G295" i="9" a="1"/>
  <c r="G295" i="9" s="1"/>
  <c r="G296" i="9" a="1"/>
  <c r="G296" i="9" s="1"/>
  <c r="G297" i="9" a="1"/>
  <c r="G297" i="9" s="1"/>
  <c r="G298" i="9" a="1"/>
  <c r="G298" i="9" s="1"/>
  <c r="G299" i="9" a="1"/>
  <c r="G299" i="9" s="1"/>
  <c r="G300" i="9" a="1"/>
  <c r="G300" i="9" s="1"/>
  <c r="G301" i="9" a="1"/>
  <c r="G301" i="9" s="1"/>
  <c r="G302" i="9" a="1"/>
  <c r="G302" i="9" s="1"/>
  <c r="G303" i="9" a="1"/>
  <c r="G303" i="9" s="1"/>
  <c r="G304" i="9" a="1"/>
  <c r="G304" i="9" s="1"/>
  <c r="G305" i="9" a="1"/>
  <c r="G305" i="9" s="1"/>
  <c r="G306" i="9" a="1"/>
  <c r="G306" i="9" s="1"/>
  <c r="G307" i="9" a="1"/>
  <c r="G307" i="9" s="1"/>
  <c r="G308" i="9" a="1"/>
  <c r="G308" i="9" s="1"/>
  <c r="G309" i="9" a="1"/>
  <c r="G309" i="9" s="1"/>
  <c r="G310" i="9" a="1"/>
  <c r="G310" i="9" s="1"/>
  <c r="G311" i="9" a="1"/>
  <c r="G311" i="9" s="1"/>
  <c r="G312" i="9" a="1"/>
  <c r="G312" i="9" s="1"/>
  <c r="G313" i="9" a="1"/>
  <c r="G313" i="9" s="1"/>
  <c r="G314" i="9" a="1"/>
  <c r="G314" i="9" s="1"/>
  <c r="G315" i="9" a="1"/>
  <c r="G315" i="9" s="1"/>
  <c r="G316" i="9" a="1"/>
  <c r="G316" i="9" s="1"/>
  <c r="G317" i="9" a="1"/>
  <c r="G317" i="9" s="1"/>
  <c r="G318" i="9" a="1"/>
  <c r="G318" i="9" s="1"/>
  <c r="G319" i="9" a="1"/>
  <c r="G319" i="9" s="1"/>
  <c r="G320" i="9" a="1"/>
  <c r="G320" i="9" s="1"/>
  <c r="G321" i="9" a="1"/>
  <c r="G321" i="9" s="1"/>
  <c r="G322" i="9" a="1"/>
  <c r="G322" i="9" s="1"/>
  <c r="G323" i="9" a="1"/>
  <c r="G323" i="9" s="1"/>
  <c r="G324" i="9" a="1"/>
  <c r="G324" i="9" s="1"/>
  <c r="G325" i="9" a="1"/>
  <c r="G325" i="9" s="1"/>
  <c r="G326" i="9" a="1"/>
  <c r="G326" i="9" s="1"/>
  <c r="G327" i="9" a="1"/>
  <c r="G327" i="9" s="1"/>
  <c r="G328" i="9" a="1"/>
  <c r="G328" i="9" s="1"/>
  <c r="G329" i="9" a="1"/>
  <c r="G329" i="9" s="1"/>
  <c r="G330" i="9" a="1"/>
  <c r="G330" i="9" s="1"/>
  <c r="G331" i="9" a="1"/>
  <c r="G331" i="9" s="1"/>
  <c r="G332" i="9" a="1"/>
  <c r="G332" i="9" s="1"/>
  <c r="G333" i="9" a="1"/>
  <c r="G333" i="9" s="1"/>
  <c r="G334" i="9" a="1"/>
  <c r="G334" i="9" s="1"/>
  <c r="G335" i="9" a="1"/>
  <c r="G335" i="9" s="1"/>
  <c r="G336" i="9" a="1"/>
  <c r="G336" i="9" s="1"/>
  <c r="G337" i="9" a="1"/>
  <c r="G337" i="9" s="1"/>
  <c r="G338" i="9" a="1"/>
  <c r="G338" i="9" s="1"/>
  <c r="G339" i="9" a="1"/>
  <c r="G339" i="9" s="1"/>
  <c r="G340" i="9" a="1"/>
  <c r="G340" i="9" s="1"/>
  <c r="G341" i="9" a="1"/>
  <c r="G341" i="9" s="1"/>
  <c r="G342" i="9" a="1"/>
  <c r="G342" i="9" s="1"/>
  <c r="G343" i="9" a="1"/>
  <c r="G343" i="9" s="1"/>
  <c r="G344" i="9" a="1"/>
  <c r="G344" i="9" s="1"/>
  <c r="G345" i="9" a="1"/>
  <c r="G345" i="9" s="1"/>
  <c r="G346" i="9" a="1"/>
  <c r="G346" i="9" s="1"/>
  <c r="G347" i="9" a="1"/>
  <c r="G347" i="9" s="1"/>
  <c r="G348" i="9" a="1"/>
  <c r="G348" i="9" s="1"/>
  <c r="G349" i="9" a="1"/>
  <c r="G349" i="9" s="1"/>
  <c r="G350" i="9" a="1"/>
  <c r="G350" i="9" s="1"/>
  <c r="G351" i="9" a="1"/>
  <c r="G351" i="9" s="1"/>
  <c r="G352" i="9" a="1"/>
  <c r="G352" i="9" s="1"/>
  <c r="G353" i="9" a="1"/>
  <c r="G353" i="9" s="1"/>
  <c r="G354" i="9" a="1"/>
  <c r="G354" i="9" s="1"/>
  <c r="G355" i="9" a="1"/>
  <c r="G355" i="9" s="1"/>
  <c r="G356" i="9" a="1"/>
  <c r="G356" i="9" s="1"/>
  <c r="G357" i="9" a="1"/>
  <c r="G357" i="9" s="1"/>
  <c r="G358" i="9" a="1"/>
  <c r="G358" i="9" s="1"/>
  <c r="G359" i="9" a="1"/>
  <c r="G359" i="9" s="1"/>
  <c r="G360" i="9" a="1"/>
  <c r="G360" i="9" s="1"/>
  <c r="G361" i="9" a="1"/>
  <c r="G361" i="9" s="1"/>
  <c r="G362" i="9" a="1"/>
  <c r="G362" i="9" s="1"/>
  <c r="G363" i="9" a="1"/>
  <c r="G363" i="9" s="1"/>
  <c r="G364" i="9" a="1"/>
  <c r="G364" i="9" s="1"/>
  <c r="G365" i="9" a="1"/>
  <c r="G365" i="9" s="1"/>
  <c r="G366" i="9" a="1"/>
  <c r="G366" i="9" s="1"/>
  <c r="G367" i="9" a="1"/>
  <c r="G367" i="9" s="1"/>
  <c r="G368" i="9" a="1"/>
  <c r="G368" i="9" s="1"/>
  <c r="G369" i="9" a="1"/>
  <c r="G369" i="9" s="1"/>
  <c r="G370" i="9" a="1"/>
  <c r="G370" i="9" s="1"/>
  <c r="G371" i="9" a="1"/>
  <c r="G371" i="9" s="1"/>
  <c r="G372" i="9" a="1"/>
  <c r="G372" i="9" s="1"/>
  <c r="G373" i="9" a="1"/>
  <c r="G373" i="9" s="1"/>
  <c r="G374" i="9" a="1"/>
  <c r="G374" i="9" s="1"/>
  <c r="G375" i="9" a="1"/>
  <c r="G375" i="9" s="1"/>
  <c r="G376" i="9" a="1"/>
  <c r="G376" i="9" s="1"/>
  <c r="G377" i="9" a="1"/>
  <c r="G377" i="9" s="1"/>
  <c r="G378" i="9" a="1"/>
  <c r="G378" i="9" s="1"/>
  <c r="G379" i="9" a="1"/>
  <c r="G379" i="9" s="1"/>
  <c r="G380" i="9" a="1"/>
  <c r="G380" i="9" s="1"/>
  <c r="G381" i="9" a="1"/>
  <c r="G381" i="9" s="1"/>
  <c r="G382" i="9" a="1"/>
  <c r="G382" i="9" s="1"/>
  <c r="G383" i="9" a="1"/>
  <c r="G383" i="9" s="1"/>
  <c r="G384" i="9" a="1"/>
  <c r="G384" i="9" s="1"/>
  <c r="G385" i="9" a="1"/>
  <c r="G385" i="9" s="1"/>
  <c r="G386" i="9" a="1"/>
  <c r="G386" i="9" s="1"/>
  <c r="G387" i="9" a="1"/>
  <c r="G387" i="9" s="1"/>
  <c r="G388" i="9" a="1"/>
  <c r="G388" i="9" s="1"/>
  <c r="G389" i="9" a="1"/>
  <c r="G389" i="9" s="1"/>
  <c r="G390" i="9" a="1"/>
  <c r="G390" i="9" s="1"/>
  <c r="G391" i="9" a="1"/>
  <c r="G391" i="9" s="1"/>
  <c r="G392" i="9" a="1"/>
  <c r="G392" i="9" s="1"/>
  <c r="G393" i="9" a="1"/>
  <c r="G393" i="9" s="1"/>
  <c r="G394" i="9" a="1"/>
  <c r="G394" i="9" s="1"/>
  <c r="G395" i="9" a="1"/>
  <c r="G395" i="9" s="1"/>
  <c r="G396" i="9" a="1"/>
  <c r="G396" i="9" s="1"/>
  <c r="G397" i="9" a="1"/>
  <c r="G397" i="9" s="1"/>
  <c r="G398" i="9" a="1"/>
  <c r="G398" i="9" s="1"/>
  <c r="G399" i="9" a="1"/>
  <c r="G399" i="9" s="1"/>
  <c r="G400" i="9" a="1"/>
  <c r="G400" i="9" s="1"/>
  <c r="G401" i="9" a="1"/>
  <c r="G401" i="9" s="1"/>
  <c r="G402" i="9" a="1"/>
  <c r="G402" i="9" s="1"/>
  <c r="G403" i="9" a="1"/>
  <c r="G403" i="9" s="1"/>
  <c r="G404" i="9" a="1"/>
  <c r="G404" i="9" s="1"/>
  <c r="G405" i="9" a="1"/>
  <c r="G405" i="9" s="1"/>
  <c r="G406" i="9" a="1"/>
  <c r="G406" i="9" s="1"/>
  <c r="G407" i="9" a="1"/>
  <c r="G407" i="9" s="1"/>
  <c r="G408" i="9" a="1"/>
  <c r="G408" i="9" s="1"/>
  <c r="G409" i="9" a="1"/>
  <c r="G409" i="9" s="1"/>
  <c r="G410" i="9" a="1"/>
  <c r="G410" i="9" s="1"/>
  <c r="G411" i="9" a="1"/>
  <c r="G411" i="9" s="1"/>
  <c r="G412" i="9" a="1"/>
  <c r="G412" i="9" s="1"/>
  <c r="G413" i="9" a="1"/>
  <c r="G413" i="9" s="1"/>
  <c r="G414" i="9" a="1"/>
  <c r="G414" i="9" s="1"/>
  <c r="G415" i="9" a="1"/>
  <c r="G415" i="9" s="1"/>
  <c r="G416" i="9" a="1"/>
  <c r="G416" i="9" s="1"/>
  <c r="G417" i="9" a="1"/>
  <c r="G417" i="9" s="1"/>
  <c r="G418" i="9" a="1"/>
  <c r="G418" i="9" s="1"/>
  <c r="G419" i="9" a="1"/>
  <c r="G419" i="9" s="1"/>
  <c r="G420" i="9" a="1"/>
  <c r="G420" i="9" s="1"/>
  <c r="G421" i="9" a="1"/>
  <c r="G421" i="9" s="1"/>
  <c r="G422" i="9" a="1"/>
  <c r="G422" i="9" s="1"/>
  <c r="G423" i="9" a="1"/>
  <c r="G423" i="9" s="1"/>
  <c r="G424" i="9" a="1"/>
  <c r="G424" i="9" s="1"/>
  <c r="G425" i="9" a="1"/>
  <c r="G425" i="9" s="1"/>
  <c r="G426" i="9" a="1"/>
  <c r="G426" i="9" s="1"/>
  <c r="G427" i="9" a="1"/>
  <c r="G427" i="9" s="1"/>
  <c r="G428" i="9" a="1"/>
  <c r="G428" i="9" s="1"/>
  <c r="G429" i="9" a="1"/>
  <c r="G429" i="9" s="1"/>
  <c r="G430" i="9" a="1"/>
  <c r="G430" i="9" s="1"/>
  <c r="G431" i="9" a="1"/>
  <c r="G431" i="9" s="1"/>
  <c r="G432" i="9" a="1"/>
  <c r="G432" i="9" s="1"/>
  <c r="G433" i="9" a="1"/>
  <c r="G433" i="9" s="1"/>
  <c r="G434" i="9" a="1"/>
  <c r="G434" i="9" s="1"/>
  <c r="G435" i="9" a="1"/>
  <c r="G435" i="9" s="1"/>
  <c r="G436" i="9" a="1"/>
  <c r="G436" i="9" s="1"/>
  <c r="G437" i="9" a="1"/>
  <c r="G437" i="9" s="1"/>
  <c r="G438" i="9" a="1"/>
  <c r="G438" i="9" s="1"/>
  <c r="G439" i="9" a="1"/>
  <c r="G439" i="9" s="1"/>
  <c r="G440" i="9" a="1"/>
  <c r="G440" i="9" s="1"/>
  <c r="G441" i="9" a="1"/>
  <c r="G441" i="9" s="1"/>
  <c r="G442" i="9" a="1"/>
  <c r="G442" i="9" s="1"/>
  <c r="G443" i="9" a="1"/>
  <c r="G443" i="9" s="1"/>
  <c r="G444" i="9" a="1"/>
  <c r="G444" i="9" s="1"/>
  <c r="G445" i="9" a="1"/>
  <c r="G445" i="9" s="1"/>
  <c r="G446" i="9" a="1"/>
  <c r="G446" i="9" s="1"/>
  <c r="G447" i="9" a="1"/>
  <c r="G447" i="9" s="1"/>
  <c r="G448" i="9" a="1"/>
  <c r="G448" i="9" s="1"/>
  <c r="G449" i="9" a="1"/>
  <c r="G449" i="9" s="1"/>
  <c r="G450" i="9" a="1"/>
  <c r="G450" i="9" s="1"/>
  <c r="G451" i="9" a="1"/>
  <c r="G451" i="9" s="1"/>
  <c r="G452" i="9" a="1"/>
  <c r="G452" i="9" s="1"/>
  <c r="G453" i="9" a="1"/>
  <c r="G453" i="9" s="1"/>
  <c r="G454" i="9" a="1"/>
  <c r="G454" i="9" s="1"/>
  <c r="G455" i="9" a="1"/>
  <c r="G455" i="9" s="1"/>
  <c r="G456" i="9" a="1"/>
  <c r="G456" i="9" s="1"/>
  <c r="G457" i="9" a="1"/>
  <c r="G457" i="9" s="1"/>
  <c r="G458" i="9" a="1"/>
  <c r="G458" i="9" s="1"/>
  <c r="G459" i="9" a="1"/>
  <c r="G459" i="9" s="1"/>
  <c r="G460" i="9" a="1"/>
  <c r="G460" i="9" s="1"/>
  <c r="G461" i="9" a="1"/>
  <c r="G461" i="9" s="1"/>
  <c r="G462" i="9" a="1"/>
  <c r="G462" i="9" s="1"/>
  <c r="G463" i="9" a="1"/>
  <c r="G463" i="9" s="1"/>
  <c r="G464" i="9" a="1"/>
  <c r="G464" i="9" s="1"/>
  <c r="G465" i="9" a="1"/>
  <c r="G465" i="9" s="1"/>
  <c r="G466" i="9" a="1"/>
  <c r="G466" i="9" s="1"/>
  <c r="G467" i="9" a="1"/>
  <c r="G467" i="9" s="1"/>
  <c r="G468" i="9" a="1"/>
  <c r="G468" i="9" s="1"/>
  <c r="G469" i="9" a="1"/>
  <c r="G469" i="9" s="1"/>
  <c r="G470" i="9" a="1"/>
  <c r="G470" i="9" s="1"/>
  <c r="G471" i="9" a="1"/>
  <c r="G471" i="9" s="1"/>
  <c r="G472" i="9" a="1"/>
  <c r="G472" i="9" s="1"/>
  <c r="G473" i="9" a="1"/>
  <c r="G473" i="9" s="1"/>
  <c r="G474" i="9" a="1"/>
  <c r="G474" i="9" s="1"/>
  <c r="G475" i="9" a="1"/>
  <c r="G475" i="9" s="1"/>
  <c r="G476" i="9" a="1"/>
  <c r="G476" i="9" s="1"/>
  <c r="G477" i="9" a="1"/>
  <c r="G477" i="9" s="1"/>
  <c r="G478" i="9" a="1"/>
  <c r="G478" i="9" s="1"/>
  <c r="G479" i="9" a="1"/>
  <c r="G479" i="9" s="1"/>
  <c r="G480" i="9" a="1"/>
  <c r="G480" i="9" s="1"/>
  <c r="G481" i="9" a="1"/>
  <c r="G481" i="9" s="1"/>
  <c r="G482" i="9" a="1"/>
  <c r="G482" i="9" s="1"/>
  <c r="G483" i="9" a="1"/>
  <c r="G483" i="9" s="1"/>
  <c r="G484" i="9" a="1"/>
  <c r="G484" i="9" s="1"/>
  <c r="G485" i="9" a="1"/>
  <c r="G485" i="9" s="1"/>
  <c r="G486" i="9" a="1"/>
  <c r="G486" i="9" s="1"/>
  <c r="G487" i="9" a="1"/>
  <c r="G487" i="9" s="1"/>
  <c r="G488" i="9" a="1"/>
  <c r="G488" i="9" s="1"/>
  <c r="G489" i="9" a="1"/>
  <c r="G489" i="9" s="1"/>
  <c r="G490" i="9" a="1"/>
  <c r="G490" i="9" s="1"/>
  <c r="G491" i="9" a="1"/>
  <c r="G491" i="9" s="1"/>
  <c r="G492" i="9" a="1"/>
  <c r="G492" i="9" s="1"/>
  <c r="G493" i="9" a="1"/>
  <c r="G493" i="9" s="1"/>
  <c r="G494" i="9" a="1"/>
  <c r="G494" i="9" s="1"/>
  <c r="G495" i="9" a="1"/>
  <c r="G495" i="9" s="1"/>
  <c r="G496" i="9" a="1"/>
  <c r="G496" i="9" s="1"/>
  <c r="G497" i="9" a="1"/>
  <c r="G497" i="9" s="1"/>
  <c r="G498" i="9" a="1"/>
  <c r="G498" i="9" s="1"/>
  <c r="G499" i="9" a="1"/>
  <c r="G499" i="9" s="1"/>
  <c r="G500" i="9" a="1"/>
  <c r="G500" i="9" s="1"/>
  <c r="G501" i="9" a="1"/>
  <c r="G501" i="9" s="1"/>
  <c r="G502" i="9" a="1"/>
  <c r="G502" i="9" s="1"/>
  <c r="G503" i="9" a="1"/>
  <c r="G503" i="9" s="1"/>
  <c r="G504" i="9" a="1"/>
  <c r="G504" i="9" s="1"/>
  <c r="G505" i="9" a="1"/>
  <c r="G505" i="9" s="1"/>
  <c r="G506" i="9" a="1"/>
  <c r="G506" i="9" s="1"/>
  <c r="G507" i="9" a="1"/>
  <c r="G507" i="9" s="1"/>
  <c r="G508" i="9" a="1"/>
  <c r="G508" i="9" s="1"/>
  <c r="G509" i="9" a="1"/>
  <c r="G509" i="9" s="1"/>
  <c r="G510" i="9" a="1"/>
  <c r="G510" i="9" s="1"/>
  <c r="G511" i="9" a="1"/>
  <c r="G511" i="9" s="1"/>
  <c r="G512" i="9" a="1"/>
  <c r="G512" i="9" s="1"/>
  <c r="G513" i="9" a="1"/>
  <c r="G513" i="9" s="1"/>
  <c r="G514" i="9" a="1"/>
  <c r="G514" i="9" s="1"/>
  <c r="G515" i="9" a="1"/>
  <c r="G515" i="9" s="1"/>
  <c r="G516" i="9" a="1"/>
  <c r="G516" i="9" s="1"/>
  <c r="G517" i="9" a="1"/>
  <c r="G517" i="9" s="1"/>
  <c r="G518" i="9" a="1"/>
  <c r="G518" i="9" s="1"/>
  <c r="G519" i="9" a="1"/>
  <c r="G519" i="9" s="1"/>
  <c r="G520" i="9" a="1"/>
  <c r="G520" i="9" s="1"/>
  <c r="G521" i="9" a="1"/>
  <c r="G521" i="9" s="1"/>
  <c r="G522" i="9" a="1"/>
  <c r="G522" i="9" s="1"/>
  <c r="G523" i="9" a="1"/>
  <c r="G523" i="9" s="1"/>
  <c r="G524" i="9" a="1"/>
  <c r="G524" i="9" s="1"/>
  <c r="G525" i="9" a="1"/>
  <c r="G525" i="9" s="1"/>
  <c r="G526" i="9" a="1"/>
  <c r="G526" i="9" s="1"/>
  <c r="G527" i="9" a="1"/>
  <c r="G527" i="9" s="1"/>
  <c r="G528" i="9" a="1"/>
  <c r="G528" i="9" s="1"/>
  <c r="G529" i="9" a="1"/>
  <c r="G529" i="9" s="1"/>
  <c r="G530" i="9" a="1"/>
  <c r="G530" i="9" s="1"/>
  <c r="G531" i="9" a="1"/>
  <c r="G531" i="9" s="1"/>
  <c r="G532" i="9" a="1"/>
  <c r="G532" i="9" s="1"/>
  <c r="G533" i="9" a="1"/>
  <c r="G533" i="9" s="1"/>
  <c r="G534" i="9" a="1"/>
  <c r="G534" i="9" s="1"/>
  <c r="G535" i="9" a="1"/>
  <c r="G535" i="9" s="1"/>
  <c r="G536" i="9" a="1"/>
  <c r="G536" i="9" s="1"/>
  <c r="G537" i="9" a="1"/>
  <c r="G537" i="9" s="1"/>
  <c r="G538" i="9" a="1"/>
  <c r="G538" i="9" s="1"/>
  <c r="G539" i="9" a="1"/>
  <c r="G539" i="9" s="1"/>
  <c r="G540" i="9" a="1"/>
  <c r="G540" i="9" s="1"/>
  <c r="G541" i="9" a="1"/>
  <c r="G541" i="9" s="1"/>
  <c r="G542" i="9" a="1"/>
  <c r="G542" i="9" s="1"/>
  <c r="G543" i="9" a="1"/>
  <c r="G543" i="9" s="1"/>
  <c r="G544" i="9" a="1"/>
  <c r="G544" i="9" s="1"/>
  <c r="G545" i="9" a="1"/>
  <c r="G545" i="9" s="1"/>
  <c r="G546" i="9" a="1"/>
  <c r="G546" i="9" s="1"/>
  <c r="G547" i="9" a="1"/>
  <c r="G547" i="9" s="1"/>
  <c r="G548" i="9" a="1"/>
  <c r="G548" i="9" s="1"/>
  <c r="G549" i="9" a="1"/>
  <c r="G549" i="9" s="1"/>
  <c r="G550" i="9" a="1"/>
  <c r="G550" i="9" s="1"/>
  <c r="G551" i="9" a="1"/>
  <c r="G551" i="9" s="1"/>
  <c r="G552" i="9" a="1"/>
  <c r="G552" i="9" s="1"/>
  <c r="G553" i="9" a="1"/>
  <c r="G553" i="9" s="1"/>
  <c r="G554" i="9" a="1"/>
  <c r="G554" i="9" s="1"/>
  <c r="G555" i="9" a="1"/>
  <c r="G555" i="9" s="1"/>
  <c r="G556" i="9" a="1"/>
  <c r="G556" i="9" s="1"/>
  <c r="G557" i="9" a="1"/>
  <c r="G557" i="9" s="1"/>
  <c r="G558" i="9" a="1"/>
  <c r="G558" i="9" s="1"/>
  <c r="G559" i="9" a="1"/>
  <c r="G559" i="9" s="1"/>
  <c r="G560" i="9" a="1"/>
  <c r="G560" i="9" s="1"/>
  <c r="G561" i="9" a="1"/>
  <c r="G561" i="9" s="1"/>
  <c r="G562" i="9" a="1"/>
  <c r="G562" i="9" s="1"/>
  <c r="G563" i="9" a="1"/>
  <c r="G563" i="9" s="1"/>
  <c r="G564" i="9" a="1"/>
  <c r="G564" i="9" s="1"/>
  <c r="G565" i="9" a="1"/>
  <c r="G565" i="9" s="1"/>
  <c r="G566" i="9" a="1"/>
  <c r="G566" i="9" s="1"/>
  <c r="G567" i="9" a="1"/>
  <c r="G567" i="9" s="1"/>
  <c r="G568" i="9" a="1"/>
  <c r="G568" i="9" s="1"/>
  <c r="G569" i="9" a="1"/>
  <c r="G569" i="9" s="1"/>
  <c r="G570" i="9" a="1"/>
  <c r="G570" i="9" s="1"/>
  <c r="G571" i="9" a="1"/>
  <c r="G571" i="9" s="1"/>
  <c r="G572" i="9" a="1"/>
  <c r="G572" i="9" s="1"/>
  <c r="G573" i="9" a="1"/>
  <c r="G573" i="9" s="1"/>
  <c r="G574" i="9" a="1"/>
  <c r="G574" i="9" s="1"/>
  <c r="G575" i="9" a="1"/>
  <c r="G575" i="9" s="1"/>
  <c r="G576" i="9" a="1"/>
  <c r="G576" i="9" s="1"/>
  <c r="G577" i="9" a="1"/>
  <c r="G577" i="9" s="1"/>
  <c r="G578" i="9" a="1"/>
  <c r="G578" i="9" s="1"/>
  <c r="G579" i="9" a="1"/>
  <c r="G579" i="9" s="1"/>
  <c r="G580" i="9" a="1"/>
  <c r="G580" i="9" s="1"/>
  <c r="G581" i="9" a="1"/>
  <c r="G581" i="9" s="1"/>
  <c r="G582" i="9" a="1"/>
  <c r="G582" i="9" s="1"/>
  <c r="G583" i="9" a="1"/>
  <c r="G583" i="9" s="1"/>
  <c r="G584" i="9" a="1"/>
  <c r="G584" i="9" s="1"/>
  <c r="G585" i="9" a="1"/>
  <c r="G585" i="9" s="1"/>
  <c r="G586" i="9" a="1"/>
  <c r="G586" i="9" s="1"/>
  <c r="G587" i="9" a="1"/>
  <c r="G587" i="9" s="1"/>
  <c r="G588" i="9" a="1"/>
  <c r="G588" i="9" s="1"/>
  <c r="G589" i="9" a="1"/>
  <c r="G589" i="9" s="1"/>
  <c r="G590" i="9" a="1"/>
  <c r="G590" i="9" s="1"/>
  <c r="G591" i="9" a="1"/>
  <c r="G591" i="9" s="1"/>
  <c r="G592" i="9" a="1"/>
  <c r="G592" i="9" s="1"/>
  <c r="G593" i="9" a="1"/>
  <c r="G593" i="9" s="1"/>
  <c r="G594" i="9" a="1"/>
  <c r="G594" i="9" s="1"/>
  <c r="G595" i="9" a="1"/>
  <c r="G595" i="9" s="1"/>
  <c r="G596" i="9" a="1"/>
  <c r="G596" i="9" s="1"/>
  <c r="G597" i="9" a="1"/>
  <c r="G597" i="9" s="1"/>
  <c r="G598" i="9" a="1"/>
  <c r="G598" i="9" s="1"/>
  <c r="G599" i="9" a="1"/>
  <c r="G599" i="9" s="1"/>
  <c r="G600" i="9" a="1"/>
  <c r="G600" i="9" s="1"/>
  <c r="G601" i="9" a="1"/>
  <c r="G601" i="9" s="1"/>
  <c r="G602" i="9" a="1"/>
  <c r="G602" i="9" s="1"/>
  <c r="G603" i="9" a="1"/>
  <c r="G603" i="9" s="1"/>
  <c r="G604" i="9" a="1"/>
  <c r="G604" i="9" s="1"/>
  <c r="G605" i="9" a="1"/>
  <c r="G605" i="9" s="1"/>
  <c r="G606" i="9" a="1"/>
  <c r="G606" i="9" s="1"/>
  <c r="G607" i="9" a="1"/>
  <c r="G607" i="9" s="1"/>
  <c r="G608" i="9" a="1"/>
  <c r="G608" i="9" s="1"/>
  <c r="G609" i="9" a="1"/>
  <c r="G609" i="9" s="1"/>
  <c r="G610" i="9" a="1"/>
  <c r="G610" i="9" s="1"/>
  <c r="G611" i="9" a="1"/>
  <c r="G611" i="9" s="1"/>
  <c r="G612" i="9" a="1"/>
  <c r="G612" i="9" s="1"/>
  <c r="G613" i="9" a="1"/>
  <c r="G613" i="9" s="1"/>
  <c r="G614" i="9" a="1"/>
  <c r="G614" i="9" s="1"/>
  <c r="G615" i="9" a="1"/>
  <c r="G615" i="9" s="1"/>
  <c r="G616" i="9" a="1"/>
  <c r="G616" i="9" s="1"/>
  <c r="G617" i="9" a="1"/>
  <c r="G617" i="9" s="1"/>
  <c r="G618" i="9" a="1"/>
  <c r="G618" i="9" s="1"/>
  <c r="G619" i="9" a="1"/>
  <c r="G619" i="9" s="1"/>
  <c r="G620" i="9" a="1"/>
  <c r="G620" i="9" s="1"/>
  <c r="G621" i="9" a="1"/>
  <c r="G621" i="9" s="1"/>
  <c r="G622" i="9" a="1"/>
  <c r="G622" i="9" s="1"/>
  <c r="G623" i="9" a="1"/>
  <c r="G623" i="9" s="1"/>
  <c r="G624" i="9" a="1"/>
  <c r="G624" i="9" s="1"/>
  <c r="G625" i="9" a="1"/>
  <c r="G625" i="9" s="1"/>
  <c r="G626" i="9" a="1"/>
  <c r="G626" i="9" s="1"/>
  <c r="G627" i="9" a="1"/>
  <c r="G627" i="9" s="1"/>
  <c r="G628" i="9" a="1"/>
  <c r="G628" i="9" s="1"/>
  <c r="G629" i="9" a="1"/>
  <c r="G629" i="9" s="1"/>
  <c r="G630" i="9" a="1"/>
  <c r="G630" i="9" s="1"/>
  <c r="G631" i="9" a="1"/>
  <c r="G631" i="9" s="1"/>
  <c r="G632" i="9" a="1"/>
  <c r="G632" i="9" s="1"/>
  <c r="G633" i="9" a="1"/>
  <c r="G633" i="9" s="1"/>
  <c r="G634" i="9" a="1"/>
  <c r="G634" i="9" s="1"/>
  <c r="G635" i="9" a="1"/>
  <c r="G635" i="9" s="1"/>
  <c r="G636" i="9" a="1"/>
  <c r="G636" i="9" s="1"/>
  <c r="G637" i="9" a="1"/>
  <c r="G637" i="9" s="1"/>
  <c r="G638" i="9" a="1"/>
  <c r="G638" i="9" s="1"/>
  <c r="G639" i="9" a="1"/>
  <c r="G639" i="9" s="1"/>
  <c r="G640" i="9" a="1"/>
  <c r="G640" i="9" s="1"/>
  <c r="G641" i="9" a="1"/>
  <c r="G641" i="9" s="1"/>
  <c r="G642" i="9" a="1"/>
  <c r="G642" i="9" s="1"/>
  <c r="G643" i="9" a="1"/>
  <c r="G643" i="9" s="1"/>
  <c r="G644" i="9" a="1"/>
  <c r="G644" i="9" s="1"/>
  <c r="G645" i="9" a="1"/>
  <c r="G645" i="9" s="1"/>
  <c r="G646" i="9" a="1"/>
  <c r="G646" i="9" s="1"/>
  <c r="G647" i="9" a="1"/>
  <c r="G647" i="9" s="1"/>
  <c r="G648" i="9" a="1"/>
  <c r="G648" i="9" s="1"/>
  <c r="G649" i="9" a="1"/>
  <c r="G649" i="9" s="1"/>
  <c r="G650" i="9" a="1"/>
  <c r="G650" i="9" s="1"/>
  <c r="G651" i="9" a="1"/>
  <c r="G651" i="9" s="1"/>
  <c r="G652" i="9" a="1"/>
  <c r="G652" i="9" s="1"/>
  <c r="G653" i="9" a="1"/>
  <c r="G653" i="9" s="1"/>
  <c r="G654" i="9" a="1"/>
  <c r="G654" i="9" s="1"/>
  <c r="G655" i="9" a="1"/>
  <c r="G655" i="9" s="1"/>
  <c r="G656" i="9" a="1"/>
  <c r="G656" i="9" s="1"/>
  <c r="G657" i="9" a="1"/>
  <c r="G657" i="9" s="1"/>
  <c r="G658" i="9" a="1"/>
  <c r="G658" i="9" s="1"/>
  <c r="G659" i="9" a="1"/>
  <c r="G659" i="9" s="1"/>
  <c r="G660" i="9" a="1"/>
  <c r="G660" i="9" s="1"/>
  <c r="G661" i="9" a="1"/>
  <c r="G661" i="9" s="1"/>
  <c r="G662" i="9" a="1"/>
  <c r="G662" i="9" s="1"/>
  <c r="G663" i="9" a="1"/>
  <c r="G663" i="9" s="1"/>
  <c r="G664" i="9" a="1"/>
  <c r="G664" i="9" s="1"/>
  <c r="G665" i="9" a="1"/>
  <c r="G665" i="9" s="1"/>
  <c r="G666" i="9" a="1"/>
  <c r="G666" i="9" s="1"/>
  <c r="G667" i="9" a="1"/>
  <c r="G667" i="9" s="1"/>
  <c r="G668" i="9" a="1"/>
  <c r="G668" i="9" s="1"/>
  <c r="G669" i="9" a="1"/>
  <c r="G669" i="9" s="1"/>
  <c r="G670" i="9" a="1"/>
  <c r="G670" i="9" s="1"/>
  <c r="G671" i="9" a="1"/>
  <c r="G671" i="9" s="1"/>
  <c r="G672" i="9" a="1"/>
  <c r="G672" i="9" s="1"/>
  <c r="G673" i="9" a="1"/>
  <c r="G673" i="9" s="1"/>
  <c r="G674" i="9" a="1"/>
  <c r="G674" i="9" s="1"/>
  <c r="G675" i="9" a="1"/>
  <c r="G675" i="9" s="1"/>
  <c r="G676" i="9" a="1"/>
  <c r="G676" i="9" s="1"/>
  <c r="G677" i="9" a="1"/>
  <c r="G677" i="9" s="1"/>
  <c r="G678" i="9" a="1"/>
  <c r="G678" i="9" s="1"/>
  <c r="G679" i="9" a="1"/>
  <c r="G679" i="9" s="1"/>
  <c r="G680" i="9" a="1"/>
  <c r="G680" i="9" s="1"/>
  <c r="G681" i="9" a="1"/>
  <c r="G681" i="9" s="1"/>
  <c r="G682" i="9" a="1"/>
  <c r="G682" i="9" s="1"/>
  <c r="G683" i="9" a="1"/>
  <c r="G683" i="9" s="1"/>
  <c r="G684" i="9" a="1"/>
  <c r="G684" i="9" s="1"/>
  <c r="G685" i="9" a="1"/>
  <c r="G685" i="9" s="1"/>
  <c r="G686" i="9" a="1"/>
  <c r="G686" i="9" s="1"/>
  <c r="G687" i="9" a="1"/>
  <c r="G687" i="9" s="1"/>
  <c r="G688" i="9" a="1"/>
  <c r="G688" i="9" s="1"/>
  <c r="G689" i="9" a="1"/>
  <c r="G689" i="9" s="1"/>
  <c r="G690" i="9" a="1"/>
  <c r="G690" i="9" s="1"/>
  <c r="G691" i="9" a="1"/>
  <c r="G691" i="9" s="1"/>
  <c r="G692" i="9" a="1"/>
  <c r="G692" i="9" s="1"/>
  <c r="G693" i="9" a="1"/>
  <c r="G693" i="9" s="1"/>
  <c r="G694" i="9" a="1"/>
  <c r="G694" i="9" s="1"/>
  <c r="G695" i="9" a="1"/>
  <c r="G695" i="9" s="1"/>
  <c r="G696" i="9" a="1"/>
  <c r="G696" i="9" s="1"/>
  <c r="G697" i="9" a="1"/>
  <c r="G697" i="9" s="1"/>
  <c r="G698" i="9" a="1"/>
  <c r="G698" i="9" s="1"/>
  <c r="G699" i="9" a="1"/>
  <c r="G699" i="9" s="1"/>
  <c r="G700" i="9" a="1"/>
  <c r="G700" i="9" s="1"/>
  <c r="G701" i="9" a="1"/>
  <c r="G701" i="9" s="1"/>
  <c r="G702" i="9" a="1"/>
  <c r="G702" i="9" s="1"/>
  <c r="G703" i="9" a="1"/>
  <c r="G703" i="9" s="1"/>
  <c r="G704" i="9" a="1"/>
  <c r="G704" i="9" s="1"/>
  <c r="G705" i="9" a="1"/>
  <c r="G705" i="9" s="1"/>
  <c r="G706" i="9" a="1"/>
  <c r="G706" i="9" s="1"/>
  <c r="G707" i="9" a="1"/>
  <c r="G707" i="9" s="1"/>
  <c r="G708" i="9" a="1"/>
  <c r="G708" i="9" s="1"/>
  <c r="G709" i="9" a="1"/>
  <c r="G709" i="9" s="1"/>
  <c r="G710" i="9" a="1"/>
  <c r="G710" i="9" s="1"/>
  <c r="G711" i="9" a="1"/>
  <c r="G711" i="9" s="1"/>
  <c r="G712" i="9" a="1"/>
  <c r="G712" i="9" s="1"/>
  <c r="G713" i="9" a="1"/>
  <c r="G713" i="9" s="1"/>
  <c r="G714" i="9" a="1"/>
  <c r="G714" i="9" s="1"/>
  <c r="G715" i="9" a="1"/>
  <c r="G715" i="9" s="1"/>
  <c r="G716" i="9" a="1"/>
  <c r="G716" i="9" s="1"/>
  <c r="G717" i="9" a="1"/>
  <c r="G717" i="9" s="1"/>
  <c r="G718" i="9" a="1"/>
  <c r="G718" i="9" s="1"/>
  <c r="G719" i="9" a="1"/>
  <c r="G719" i="9" s="1"/>
  <c r="G720" i="9" a="1"/>
  <c r="G720" i="9" s="1"/>
  <c r="G721" i="9" a="1"/>
  <c r="G721" i="9" s="1"/>
  <c r="G722" i="9" a="1"/>
  <c r="G722" i="9" s="1"/>
  <c r="G723" i="9" a="1"/>
  <c r="G723" i="9" s="1"/>
  <c r="G724" i="9" a="1"/>
  <c r="G724" i="9" s="1"/>
  <c r="G725" i="9" a="1"/>
  <c r="G725" i="9" s="1"/>
  <c r="G726" i="9" a="1"/>
  <c r="G726" i="9" s="1"/>
  <c r="G727" i="9" a="1"/>
  <c r="G727" i="9" s="1"/>
  <c r="G728" i="9" a="1"/>
  <c r="G728" i="9" s="1"/>
  <c r="G729" i="9" a="1"/>
  <c r="G729" i="9" s="1"/>
  <c r="G730" i="9" a="1"/>
  <c r="G730" i="9" s="1"/>
  <c r="G731" i="9" a="1"/>
  <c r="G731" i="9" s="1"/>
  <c r="G732" i="9" a="1"/>
  <c r="G732" i="9" s="1"/>
  <c r="G733" i="9" a="1"/>
  <c r="G733" i="9" s="1"/>
  <c r="G734" i="9" a="1"/>
  <c r="G734" i="9" s="1"/>
  <c r="G735" i="9" a="1"/>
  <c r="G735" i="9" s="1"/>
  <c r="G736" i="9" a="1"/>
  <c r="G736" i="9" s="1"/>
  <c r="G737" i="9" a="1"/>
  <c r="G737" i="9" s="1"/>
  <c r="G738" i="9" a="1"/>
  <c r="G738" i="9" s="1"/>
  <c r="G739" i="9" a="1"/>
  <c r="G739" i="9" s="1"/>
  <c r="G740" i="9" a="1"/>
  <c r="G740" i="9" s="1"/>
  <c r="G741" i="9" a="1"/>
  <c r="G741" i="9" s="1"/>
  <c r="G742" i="9" a="1"/>
  <c r="G742" i="9" s="1"/>
  <c r="G743" i="9" a="1"/>
  <c r="G743" i="9" s="1"/>
  <c r="G744" i="9" a="1"/>
  <c r="G744" i="9" s="1"/>
  <c r="G745" i="9" a="1"/>
  <c r="G745" i="9" s="1"/>
  <c r="G746" i="9" a="1"/>
  <c r="G746" i="9" s="1"/>
  <c r="G747" i="9" a="1"/>
  <c r="G747" i="9" s="1"/>
  <c r="G748" i="9" a="1"/>
  <c r="G748" i="9" s="1"/>
  <c r="G749" i="9" a="1"/>
  <c r="G749" i="9" s="1"/>
  <c r="G750" i="9" a="1"/>
  <c r="G750" i="9" s="1"/>
  <c r="G751" i="9" a="1"/>
  <c r="G751" i="9" s="1"/>
  <c r="G752" i="9" a="1"/>
  <c r="G752" i="9" s="1"/>
  <c r="G753" i="9" a="1"/>
  <c r="G753" i="9" s="1"/>
  <c r="G754" i="9" a="1"/>
  <c r="G754" i="9" s="1"/>
  <c r="G755" i="9" a="1"/>
  <c r="G755" i="9" s="1"/>
  <c r="G756" i="9" a="1"/>
  <c r="G756" i="9" s="1"/>
  <c r="G757" i="9" a="1"/>
  <c r="G757" i="9" s="1"/>
  <c r="G758" i="9" a="1"/>
  <c r="G758" i="9" s="1"/>
  <c r="G759" i="9" a="1"/>
  <c r="G759" i="9" s="1"/>
  <c r="G760" i="9" a="1"/>
  <c r="G760" i="9" s="1"/>
  <c r="G761" i="9" a="1"/>
  <c r="G761" i="9" s="1"/>
  <c r="G762" i="9" a="1"/>
  <c r="G762" i="9" s="1"/>
  <c r="G763" i="9" a="1"/>
  <c r="G763" i="9" s="1"/>
  <c r="G764" i="9" a="1"/>
  <c r="G764" i="9" s="1"/>
  <c r="G765" i="9" a="1"/>
  <c r="G765" i="9" s="1"/>
  <c r="G766" i="9" a="1"/>
  <c r="G766" i="9" s="1"/>
  <c r="G767" i="9" a="1"/>
  <c r="G767" i="9" s="1"/>
  <c r="G768" i="9" a="1"/>
  <c r="G768" i="9" s="1"/>
  <c r="G769" i="9" a="1"/>
  <c r="G769" i="9" s="1"/>
  <c r="G770" i="9" a="1"/>
  <c r="G770" i="9" s="1"/>
  <c r="G771" i="9" a="1"/>
  <c r="G771" i="9" s="1"/>
  <c r="G772" i="9" a="1"/>
  <c r="G772" i="9" s="1"/>
  <c r="G773" i="9" a="1"/>
  <c r="G773" i="9" s="1"/>
  <c r="G774" i="9" a="1"/>
  <c r="G774" i="9" s="1"/>
  <c r="G775" i="9" a="1"/>
  <c r="G775" i="9" s="1"/>
  <c r="G776" i="9" a="1"/>
  <c r="G776" i="9" s="1"/>
  <c r="G777" i="9" a="1"/>
  <c r="G777" i="9" s="1"/>
  <c r="G778" i="9" a="1"/>
  <c r="G778" i="9" s="1"/>
  <c r="G779" i="9" a="1"/>
  <c r="G779" i="9" s="1"/>
  <c r="G780" i="9" a="1"/>
  <c r="G780" i="9" s="1"/>
  <c r="G781" i="9" a="1"/>
  <c r="G781" i="9" s="1"/>
  <c r="G782" i="9" a="1"/>
  <c r="G782" i="9" s="1"/>
  <c r="G783" i="9" a="1"/>
  <c r="G783" i="9" s="1"/>
  <c r="G784" i="9" a="1"/>
  <c r="G784" i="9" s="1"/>
  <c r="G785" i="9" a="1"/>
  <c r="G785" i="9" s="1"/>
  <c r="G786" i="9" a="1"/>
  <c r="G786" i="9" s="1"/>
  <c r="G787" i="9" a="1"/>
  <c r="G787" i="9" s="1"/>
  <c r="G788" i="9" a="1"/>
  <c r="G788" i="9" s="1"/>
  <c r="G789" i="9" a="1"/>
  <c r="G789" i="9" s="1"/>
  <c r="G790" i="9" a="1"/>
  <c r="G790" i="9" s="1"/>
  <c r="G791" i="9" a="1"/>
  <c r="G791" i="9" s="1"/>
  <c r="G792" i="9" a="1"/>
  <c r="G792" i="9" s="1"/>
  <c r="G793" i="9" a="1"/>
  <c r="G793" i="9" s="1"/>
  <c r="G794" i="9" a="1"/>
  <c r="G794" i="9" s="1"/>
  <c r="G795" i="9" a="1"/>
  <c r="G795" i="9" s="1"/>
  <c r="G796" i="9" a="1"/>
  <c r="G796" i="9" s="1"/>
  <c r="G797" i="9" a="1"/>
  <c r="G797" i="9" s="1"/>
  <c r="G798" i="9" a="1"/>
  <c r="G798" i="9" s="1"/>
  <c r="G799" i="9" a="1"/>
  <c r="G799" i="9" s="1"/>
  <c r="G800" i="9" a="1"/>
  <c r="G800" i="9" s="1"/>
  <c r="G801" i="9" a="1"/>
  <c r="G801" i="9" s="1"/>
  <c r="G802" i="9" a="1"/>
  <c r="G802" i="9" s="1"/>
  <c r="G803" i="9" a="1"/>
  <c r="G803" i="9" s="1"/>
  <c r="G804" i="9" a="1"/>
  <c r="G804" i="9" s="1"/>
  <c r="G805" i="9" a="1"/>
  <c r="G805" i="9" s="1"/>
  <c r="G806" i="9" a="1"/>
  <c r="G806" i="9" s="1"/>
  <c r="G807" i="9" a="1"/>
  <c r="G807" i="9" s="1"/>
  <c r="G808" i="9" a="1"/>
  <c r="G808" i="9" s="1"/>
  <c r="G809" i="9" a="1"/>
  <c r="G809" i="9" s="1"/>
  <c r="G810" i="9" a="1"/>
  <c r="G810" i="9" s="1"/>
  <c r="G811" i="9" a="1"/>
  <c r="G811" i="9" s="1"/>
  <c r="G812" i="9" a="1"/>
  <c r="G812" i="9" s="1"/>
  <c r="G813" i="9" a="1"/>
  <c r="G813" i="9" s="1"/>
  <c r="G814" i="9" a="1"/>
  <c r="G814" i="9" s="1"/>
  <c r="G815" i="9" a="1"/>
  <c r="G815" i="9" s="1"/>
  <c r="G816" i="9" a="1"/>
  <c r="G816" i="9" s="1"/>
  <c r="G817" i="9" a="1"/>
  <c r="G817" i="9" s="1"/>
  <c r="G818" i="9" a="1"/>
  <c r="G818" i="9" s="1"/>
  <c r="G819" i="9" a="1"/>
  <c r="G819" i="9" s="1"/>
  <c r="G820" i="9" a="1"/>
  <c r="G820" i="9" s="1"/>
  <c r="G821" i="9" a="1"/>
  <c r="G821" i="9" s="1"/>
  <c r="G822" i="9" a="1"/>
  <c r="G822" i="9" s="1"/>
  <c r="G823" i="9" a="1"/>
  <c r="G823" i="9" s="1"/>
  <c r="G824" i="9" a="1"/>
  <c r="G824" i="9" s="1"/>
  <c r="G825" i="9" a="1"/>
  <c r="G825" i="9" s="1"/>
  <c r="G826" i="9" a="1"/>
  <c r="G826" i="9" s="1"/>
  <c r="G827" i="9" a="1"/>
  <c r="G827" i="9" s="1"/>
  <c r="G828" i="9" a="1"/>
  <c r="G828" i="9" s="1"/>
  <c r="G829" i="9" a="1"/>
  <c r="G829" i="9" s="1"/>
  <c r="G830" i="9" a="1"/>
  <c r="G830" i="9" s="1"/>
  <c r="G831" i="9" a="1"/>
  <c r="G831" i="9" s="1"/>
  <c r="G832" i="9" a="1"/>
  <c r="G832" i="9" s="1"/>
  <c r="G833" i="9" a="1"/>
  <c r="G833" i="9" s="1"/>
  <c r="G834" i="9" a="1"/>
  <c r="G834" i="9" s="1"/>
  <c r="G835" i="9" a="1"/>
  <c r="G835" i="9" s="1"/>
  <c r="G836" i="9" a="1"/>
  <c r="G836" i="9" s="1"/>
  <c r="G837" i="9" a="1"/>
  <c r="G837" i="9" s="1"/>
  <c r="G838" i="9" a="1"/>
  <c r="G838" i="9" s="1"/>
  <c r="G839" i="9" a="1"/>
  <c r="G839" i="9" s="1"/>
  <c r="G840" i="9" a="1"/>
  <c r="G840" i="9" s="1"/>
  <c r="G841" i="9" a="1"/>
  <c r="G841" i="9" s="1"/>
  <c r="G842" i="9" a="1"/>
  <c r="G842" i="9" s="1"/>
  <c r="G843" i="9" a="1"/>
  <c r="G843" i="9" s="1"/>
  <c r="G844" i="9" a="1"/>
  <c r="G844" i="9" s="1"/>
  <c r="G845" i="9" a="1"/>
  <c r="G845" i="9" s="1"/>
  <c r="G846" i="9" a="1"/>
  <c r="G846" i="9" s="1"/>
  <c r="G847" i="9" a="1"/>
  <c r="G847" i="9" s="1"/>
  <c r="G848" i="9" a="1"/>
  <c r="G848" i="9" s="1"/>
  <c r="G849" i="9" a="1"/>
  <c r="G849" i="9" s="1"/>
  <c r="G850" i="9" a="1"/>
  <c r="G850" i="9" s="1"/>
  <c r="G851" i="9" a="1"/>
  <c r="G851" i="9" s="1"/>
  <c r="G852" i="9" a="1"/>
  <c r="G852" i="9" s="1"/>
  <c r="G853" i="9" a="1"/>
  <c r="G853" i="9" s="1"/>
  <c r="G854" i="9" a="1"/>
  <c r="G854" i="9" s="1"/>
  <c r="G855" i="9" a="1"/>
  <c r="G855" i="9" s="1"/>
  <c r="G856" i="9" a="1"/>
  <c r="G856" i="9" s="1"/>
  <c r="G857" i="9" a="1"/>
  <c r="G857" i="9" s="1"/>
  <c r="G858" i="9" a="1"/>
  <c r="G858" i="9" s="1"/>
  <c r="G859" i="9" a="1"/>
  <c r="G859" i="9" s="1"/>
  <c r="G860" i="9" a="1"/>
  <c r="G860" i="9" s="1"/>
  <c r="G861" i="9" a="1"/>
  <c r="G861" i="9" s="1"/>
  <c r="G862" i="9" a="1"/>
  <c r="G862" i="9" s="1"/>
  <c r="G863" i="9" a="1"/>
  <c r="G863" i="9" s="1"/>
  <c r="G864" i="9" a="1"/>
  <c r="G864" i="9" s="1"/>
  <c r="G865" i="9" a="1"/>
  <c r="G865" i="9" s="1"/>
  <c r="G866" i="9" a="1"/>
  <c r="G866" i="9" s="1"/>
  <c r="G867" i="9" a="1"/>
  <c r="G867" i="9" s="1"/>
  <c r="G868" i="9" a="1"/>
  <c r="G868" i="9" s="1"/>
  <c r="G869" i="9" a="1"/>
  <c r="G869" i="9" s="1"/>
  <c r="G870" i="9" a="1"/>
  <c r="G870" i="9" s="1"/>
  <c r="G871" i="9" a="1"/>
  <c r="G871" i="9" s="1"/>
  <c r="G872" i="9" a="1"/>
  <c r="G872" i="9" s="1"/>
  <c r="G873" i="9" a="1"/>
  <c r="G873" i="9" s="1"/>
  <c r="G874" i="9" a="1"/>
  <c r="G874" i="9" s="1"/>
  <c r="G875" i="9" a="1"/>
  <c r="G875" i="9" s="1"/>
  <c r="G876" i="9" a="1"/>
  <c r="G876" i="9" s="1"/>
  <c r="G877" i="9" a="1"/>
  <c r="G877" i="9" s="1"/>
  <c r="G878" i="9" a="1"/>
  <c r="G878" i="9" s="1"/>
  <c r="G879" i="9" a="1"/>
  <c r="G879" i="9" s="1"/>
  <c r="G880" i="9" a="1"/>
  <c r="G880" i="9" s="1"/>
  <c r="G881" i="9" a="1"/>
  <c r="G881" i="9" s="1"/>
  <c r="G882" i="9" a="1"/>
  <c r="G882" i="9" s="1"/>
  <c r="G883" i="9" a="1"/>
  <c r="G883" i="9" s="1"/>
  <c r="G884" i="9" a="1"/>
  <c r="G884" i="9" s="1"/>
  <c r="G885" i="9" a="1"/>
  <c r="G885" i="9" s="1"/>
  <c r="G886" i="9" a="1"/>
  <c r="G886" i="9" s="1"/>
  <c r="G887" i="9" a="1"/>
  <c r="G887" i="9" s="1"/>
  <c r="G888" i="9" a="1"/>
  <c r="G888" i="9" s="1"/>
  <c r="G889" i="9" a="1"/>
  <c r="G889" i="9" s="1"/>
  <c r="G890" i="9" a="1"/>
  <c r="G890" i="9" s="1"/>
  <c r="G891" i="9" a="1"/>
  <c r="G891" i="9" s="1"/>
  <c r="G892" i="9" a="1"/>
  <c r="G892" i="9" s="1"/>
  <c r="G893" i="9" a="1"/>
  <c r="G893" i="9" s="1"/>
  <c r="G894" i="9" a="1"/>
  <c r="G894" i="9" s="1"/>
  <c r="G895" i="9" a="1"/>
  <c r="G895" i="9" s="1"/>
  <c r="G896" i="9" a="1"/>
  <c r="G896" i="9" s="1"/>
  <c r="G897" i="9" a="1"/>
  <c r="G897" i="9" s="1"/>
  <c r="G898" i="9" a="1"/>
  <c r="G898" i="9" s="1"/>
  <c r="G899" i="9" a="1"/>
  <c r="G899" i="9" s="1"/>
  <c r="G900" i="9" a="1"/>
  <c r="G900" i="9" s="1"/>
  <c r="G901" i="9" a="1"/>
  <c r="G901" i="9" s="1"/>
  <c r="G902" i="9" a="1"/>
  <c r="G902" i="9" s="1"/>
  <c r="G903" i="9" a="1"/>
  <c r="G903" i="9" s="1"/>
  <c r="G904" i="9" a="1"/>
  <c r="G904" i="9" s="1"/>
  <c r="G905" i="9" a="1"/>
  <c r="G905" i="9" s="1"/>
  <c r="G906" i="9" a="1"/>
  <c r="G906" i="9" s="1"/>
  <c r="G907" i="9" a="1"/>
  <c r="G907" i="9" s="1"/>
  <c r="G908" i="9" a="1"/>
  <c r="G908" i="9" s="1"/>
  <c r="G909" i="9" a="1"/>
  <c r="G909" i="9" s="1"/>
  <c r="G910" i="9" a="1"/>
  <c r="G910" i="9" s="1"/>
  <c r="G911" i="9" a="1"/>
  <c r="G911" i="9" s="1"/>
  <c r="G912" i="9" a="1"/>
  <c r="G912" i="9" s="1"/>
  <c r="G913" i="9" a="1"/>
  <c r="G913" i="9" s="1"/>
  <c r="G914" i="9" a="1"/>
  <c r="G914" i="9" s="1"/>
  <c r="G915" i="9" a="1"/>
  <c r="G915" i="9" s="1"/>
  <c r="G916" i="9" a="1"/>
  <c r="G916" i="9" s="1"/>
  <c r="G917" i="9" a="1"/>
  <c r="G917" i="9" s="1"/>
  <c r="G918" i="9" a="1"/>
  <c r="G918" i="9" s="1"/>
  <c r="G919" i="9" a="1"/>
  <c r="G919" i="9" s="1"/>
  <c r="G920" i="9" a="1"/>
  <c r="G920" i="9" s="1"/>
  <c r="G921" i="9" a="1"/>
  <c r="G921" i="9" s="1"/>
  <c r="G922" i="9" a="1"/>
  <c r="G922" i="9" s="1"/>
  <c r="G923" i="9" a="1"/>
  <c r="G923" i="9" s="1"/>
  <c r="G924" i="9" a="1"/>
  <c r="G924" i="9" s="1"/>
  <c r="G925" i="9" a="1"/>
  <c r="G925" i="9" s="1"/>
  <c r="G926" i="9" a="1"/>
  <c r="G926" i="9" s="1"/>
  <c r="G927" i="9" a="1"/>
  <c r="G927" i="9" s="1"/>
  <c r="G928" i="9" a="1"/>
  <c r="G928" i="9" s="1"/>
  <c r="G929" i="9" a="1"/>
  <c r="G929" i="9" s="1"/>
  <c r="G930" i="9" a="1"/>
  <c r="G930" i="9" s="1"/>
  <c r="G931" i="9" a="1"/>
  <c r="G931" i="9" s="1"/>
  <c r="G932" i="9" a="1"/>
  <c r="G932" i="9" s="1"/>
  <c r="G933" i="9" a="1"/>
  <c r="G933" i="9" s="1"/>
  <c r="G934" i="9" a="1"/>
  <c r="G934" i="9" s="1"/>
  <c r="G935" i="9" a="1"/>
  <c r="G935" i="9" s="1"/>
  <c r="G936" i="9" a="1"/>
  <c r="G936" i="9" s="1"/>
  <c r="G937" i="9" a="1"/>
  <c r="G937" i="9" s="1"/>
  <c r="G938" i="9" a="1"/>
  <c r="G938" i="9" s="1"/>
  <c r="G939" i="9" a="1"/>
  <c r="G939" i="9" s="1"/>
  <c r="G940" i="9" a="1"/>
  <c r="G940" i="9" s="1"/>
  <c r="G941" i="9" a="1"/>
  <c r="G941" i="9" s="1"/>
  <c r="G942" i="9" a="1"/>
  <c r="G942" i="9" s="1"/>
  <c r="G943" i="9" a="1"/>
  <c r="G943" i="9" s="1"/>
  <c r="G944" i="9" a="1"/>
  <c r="G944" i="9" s="1"/>
  <c r="G945" i="9" a="1"/>
  <c r="G945" i="9" s="1"/>
  <c r="G946" i="9" a="1"/>
  <c r="G946" i="9" s="1"/>
  <c r="G947" i="9" a="1"/>
  <c r="G947" i="9" s="1"/>
  <c r="G948" i="9" a="1"/>
  <c r="G948" i="9" s="1"/>
  <c r="G949" i="9" a="1"/>
  <c r="G949" i="9" s="1"/>
  <c r="G950" i="9" a="1"/>
  <c r="G950" i="9" s="1"/>
  <c r="G951" i="9" a="1"/>
  <c r="G951" i="9" s="1"/>
  <c r="G952" i="9" a="1"/>
  <c r="G952" i="9" s="1"/>
  <c r="G953" i="9" a="1"/>
  <c r="G953" i="9" s="1"/>
  <c r="G954" i="9" a="1"/>
  <c r="G954" i="9" s="1"/>
  <c r="G955" i="9" a="1"/>
  <c r="G955" i="9" s="1"/>
  <c r="G956" i="9" a="1"/>
  <c r="G956" i="9" s="1"/>
  <c r="G957" i="9" a="1"/>
  <c r="G957" i="9" s="1"/>
  <c r="G958" i="9" a="1"/>
  <c r="G958" i="9" s="1"/>
  <c r="G959" i="9" a="1"/>
  <c r="G959" i="9" s="1"/>
  <c r="G960" i="9" a="1"/>
  <c r="G960" i="9" s="1"/>
  <c r="G961" i="9" a="1"/>
  <c r="G961" i="9" s="1"/>
  <c r="G962" i="9" a="1"/>
  <c r="G962" i="9" s="1"/>
  <c r="G963" i="9" a="1"/>
  <c r="G963" i="9" s="1"/>
  <c r="G964" i="9" a="1"/>
  <c r="G964" i="9" s="1"/>
  <c r="G965" i="9" a="1"/>
  <c r="G965" i="9" s="1"/>
  <c r="G966" i="9" a="1"/>
  <c r="G966" i="9" s="1"/>
  <c r="G967" i="9" a="1"/>
  <c r="G967" i="9" s="1"/>
  <c r="G968" i="9" a="1"/>
  <c r="G968" i="9" s="1"/>
  <c r="G969" i="9" a="1"/>
  <c r="G969" i="9" s="1"/>
  <c r="G970" i="9" a="1"/>
  <c r="G970" i="9" s="1"/>
  <c r="G971" i="9" a="1"/>
  <c r="G971" i="9" s="1"/>
  <c r="G972" i="9" a="1"/>
  <c r="G972" i="9" s="1"/>
  <c r="G973" i="9" a="1"/>
  <c r="G973" i="9" s="1"/>
  <c r="G974" i="9" a="1"/>
  <c r="G974" i="9" s="1"/>
  <c r="G975" i="9" a="1"/>
  <c r="G975" i="9" s="1"/>
  <c r="G976" i="9" a="1"/>
  <c r="G976" i="9" s="1"/>
  <c r="G977" i="9" a="1"/>
  <c r="G977" i="9" s="1"/>
  <c r="G978" i="9" a="1"/>
  <c r="G978" i="9" s="1"/>
  <c r="G979" i="9" a="1"/>
  <c r="G979" i="9" s="1"/>
  <c r="G980" i="9" a="1"/>
  <c r="G980" i="9" s="1"/>
  <c r="G981" i="9" a="1"/>
  <c r="G981" i="9" s="1"/>
  <c r="G982" i="9" a="1"/>
  <c r="G982" i="9" s="1"/>
  <c r="G983" i="9" a="1"/>
  <c r="G983" i="9" s="1"/>
  <c r="G984" i="9" a="1"/>
  <c r="G984" i="9" s="1"/>
  <c r="G985" i="9" a="1"/>
  <c r="G985" i="9" s="1"/>
  <c r="G986" i="9" a="1"/>
  <c r="G986" i="9" s="1"/>
  <c r="G987" i="9" a="1"/>
  <c r="G987" i="9" s="1"/>
  <c r="G988" i="9" a="1"/>
  <c r="G988" i="9" s="1"/>
  <c r="G989" i="9" a="1"/>
  <c r="G989" i="9" s="1"/>
  <c r="G990" i="9" a="1"/>
  <c r="G990" i="9" s="1"/>
  <c r="G991" i="9" a="1"/>
  <c r="G991" i="9" s="1"/>
  <c r="G992" i="9" a="1"/>
  <c r="G992" i="9" s="1"/>
  <c r="G993" i="9" a="1"/>
  <c r="G993" i="9" s="1"/>
  <c r="G994" i="9" a="1"/>
  <c r="G994" i="9" s="1"/>
  <c r="G995" i="9" a="1"/>
  <c r="G995" i="9" s="1"/>
  <c r="G996" i="9" a="1"/>
  <c r="G996" i="9" s="1"/>
  <c r="G997" i="9" a="1"/>
  <c r="G997" i="9" s="1"/>
  <c r="G998" i="9" a="1"/>
  <c r="G998" i="9" s="1"/>
  <c r="G999" i="9" a="1"/>
  <c r="G999" i="9" s="1"/>
  <c r="G1000" i="9" a="1"/>
  <c r="G1000" i="9" s="1"/>
  <c r="G1001" i="9" a="1"/>
  <c r="G1001" i="9" s="1"/>
  <c r="G1002" i="9" a="1"/>
  <c r="G1002" i="9" s="1"/>
  <c r="G1003" i="9" a="1"/>
  <c r="G1003" i="9" s="1"/>
  <c r="G1004" i="9" a="1"/>
  <c r="G1004" i="9" s="1"/>
  <c r="G1005" i="9" a="1"/>
  <c r="G1005" i="9" s="1"/>
  <c r="G1006" i="9" a="1"/>
  <c r="G1006" i="9" s="1"/>
  <c r="G1007" i="9" a="1"/>
  <c r="G1007" i="9" s="1"/>
  <c r="G1008" i="9" a="1"/>
  <c r="G1008" i="9" s="1"/>
  <c r="G1009" i="9" a="1"/>
  <c r="G1009" i="9" s="1"/>
  <c r="G1010" i="9" a="1"/>
  <c r="G1010" i="9" s="1"/>
  <c r="G1011" i="9" a="1"/>
  <c r="G1011" i="9" s="1"/>
  <c r="G1012" i="9" a="1"/>
  <c r="G1012" i="9" s="1"/>
  <c r="G1013" i="9" a="1"/>
  <c r="G1013" i="9" s="1"/>
  <c r="G1014" i="9" a="1"/>
  <c r="G1014" i="9" s="1"/>
  <c r="G1015" i="9" a="1"/>
  <c r="G1015" i="9" s="1"/>
  <c r="G1016" i="9" a="1"/>
  <c r="G1016" i="9" s="1"/>
  <c r="G1017" i="9" a="1"/>
  <c r="G1017" i="9" s="1"/>
  <c r="G1018" i="9" a="1"/>
  <c r="G1018" i="9" s="1"/>
  <c r="G1019" i="9" a="1"/>
  <c r="G1019" i="9" s="1"/>
  <c r="G1020" i="9" a="1"/>
  <c r="G1020" i="9" s="1"/>
  <c r="G1021" i="9" a="1"/>
  <c r="G1021" i="9" s="1"/>
  <c r="G1022" i="9" a="1"/>
  <c r="G1022" i="9" s="1"/>
  <c r="G1023" i="9" a="1"/>
  <c r="G1023" i="9" s="1"/>
  <c r="G1024" i="9" a="1"/>
  <c r="G1024" i="9" s="1"/>
  <c r="G1025" i="9" a="1"/>
  <c r="G1025" i="9" s="1"/>
  <c r="G1026" i="9" a="1"/>
  <c r="G1026" i="9" s="1"/>
  <c r="G1027" i="9" a="1"/>
  <c r="G1027" i="9" s="1"/>
  <c r="G1028" i="9" a="1"/>
  <c r="G1028" i="9" s="1"/>
  <c r="G1029" i="9" a="1"/>
  <c r="G1029" i="9" s="1"/>
  <c r="G1030" i="9" a="1"/>
  <c r="G1030" i="9" s="1"/>
  <c r="G1031" i="9" a="1"/>
  <c r="G1031" i="9" s="1"/>
  <c r="G1032" i="9" a="1"/>
  <c r="G1032" i="9" s="1"/>
  <c r="G1033" i="9" a="1"/>
  <c r="G1033" i="9" s="1"/>
  <c r="G1034" i="9" a="1"/>
  <c r="G1034" i="9" s="1"/>
  <c r="G1035" i="9" a="1"/>
  <c r="G1035" i="9" s="1"/>
  <c r="G1036" i="9" a="1"/>
  <c r="G1036" i="9" s="1"/>
  <c r="G1037" i="9" a="1"/>
  <c r="G1037" i="9" s="1"/>
  <c r="G1038" i="9" a="1"/>
  <c r="G1038" i="9" s="1"/>
  <c r="G1039" i="9" a="1"/>
  <c r="G1039" i="9" s="1"/>
  <c r="G1040" i="9" a="1"/>
  <c r="G1040" i="9" s="1"/>
  <c r="G1041" i="9" a="1"/>
  <c r="G1041" i="9" s="1"/>
  <c r="G1042" i="9" a="1"/>
  <c r="G1042" i="9" s="1"/>
  <c r="G1043" i="9" a="1"/>
  <c r="G1043" i="9" s="1"/>
  <c r="G1044" i="9" a="1"/>
  <c r="G1044" i="9" s="1"/>
  <c r="G1045" i="9" a="1"/>
  <c r="G1045" i="9" s="1"/>
  <c r="G1046" i="9" a="1"/>
  <c r="G1046" i="9" s="1"/>
  <c r="G1047" i="9" a="1"/>
  <c r="G1047" i="9" s="1"/>
  <c r="G1048" i="9" a="1"/>
  <c r="G1048" i="9" s="1"/>
  <c r="G1049" i="9" a="1"/>
  <c r="G1049" i="9" s="1"/>
  <c r="G1050" i="9" a="1"/>
  <c r="G1050" i="9" s="1"/>
  <c r="G1051" i="9" a="1"/>
  <c r="G1051" i="9" s="1"/>
  <c r="G1052" i="9" a="1"/>
  <c r="G1052" i="9" s="1"/>
  <c r="G1053" i="9" a="1"/>
  <c r="G1053" i="9" s="1"/>
  <c r="G1054" i="9" a="1"/>
  <c r="G1054" i="9" s="1"/>
  <c r="G1055" i="9" a="1"/>
  <c r="G1055" i="9" s="1"/>
  <c r="G1056" i="9" a="1"/>
  <c r="G1056" i="9" s="1"/>
  <c r="G1057" i="9" a="1"/>
  <c r="G1057" i="9" s="1"/>
  <c r="G1058" i="9" a="1"/>
  <c r="G1058" i="9" s="1"/>
  <c r="G1059" i="9" a="1"/>
  <c r="G1059" i="9" s="1"/>
  <c r="G1060" i="9" a="1"/>
  <c r="G1060" i="9" s="1"/>
  <c r="G1061" i="9" a="1"/>
  <c r="G1061" i="9" s="1"/>
  <c r="G1062" i="9" a="1"/>
  <c r="G1062" i="9" s="1"/>
  <c r="G1063" i="9" a="1"/>
  <c r="G1063" i="9" s="1"/>
  <c r="G1064" i="9" a="1"/>
  <c r="G1064" i="9" s="1"/>
  <c r="G1065" i="9" a="1"/>
  <c r="G1065" i="9" s="1"/>
  <c r="G1066" i="9" a="1"/>
  <c r="G1066" i="9" s="1"/>
  <c r="G1067" i="9" a="1"/>
  <c r="G1067" i="9" s="1"/>
  <c r="G1068" i="9" a="1"/>
  <c r="G1068" i="9" s="1"/>
  <c r="G1069" i="9" a="1"/>
  <c r="G1069" i="9" s="1"/>
  <c r="G1070" i="9" a="1"/>
  <c r="G1070" i="9" s="1"/>
  <c r="G1071" i="9" a="1"/>
  <c r="G1071" i="9" s="1"/>
  <c r="G1072" i="9" a="1"/>
  <c r="G1072" i="9" s="1"/>
  <c r="G1073" i="9" a="1"/>
  <c r="G1073" i="9" s="1"/>
  <c r="G1074" i="9" a="1"/>
  <c r="G1074" i="9" s="1"/>
  <c r="G1075" i="9" a="1"/>
  <c r="G1075" i="9" s="1"/>
  <c r="G1076" i="9" a="1"/>
  <c r="G1076" i="9" s="1"/>
  <c r="G1077" i="9" a="1"/>
  <c r="G1077" i="9" s="1"/>
  <c r="G1078" i="9" a="1"/>
  <c r="G1078" i="9" s="1"/>
  <c r="G1079" i="9" a="1"/>
  <c r="G1079" i="9" s="1"/>
  <c r="G1080" i="9" a="1"/>
  <c r="G1080" i="9" s="1"/>
  <c r="G1081" i="9" a="1"/>
  <c r="G1081" i="9" s="1"/>
  <c r="G1082" i="9" a="1"/>
  <c r="G1082" i="9" s="1"/>
  <c r="G1083" i="9" a="1"/>
  <c r="G1083" i="9" s="1"/>
  <c r="G1084" i="9" a="1"/>
  <c r="G1084" i="9" s="1"/>
  <c r="G1085" i="9" a="1"/>
  <c r="G1085" i="9" s="1"/>
  <c r="G1086" i="9" a="1"/>
  <c r="G1086" i="9" s="1"/>
  <c r="G1087" i="9" a="1"/>
  <c r="G1087" i="9" s="1"/>
  <c r="G1088" i="9" a="1"/>
  <c r="G1088" i="9" s="1"/>
  <c r="G1089" i="9" a="1"/>
  <c r="G1089" i="9" s="1"/>
  <c r="G1090" i="9" a="1"/>
  <c r="G1090" i="9" s="1"/>
  <c r="G1091" i="9" a="1"/>
  <c r="G1091" i="9" s="1"/>
  <c r="G1092" i="9" a="1"/>
  <c r="G1092" i="9" s="1"/>
  <c r="G1093" i="9" a="1"/>
  <c r="G1093" i="9" s="1"/>
  <c r="G1094" i="9" a="1"/>
  <c r="G1094" i="9" s="1"/>
  <c r="G1095" i="9" a="1"/>
  <c r="G1095" i="9" s="1"/>
  <c r="G1096" i="9" a="1"/>
  <c r="G1096" i="9" s="1"/>
  <c r="G1097" i="9" a="1"/>
  <c r="G1097" i="9" s="1"/>
  <c r="G1098" i="9" a="1"/>
  <c r="G1098" i="9" s="1"/>
  <c r="G1099" i="9" a="1"/>
  <c r="G1099" i="9" s="1"/>
  <c r="G1100" i="9" a="1"/>
  <c r="G1100" i="9" s="1"/>
  <c r="G1101" i="9" a="1"/>
  <c r="G1101" i="9" s="1"/>
  <c r="G1102" i="9" a="1"/>
  <c r="G1102" i="9" s="1"/>
  <c r="G1103" i="9" a="1"/>
  <c r="G1103" i="9" s="1"/>
  <c r="G1104" i="9" a="1"/>
  <c r="G1104" i="9" s="1"/>
  <c r="G1105" i="9" a="1"/>
  <c r="G1105" i="9" s="1"/>
  <c r="G1106" i="9" a="1"/>
  <c r="G1106" i="9" s="1"/>
  <c r="G1107" i="9" a="1"/>
  <c r="G1107" i="9" s="1"/>
  <c r="G1108" i="9" a="1"/>
  <c r="G1108" i="9" s="1"/>
  <c r="G1109" i="9" a="1"/>
  <c r="G1109" i="9" s="1"/>
  <c r="G1110" i="9" a="1"/>
  <c r="G1110" i="9" s="1"/>
  <c r="G1111" i="9" a="1"/>
  <c r="G1111" i="9" s="1"/>
  <c r="G1112" i="9" a="1"/>
  <c r="G1112" i="9" s="1"/>
  <c r="G1113" i="9" a="1"/>
  <c r="G1113" i="9" s="1"/>
  <c r="G1114" i="9" a="1"/>
  <c r="G1114" i="9" s="1"/>
  <c r="G1115" i="9" a="1"/>
  <c r="G1115" i="9" s="1"/>
  <c r="G1116" i="9" a="1"/>
  <c r="G1116" i="9" s="1"/>
  <c r="G1117" i="9" a="1"/>
  <c r="G1117" i="9" s="1"/>
  <c r="G1118" i="9" a="1"/>
  <c r="G1118" i="9" s="1"/>
  <c r="G1119" i="9" a="1"/>
  <c r="G1119" i="9" s="1"/>
  <c r="G1120" i="9" a="1"/>
  <c r="G1120" i="9" s="1"/>
  <c r="G1121" i="9" a="1"/>
  <c r="G1121" i="9" s="1"/>
  <c r="G1122" i="9" a="1"/>
  <c r="G1122" i="9" s="1"/>
  <c r="G1123" i="9" a="1"/>
  <c r="G1123" i="9" s="1"/>
  <c r="G1124" i="9" a="1"/>
  <c r="G1124" i="9" s="1"/>
  <c r="G1125" i="9" a="1"/>
  <c r="G1125" i="9" s="1"/>
  <c r="G1126" i="9" a="1"/>
  <c r="G1126" i="9" s="1"/>
  <c r="G1127" i="9" a="1"/>
  <c r="G1127" i="9" s="1"/>
  <c r="G1128" i="9" a="1"/>
  <c r="G1128" i="9" s="1"/>
  <c r="G1129" i="9" a="1"/>
  <c r="G1129" i="9" s="1"/>
  <c r="G1130" i="9" a="1"/>
  <c r="G1130" i="9" s="1"/>
  <c r="G1131" i="9" a="1"/>
  <c r="G1131" i="9" s="1"/>
  <c r="G1132" i="9" a="1"/>
  <c r="G1132" i="9" s="1"/>
  <c r="G1133" i="9" a="1"/>
  <c r="G1133" i="9" s="1"/>
  <c r="G1134" i="9" a="1"/>
  <c r="G1134" i="9" s="1"/>
  <c r="G1135" i="9" a="1"/>
  <c r="G1135" i="9" s="1"/>
  <c r="G1136" i="9" a="1"/>
  <c r="G1136" i="9" s="1"/>
  <c r="G1137" i="9" a="1"/>
  <c r="G1137" i="9" s="1"/>
  <c r="G1138" i="9" a="1"/>
  <c r="G1138" i="9" s="1"/>
  <c r="G1139" i="9" a="1"/>
  <c r="G1139" i="9" s="1"/>
  <c r="G1140" i="9" a="1"/>
  <c r="G1140" i="9" s="1"/>
  <c r="G1141" i="9" a="1"/>
  <c r="G1141" i="9" s="1"/>
  <c r="G1142" i="9" a="1"/>
  <c r="G1142" i="9" s="1"/>
  <c r="G1143" i="9" a="1"/>
  <c r="G1143" i="9" s="1"/>
  <c r="G1144" i="9" a="1"/>
  <c r="G1144" i="9" s="1"/>
  <c r="G1145" i="9" a="1"/>
  <c r="G1145" i="9" s="1"/>
  <c r="G1146" i="9" a="1"/>
  <c r="G1146" i="9" s="1"/>
  <c r="G1147" i="9" a="1"/>
  <c r="G1147" i="9" s="1"/>
  <c r="G1148" i="9" a="1"/>
  <c r="G1148" i="9" s="1"/>
  <c r="G1149" i="9" a="1"/>
  <c r="G1149" i="9" s="1"/>
  <c r="G1150" i="9" a="1"/>
  <c r="G1150" i="9" s="1"/>
  <c r="G1151" i="9" a="1"/>
  <c r="G1151" i="9" s="1"/>
  <c r="G1152" i="9" a="1"/>
  <c r="G1152" i="9" s="1"/>
  <c r="G1153" i="9" a="1"/>
  <c r="G1153" i="9" s="1"/>
  <c r="G1154" i="9" a="1"/>
  <c r="G1154" i="9" s="1"/>
  <c r="G1155" i="9" a="1"/>
  <c r="G1155" i="9" s="1"/>
  <c r="G1156" i="9" a="1"/>
  <c r="G1156" i="9" s="1"/>
  <c r="G1157" i="9" a="1"/>
  <c r="G1157" i="9" s="1"/>
  <c r="G1158" i="9" a="1"/>
  <c r="G1158" i="9" s="1"/>
  <c r="G1159" i="9" a="1"/>
  <c r="G1159" i="9" s="1"/>
  <c r="G1160" i="9" a="1"/>
  <c r="G1160" i="9" s="1"/>
  <c r="G1161" i="9" a="1"/>
  <c r="G1161" i="9" s="1"/>
  <c r="G1162" i="9" a="1"/>
  <c r="G1162" i="9" s="1"/>
  <c r="G1163" i="9" a="1"/>
  <c r="G1163" i="9" s="1"/>
  <c r="G1164" i="9" a="1"/>
  <c r="G1164" i="9" s="1"/>
  <c r="G1165" i="9" a="1"/>
  <c r="G1165" i="9" s="1"/>
  <c r="G1166" i="9" a="1"/>
  <c r="G1166" i="9" s="1"/>
  <c r="G1167" i="9" a="1"/>
  <c r="G1167" i="9" s="1"/>
  <c r="G1168" i="9" a="1"/>
  <c r="G1168" i="9" s="1"/>
  <c r="G1169" i="9" a="1"/>
  <c r="G1169" i="9" s="1"/>
  <c r="G1170" i="9" a="1"/>
  <c r="G1170" i="9" s="1"/>
  <c r="G1171" i="9" a="1"/>
  <c r="G1171" i="9" s="1"/>
  <c r="G1172" i="9" a="1"/>
  <c r="G1172" i="9" s="1"/>
  <c r="G1173" i="9" a="1"/>
  <c r="G1173" i="9" s="1"/>
  <c r="G1174" i="9" a="1"/>
  <c r="G1174" i="9" s="1"/>
  <c r="G1175" i="9" a="1"/>
  <c r="G1175" i="9" s="1"/>
  <c r="G1176" i="9" a="1"/>
  <c r="G1176" i="9" s="1"/>
  <c r="G1177" i="9" a="1"/>
  <c r="G1177" i="9" s="1"/>
  <c r="G1178" i="9" a="1"/>
  <c r="G1178" i="9" s="1"/>
  <c r="G1179" i="9" a="1"/>
  <c r="G1179" i="9" s="1"/>
  <c r="G1180" i="9" a="1"/>
  <c r="G1180" i="9" s="1"/>
  <c r="G1181" i="9" a="1"/>
  <c r="G1181" i="9" s="1"/>
  <c r="G1182" i="9" a="1"/>
  <c r="G1182" i="9" s="1"/>
  <c r="G1183" i="9" a="1"/>
  <c r="G1183" i="9" s="1"/>
  <c r="G1184" i="9" a="1"/>
  <c r="G1184" i="9" s="1"/>
  <c r="G1185" i="9" a="1"/>
  <c r="G1185" i="9" s="1"/>
  <c r="G1186" i="9" a="1"/>
  <c r="G1186" i="9" s="1"/>
  <c r="G1187" i="9" a="1"/>
  <c r="G1187" i="9" s="1"/>
  <c r="G1188" i="9" a="1"/>
  <c r="G1188" i="9" s="1"/>
  <c r="G1189" i="9" a="1"/>
  <c r="G1189" i="9" s="1"/>
  <c r="G1190" i="9" a="1"/>
  <c r="G1190" i="9" s="1"/>
  <c r="G1191" i="9" a="1"/>
  <c r="G1191" i="9" s="1"/>
  <c r="G1192" i="9" a="1"/>
  <c r="G1192" i="9" s="1"/>
  <c r="G1193" i="9" a="1"/>
  <c r="G1193" i="9" s="1"/>
  <c r="G1194" i="9" a="1"/>
  <c r="G1194" i="9" s="1"/>
  <c r="G1195" i="9" a="1"/>
  <c r="G1195" i="9" s="1"/>
  <c r="G1196" i="9" a="1"/>
  <c r="G1196" i="9" s="1"/>
  <c r="G1197" i="9" a="1"/>
  <c r="G1197" i="9" s="1"/>
  <c r="G1198" i="9" a="1"/>
  <c r="G1198" i="9" s="1"/>
  <c r="G1199" i="9" a="1"/>
  <c r="G1199" i="9" s="1"/>
  <c r="G1200" i="9" a="1"/>
  <c r="G1200" i="9" s="1"/>
  <c r="G1201" i="9" a="1"/>
  <c r="G1201" i="9" s="1"/>
  <c r="G1202" i="9" a="1"/>
  <c r="G1202" i="9" s="1"/>
  <c r="G1203" i="9" a="1"/>
  <c r="G1203" i="9" s="1"/>
  <c r="G1204" i="9" a="1"/>
  <c r="G1204" i="9" s="1"/>
  <c r="G1205" i="9" a="1"/>
  <c r="G1205" i="9" s="1"/>
  <c r="G1206" i="9" a="1"/>
  <c r="G1206" i="9" s="1"/>
  <c r="G1207" i="9" a="1"/>
  <c r="G1207" i="9" s="1"/>
  <c r="G1208" i="9" a="1"/>
  <c r="G1208" i="9" s="1"/>
  <c r="G1209" i="9" a="1"/>
  <c r="G1209" i="9" s="1"/>
  <c r="G1210" i="9" a="1"/>
  <c r="G1210" i="9" s="1"/>
  <c r="G1211" i="9" a="1"/>
  <c r="G1211" i="9" s="1"/>
  <c r="G1212" i="9" a="1"/>
  <c r="G1212" i="9" s="1"/>
  <c r="G1213" i="9" a="1"/>
  <c r="G1213" i="9" s="1"/>
  <c r="G1214" i="9" a="1"/>
  <c r="G1214" i="9" s="1"/>
  <c r="G1215" i="9" a="1"/>
  <c r="G1215" i="9" s="1"/>
  <c r="G1216" i="9" a="1"/>
  <c r="G1216" i="9" s="1"/>
  <c r="G1217" i="9" a="1"/>
  <c r="G1217" i="9" s="1"/>
  <c r="G1218" i="9" a="1"/>
  <c r="G1218" i="9" s="1"/>
  <c r="G1219" i="9" a="1"/>
  <c r="G1219" i="9" s="1"/>
  <c r="G1220" i="9" a="1"/>
  <c r="G1220" i="9" s="1"/>
  <c r="G1221" i="9" a="1"/>
  <c r="G1221" i="9" s="1"/>
  <c r="G1222" i="9" a="1"/>
  <c r="G1222" i="9" s="1"/>
  <c r="G1223" i="9" a="1"/>
  <c r="G1223" i="9" s="1"/>
  <c r="G1224" i="9" a="1"/>
  <c r="G1224" i="9" s="1"/>
  <c r="G1225" i="9" a="1"/>
  <c r="G1225" i="9" s="1"/>
  <c r="G1226" i="9" a="1"/>
  <c r="G1226" i="9" s="1"/>
  <c r="G1227" i="9" a="1"/>
  <c r="G1227" i="9" s="1"/>
  <c r="G1228" i="9" a="1"/>
  <c r="G1228" i="9" s="1"/>
  <c r="G1229" i="9" a="1"/>
  <c r="G1229" i="9" s="1"/>
  <c r="G1230" i="9" a="1"/>
  <c r="G1230" i="9" s="1"/>
  <c r="G1231" i="9" a="1"/>
  <c r="G1231" i="9" s="1"/>
  <c r="G1232" i="9" a="1"/>
  <c r="G1232" i="9" s="1"/>
  <c r="G1233" i="9" a="1"/>
  <c r="G1233" i="9" s="1"/>
  <c r="G1234" i="9" a="1"/>
  <c r="G1234" i="9" s="1"/>
  <c r="G1235" i="9" a="1"/>
  <c r="G1235" i="9" s="1"/>
  <c r="G1236" i="9" a="1"/>
  <c r="G1236" i="9" s="1"/>
  <c r="G1237" i="9" a="1"/>
  <c r="G1237" i="9" s="1"/>
  <c r="G1238" i="9" a="1"/>
  <c r="G1238" i="9" s="1"/>
  <c r="G1239" i="9" a="1"/>
  <c r="G1239" i="9" s="1"/>
  <c r="G1240" i="9" a="1"/>
  <c r="G1240" i="9" s="1"/>
  <c r="G1241" i="9" a="1"/>
  <c r="G1241" i="9" s="1"/>
  <c r="G1242" i="9" a="1"/>
  <c r="G1242" i="9" s="1"/>
  <c r="G1243" i="9" a="1"/>
  <c r="G1243" i="9" s="1"/>
  <c r="G1244" i="9" a="1"/>
  <c r="G1244" i="9" s="1"/>
  <c r="G1245" i="9" a="1"/>
  <c r="G1245" i="9" s="1"/>
  <c r="G1246" i="9" a="1"/>
  <c r="G1246" i="9" s="1"/>
  <c r="G1247" i="9" a="1"/>
  <c r="G1247" i="9" s="1"/>
  <c r="G1248" i="9" a="1"/>
  <c r="G1248" i="9" s="1"/>
  <c r="G1249" i="9" a="1"/>
  <c r="G1249" i="9" s="1"/>
  <c r="G1250" i="9" a="1"/>
  <c r="G1250" i="9" s="1"/>
  <c r="G1251" i="9" a="1"/>
  <c r="G1251" i="9" s="1"/>
  <c r="G1252" i="9" a="1"/>
  <c r="G1252" i="9" s="1"/>
  <c r="G1253" i="9" a="1"/>
  <c r="G1253" i="9" s="1"/>
  <c r="G1254" i="9" a="1"/>
  <c r="G1254" i="9" s="1"/>
  <c r="G1255" i="9" a="1"/>
  <c r="G1255" i="9" s="1"/>
  <c r="G1256" i="9" a="1"/>
  <c r="G1256" i="9" s="1"/>
  <c r="G1257" i="9" a="1"/>
  <c r="G1257" i="9" s="1"/>
  <c r="G1258" i="9" a="1"/>
  <c r="G1258" i="9" s="1"/>
  <c r="G1259" i="9" a="1"/>
  <c r="G1259" i="9" s="1"/>
  <c r="G1260" i="9" a="1"/>
  <c r="G1260" i="9" s="1"/>
  <c r="G1261" i="9" a="1"/>
  <c r="G1261" i="9" s="1"/>
  <c r="G1262" i="9" a="1"/>
  <c r="G1262" i="9" s="1"/>
  <c r="G1263" i="9" a="1"/>
  <c r="G1263" i="9" s="1"/>
  <c r="G1264" i="9" a="1"/>
  <c r="G1264" i="9" s="1"/>
  <c r="G1265" i="9" a="1"/>
  <c r="G1265" i="9" s="1"/>
  <c r="G1266" i="9" a="1"/>
  <c r="G1266" i="9" s="1"/>
  <c r="G1267" i="9" a="1"/>
  <c r="G1267" i="9" s="1"/>
  <c r="G1268" i="9" a="1"/>
  <c r="G1268" i="9" s="1"/>
  <c r="G1269" i="9" a="1"/>
  <c r="G1269" i="9" s="1"/>
  <c r="G1270" i="9" a="1"/>
  <c r="G1270" i="9" s="1"/>
  <c r="G1271" i="9" a="1"/>
  <c r="G1271" i="9" s="1"/>
  <c r="G1272" i="9" a="1"/>
  <c r="G1272" i="9" s="1"/>
  <c r="G1273" i="9" a="1"/>
  <c r="G1273" i="9" s="1"/>
  <c r="G1274" i="9" a="1"/>
  <c r="G1274" i="9" s="1"/>
  <c r="G1275" i="9" a="1"/>
  <c r="G1275" i="9" s="1"/>
  <c r="G1276" i="9" a="1"/>
  <c r="G1276" i="9" s="1"/>
  <c r="G1277" i="9" a="1"/>
  <c r="G1277" i="9" s="1"/>
  <c r="G1278" i="9" a="1"/>
  <c r="G1278" i="9" s="1"/>
  <c r="G1279" i="9" a="1"/>
  <c r="G1279" i="9" s="1"/>
  <c r="G1280" i="9" a="1"/>
  <c r="G1280" i="9" s="1"/>
  <c r="G1281" i="9" a="1"/>
  <c r="G1281" i="9" s="1"/>
  <c r="G1282" i="9" a="1"/>
  <c r="G1282" i="9" s="1"/>
  <c r="G1283" i="9" a="1"/>
  <c r="G1283" i="9" s="1"/>
  <c r="G1284" i="9" a="1"/>
  <c r="G1284" i="9" s="1"/>
  <c r="G1285" i="9" a="1"/>
  <c r="G1285" i="9" s="1"/>
  <c r="G1286" i="9" a="1"/>
  <c r="G1286" i="9" s="1"/>
  <c r="G1287" i="9" a="1"/>
  <c r="G1287" i="9" s="1"/>
  <c r="G1288" i="9" a="1"/>
  <c r="G1288" i="9" s="1"/>
  <c r="G1289" i="9" a="1"/>
  <c r="G1289" i="9" s="1"/>
  <c r="G1290" i="9" a="1"/>
  <c r="G1290" i="9" s="1"/>
  <c r="G1291" i="9" a="1"/>
  <c r="G1291" i="9" s="1"/>
  <c r="G1292" i="9" a="1"/>
  <c r="G1292" i="9" s="1"/>
  <c r="G1293" i="9" a="1"/>
  <c r="G1293" i="9" s="1"/>
  <c r="G1294" i="9" a="1"/>
  <c r="G1294" i="9" s="1"/>
  <c r="G1295" i="9" a="1"/>
  <c r="G1295" i="9" s="1"/>
  <c r="G1296" i="9" a="1"/>
  <c r="G1296" i="9" s="1"/>
  <c r="G1297" i="9" a="1"/>
  <c r="G1297" i="9" s="1"/>
  <c r="G1298" i="9" a="1"/>
  <c r="G1298" i="9" s="1"/>
  <c r="G1299" i="9" a="1"/>
  <c r="G1299" i="9" s="1"/>
  <c r="G1300" i="9" a="1"/>
  <c r="G1300" i="9" s="1"/>
  <c r="G1301" i="9" a="1"/>
  <c r="G1301" i="9" s="1"/>
  <c r="G1302" i="9" a="1"/>
  <c r="G1302" i="9" s="1"/>
  <c r="G1303" i="9" a="1"/>
  <c r="G1303" i="9" s="1"/>
  <c r="G1304" i="9" a="1"/>
  <c r="G1304" i="9" s="1"/>
  <c r="G1305" i="9" a="1"/>
  <c r="G1305" i="9" s="1"/>
  <c r="G1306" i="9" a="1"/>
  <c r="G1306" i="9" s="1"/>
  <c r="G1307" i="9" a="1"/>
  <c r="G1307" i="9" s="1"/>
  <c r="G1308" i="9" a="1"/>
  <c r="G1308" i="9" s="1"/>
  <c r="G1309" i="9" a="1"/>
  <c r="G1309" i="9" s="1"/>
  <c r="G1310" i="9" a="1"/>
  <c r="G1310" i="9" s="1"/>
  <c r="G1311" i="9" a="1"/>
  <c r="G1311" i="9" s="1"/>
  <c r="G1312" i="9" a="1"/>
  <c r="G1312" i="9" s="1"/>
  <c r="G1313" i="9" a="1"/>
  <c r="G1313" i="9" s="1"/>
  <c r="G1314" i="9" a="1"/>
  <c r="G1314" i="9" s="1"/>
  <c r="G1315" i="9" a="1"/>
  <c r="G1315" i="9" s="1"/>
  <c r="G1316" i="9" a="1"/>
  <c r="G1316" i="9" s="1"/>
  <c r="G1317" i="9" a="1"/>
  <c r="G1317" i="9" s="1"/>
  <c r="G1318" i="9" a="1"/>
  <c r="G1318" i="9" s="1"/>
  <c r="G1319" i="9" a="1"/>
  <c r="G1319" i="9" s="1"/>
  <c r="G1320" i="9" a="1"/>
  <c r="G1320" i="9" s="1"/>
  <c r="G1321" i="9" a="1"/>
  <c r="G1321" i="9" s="1"/>
  <c r="G1322" i="9" a="1"/>
  <c r="G1322" i="9" s="1"/>
  <c r="G1323" i="9" a="1"/>
  <c r="G1323" i="9" s="1"/>
  <c r="G1324" i="9" a="1"/>
  <c r="G1324" i="9" s="1"/>
  <c r="G1325" i="9" a="1"/>
  <c r="G1325" i="9" s="1"/>
  <c r="G1326" i="9" a="1"/>
  <c r="G1326" i="9" s="1"/>
  <c r="G1327" i="9" a="1"/>
  <c r="G1327" i="9" s="1"/>
  <c r="G1328" i="9" a="1"/>
  <c r="G1328" i="9" s="1"/>
  <c r="G1329" i="9" a="1"/>
  <c r="G1329" i="9" s="1"/>
  <c r="G1330" i="9" a="1"/>
  <c r="G1330" i="9" s="1"/>
  <c r="G1331" i="9" a="1"/>
  <c r="G1331" i="9" s="1"/>
  <c r="G1332" i="9" a="1"/>
  <c r="G1332" i="9" s="1"/>
  <c r="G1333" i="9" a="1"/>
  <c r="G1333" i="9" s="1"/>
  <c r="G1334" i="9" a="1"/>
  <c r="G1334" i="9" s="1"/>
  <c r="G1335" i="9" a="1"/>
  <c r="G1335" i="9" s="1"/>
  <c r="G1336" i="9" a="1"/>
  <c r="G1336" i="9" s="1"/>
  <c r="G1337" i="9" a="1"/>
  <c r="G1337" i="9" s="1"/>
  <c r="G1338" i="9" a="1"/>
  <c r="G1338" i="9" s="1"/>
  <c r="G1339" i="9" a="1"/>
  <c r="G1339" i="9" s="1"/>
  <c r="G1340" i="9" a="1"/>
  <c r="G1340" i="9" s="1"/>
  <c r="G1341" i="9" a="1"/>
  <c r="G1341" i="9" s="1"/>
  <c r="G1342" i="9" a="1"/>
  <c r="G1342" i="9" s="1"/>
  <c r="G1343" i="9" a="1"/>
  <c r="G1343" i="9" s="1"/>
  <c r="G1344" i="9" a="1"/>
  <c r="G1344" i="9" s="1"/>
  <c r="G1345" i="9" a="1"/>
  <c r="G1345" i="9" s="1"/>
  <c r="G1346" i="9" a="1"/>
  <c r="G1346" i="9" s="1"/>
  <c r="G1347" i="9" a="1"/>
  <c r="G1347" i="9" s="1"/>
  <c r="G1348" i="9" a="1"/>
  <c r="G1348" i="9" s="1"/>
  <c r="G1349" i="9" a="1"/>
  <c r="G1349" i="9" s="1"/>
  <c r="G1350" i="9" a="1"/>
  <c r="G1350" i="9" s="1"/>
  <c r="G1351" i="9" a="1"/>
  <c r="G1351" i="9" s="1"/>
  <c r="G1352" i="9" a="1"/>
  <c r="G1352" i="9" s="1"/>
  <c r="G1353" i="9" a="1"/>
  <c r="G1353" i="9" s="1"/>
  <c r="G1354" i="9" a="1"/>
  <c r="G1354" i="9" s="1"/>
  <c r="G1355" i="9" a="1"/>
  <c r="G1355" i="9" s="1"/>
  <c r="G1356" i="9" a="1"/>
  <c r="G1356" i="9" s="1"/>
  <c r="G1357" i="9" a="1"/>
  <c r="G1357" i="9" s="1"/>
  <c r="G1358" i="9" a="1"/>
  <c r="G1358" i="9" s="1"/>
  <c r="G1359" i="9" a="1"/>
  <c r="G1359" i="9" s="1"/>
  <c r="G1360" i="9" a="1"/>
  <c r="G1360" i="9" s="1"/>
  <c r="G1361" i="9" a="1"/>
  <c r="G1361" i="9" s="1"/>
  <c r="G1362" i="9" a="1"/>
  <c r="G1362" i="9" s="1"/>
  <c r="G1363" i="9" a="1"/>
  <c r="G1363" i="9" s="1"/>
  <c r="G1364" i="9" a="1"/>
  <c r="G1364" i="9" s="1"/>
  <c r="G1365" i="9" a="1"/>
  <c r="G1365" i="9" s="1"/>
  <c r="G1366" i="9" a="1"/>
  <c r="G1366" i="9" s="1"/>
  <c r="G1367" i="9" a="1"/>
  <c r="G1367" i="9" s="1"/>
  <c r="G1368" i="9" a="1"/>
  <c r="G1368" i="9" s="1"/>
  <c r="G1369" i="9" a="1"/>
  <c r="G1369" i="9" s="1"/>
  <c r="G1370" i="9" a="1"/>
  <c r="G1370" i="9" s="1"/>
  <c r="G1371" i="9" a="1"/>
  <c r="G1371" i="9" s="1"/>
  <c r="G1372" i="9" a="1"/>
  <c r="G1372" i="9" s="1"/>
  <c r="G1373" i="9" a="1"/>
  <c r="G1373" i="9" s="1"/>
  <c r="G1374" i="9" a="1"/>
  <c r="G1374" i="9" s="1"/>
  <c r="G1375" i="9" a="1"/>
  <c r="G1375" i="9" s="1"/>
  <c r="G1376" i="9" a="1"/>
  <c r="G1376" i="9" s="1"/>
  <c r="G1377" i="9" a="1"/>
  <c r="G1377" i="9" s="1"/>
  <c r="G1378" i="9" a="1"/>
  <c r="G1378" i="9" s="1"/>
  <c r="G1379" i="9" a="1"/>
  <c r="G1379" i="9" s="1"/>
  <c r="G1380" i="9" a="1"/>
  <c r="G1380" i="9" s="1"/>
  <c r="G1381" i="9" a="1"/>
  <c r="G1381" i="9" s="1"/>
  <c r="G1382" i="9" a="1"/>
  <c r="G1382" i="9" s="1"/>
  <c r="G1383" i="9" a="1"/>
  <c r="G1383" i="9" s="1"/>
  <c r="G1384" i="9" a="1"/>
  <c r="G1384" i="9" s="1"/>
  <c r="G1385" i="9" a="1"/>
  <c r="G1385" i="9" s="1"/>
  <c r="G1386" i="9" a="1"/>
  <c r="G1386" i="9" s="1"/>
  <c r="G1387" i="9" a="1"/>
  <c r="G1387" i="9" s="1"/>
  <c r="G1388" i="9" a="1"/>
  <c r="G1388" i="9" s="1"/>
  <c r="G1389" i="9" a="1"/>
  <c r="G1389" i="9" s="1"/>
  <c r="G1390" i="9" a="1"/>
  <c r="G1390" i="9" s="1"/>
  <c r="G1391" i="9" a="1"/>
  <c r="G1391" i="9" s="1"/>
  <c r="G1392" i="9" a="1"/>
  <c r="G1392" i="9" s="1"/>
  <c r="G1393" i="9" a="1"/>
  <c r="G1393" i="9" s="1"/>
  <c r="G1394" i="9" a="1"/>
  <c r="G1394" i="9" s="1"/>
  <c r="G1395" i="9" a="1"/>
  <c r="G1395" i="9" s="1"/>
  <c r="G1396" i="9" a="1"/>
  <c r="G1396" i="9" s="1"/>
  <c r="G1397" i="9" a="1"/>
  <c r="G1397" i="9" s="1"/>
  <c r="G1398" i="9" a="1"/>
  <c r="G1398" i="9" s="1"/>
  <c r="G1399" i="9" a="1"/>
  <c r="G1399" i="9" s="1"/>
  <c r="G1400" i="9" a="1"/>
  <c r="G1400" i="9" s="1"/>
  <c r="G1401" i="9" a="1"/>
  <c r="G1401" i="9" s="1"/>
  <c r="G1402" i="9" a="1"/>
  <c r="G1402" i="9" s="1"/>
  <c r="G1403" i="9" a="1"/>
  <c r="G1403" i="9" s="1"/>
  <c r="G1404" i="9" a="1"/>
  <c r="G1404" i="9" s="1"/>
  <c r="G1405" i="9" a="1"/>
  <c r="G1405" i="9" s="1"/>
  <c r="G1406" i="9" a="1"/>
  <c r="G1406" i="9" s="1"/>
  <c r="G1407" i="9" a="1"/>
  <c r="G1407" i="9" s="1"/>
  <c r="G1408" i="9" a="1"/>
  <c r="G1408" i="9" s="1"/>
  <c r="G1409" i="9" a="1"/>
  <c r="G1409" i="9" s="1"/>
  <c r="G1410" i="9" a="1"/>
  <c r="G1410" i="9" s="1"/>
  <c r="G1411" i="9" a="1"/>
  <c r="G1411" i="9" s="1"/>
  <c r="G1412" i="9" a="1"/>
  <c r="G1412" i="9" s="1"/>
  <c r="G1413" i="9" a="1"/>
  <c r="G1413" i="9" s="1"/>
  <c r="G1414" i="9" a="1"/>
  <c r="G1414" i="9" s="1"/>
  <c r="G1415" i="9" a="1"/>
  <c r="G1415" i="9" s="1"/>
  <c r="G1416" i="9" a="1"/>
  <c r="G1416" i="9" s="1"/>
  <c r="G1417" i="9" a="1"/>
  <c r="G1417" i="9" s="1"/>
  <c r="G1418" i="9" a="1"/>
  <c r="G1418" i="9" s="1"/>
  <c r="G1419" i="9" a="1"/>
  <c r="G1419" i="9" s="1"/>
  <c r="G1420" i="9" a="1"/>
  <c r="G1420" i="9" s="1"/>
  <c r="G1421" i="9" a="1"/>
  <c r="G1421" i="9" s="1"/>
  <c r="G1422" i="9" a="1"/>
  <c r="G1422" i="9" s="1"/>
  <c r="G1423" i="9" a="1"/>
  <c r="G1423" i="9" s="1"/>
  <c r="G1424" i="9" a="1"/>
  <c r="G1424" i="9" s="1"/>
  <c r="G1425" i="9" a="1"/>
  <c r="G1425" i="9" s="1"/>
  <c r="G1426" i="9" a="1"/>
  <c r="G1426" i="9" s="1"/>
  <c r="G1427" i="9" a="1"/>
  <c r="G1427" i="9" s="1"/>
  <c r="G1428" i="9" a="1"/>
  <c r="G1428" i="9" s="1"/>
  <c r="G1429" i="9" a="1"/>
  <c r="G1429" i="9" s="1"/>
  <c r="G1430" i="9" a="1"/>
  <c r="G1430" i="9" s="1"/>
  <c r="G1431" i="9" a="1"/>
  <c r="G1431" i="9" s="1"/>
  <c r="G1432" i="9" a="1"/>
  <c r="G1432" i="9" s="1"/>
  <c r="G1433" i="9" a="1"/>
  <c r="G1433" i="9" s="1"/>
  <c r="G1434" i="9" a="1"/>
  <c r="G1434" i="9" s="1"/>
  <c r="G1435" i="9" a="1"/>
  <c r="G1435" i="9" s="1"/>
  <c r="G1436" i="9" a="1"/>
  <c r="G1436" i="9" s="1"/>
  <c r="G1437" i="9" a="1"/>
  <c r="G1437" i="9" s="1"/>
  <c r="G1438" i="9" a="1"/>
  <c r="G1438" i="9" s="1"/>
  <c r="G1439" i="9" a="1"/>
  <c r="G1439" i="9" s="1"/>
  <c r="G1440" i="9" a="1"/>
  <c r="G1440" i="9" s="1"/>
  <c r="G1441" i="9" a="1"/>
  <c r="G1441" i="9" s="1"/>
  <c r="G1442" i="9" a="1"/>
  <c r="G1442" i="9" s="1"/>
  <c r="G1443" i="9" a="1"/>
  <c r="G1443" i="9" s="1"/>
  <c r="G1444" i="9" a="1"/>
  <c r="G1444" i="9" s="1"/>
  <c r="G1445" i="9" a="1"/>
  <c r="G1445" i="9" s="1"/>
  <c r="G1446" i="9" a="1"/>
  <c r="G1446" i="9" s="1"/>
  <c r="G1447" i="9" a="1"/>
  <c r="G1447" i="9" s="1"/>
  <c r="G1448" i="9" a="1"/>
  <c r="G1448" i="9" s="1"/>
  <c r="G1449" i="9" a="1"/>
  <c r="G1449" i="9" s="1"/>
  <c r="G1450" i="9" a="1"/>
  <c r="G1450" i="9" s="1"/>
  <c r="G1451" i="9" a="1"/>
  <c r="G1451" i="9" s="1"/>
  <c r="G1452" i="9" a="1"/>
  <c r="G1452" i="9" s="1"/>
  <c r="G1453" i="9" a="1"/>
  <c r="G1453" i="9" s="1"/>
  <c r="G1454" i="9" a="1"/>
  <c r="G1454" i="9" s="1"/>
  <c r="G1455" i="9" a="1"/>
  <c r="G1455" i="9" s="1"/>
  <c r="G1456" i="9" a="1"/>
  <c r="G1456" i="9" s="1"/>
  <c r="G1457" i="9" a="1"/>
  <c r="G1457" i="9" s="1"/>
  <c r="G1458" i="9" a="1"/>
  <c r="G1458" i="9" s="1"/>
  <c r="G1459" i="9" a="1"/>
  <c r="G1459" i="9" s="1"/>
  <c r="G1460" i="9" a="1"/>
  <c r="G1460" i="9" s="1"/>
  <c r="G1461" i="9" a="1"/>
  <c r="G1461" i="9" s="1"/>
  <c r="G1462" i="9" a="1"/>
  <c r="G1462" i="9" s="1"/>
  <c r="G1463" i="9" a="1"/>
  <c r="G1463" i="9" s="1"/>
  <c r="G1464" i="9" a="1"/>
  <c r="G1464" i="9" s="1"/>
  <c r="G1465" i="9" a="1"/>
  <c r="G1465" i="9" s="1"/>
  <c r="G1466" i="9" a="1"/>
  <c r="G1466" i="9" s="1"/>
  <c r="G1467" i="9" a="1"/>
  <c r="G1467" i="9" s="1"/>
  <c r="G1468" i="9" a="1"/>
  <c r="G1468" i="9" s="1"/>
  <c r="G1469" i="9" a="1"/>
  <c r="G1469" i="9" s="1"/>
  <c r="G1470" i="9" a="1"/>
  <c r="G1470" i="9" s="1"/>
  <c r="G1471" i="9" a="1"/>
  <c r="G1471" i="9" s="1"/>
  <c r="G1472" i="9" a="1"/>
  <c r="G1472" i="9" s="1"/>
  <c r="G1473" i="9" a="1"/>
  <c r="G1473" i="9" s="1"/>
  <c r="G1474" i="9" a="1"/>
  <c r="G1474" i="9" s="1"/>
  <c r="G1475" i="9" a="1"/>
  <c r="G1475" i="9" s="1"/>
  <c r="G1476" i="9" a="1"/>
  <c r="G1476" i="9" s="1"/>
  <c r="G1477" i="9" a="1"/>
  <c r="G1477" i="9" s="1"/>
  <c r="G1478" i="9" a="1"/>
  <c r="G1478" i="9" s="1"/>
  <c r="G1479" i="9" a="1"/>
  <c r="G1479" i="9" s="1"/>
  <c r="G1480" i="9" a="1"/>
  <c r="G1480" i="9" s="1"/>
  <c r="G1481" i="9" a="1"/>
  <c r="G1481" i="9" s="1"/>
  <c r="G1482" i="9" a="1"/>
  <c r="G1482" i="9" s="1"/>
  <c r="G1483" i="9" a="1"/>
  <c r="G1483" i="9" s="1"/>
  <c r="G1484" i="9" a="1"/>
  <c r="G1484" i="9" s="1"/>
  <c r="G1485" i="9" a="1"/>
  <c r="G1485" i="9" s="1"/>
  <c r="G1486" i="9" a="1"/>
  <c r="G1486" i="9" s="1"/>
  <c r="G1487" i="9" a="1"/>
  <c r="G1487" i="9" s="1"/>
  <c r="G1488" i="9" a="1"/>
  <c r="G1488" i="9" s="1"/>
  <c r="G1489" i="9" a="1"/>
  <c r="G1489" i="9" s="1"/>
  <c r="G1490" i="9" a="1"/>
  <c r="G1490" i="9" s="1"/>
  <c r="G1491" i="9" a="1"/>
  <c r="G1491" i="9" s="1"/>
  <c r="G1492" i="9" a="1"/>
  <c r="G1492" i="9" s="1"/>
  <c r="G1493" i="9" a="1"/>
  <c r="G1493" i="9" s="1"/>
  <c r="G1494" i="9" a="1"/>
  <c r="G1494" i="9" s="1"/>
  <c r="G1495" i="9" a="1"/>
  <c r="G1495" i="9" s="1"/>
  <c r="G1496" i="9" a="1"/>
  <c r="G1496" i="9" s="1"/>
  <c r="G1497" i="9" a="1"/>
  <c r="G1497" i="9" s="1"/>
  <c r="G1498" i="9" a="1"/>
  <c r="G1498" i="9" s="1"/>
  <c r="G1499" i="9" a="1"/>
  <c r="G1499" i="9" s="1"/>
  <c r="G1500" i="9" a="1"/>
  <c r="G1500" i="9" s="1"/>
  <c r="G1501" i="9" a="1"/>
  <c r="G1501" i="9" s="1"/>
  <c r="G1502" i="9" a="1"/>
  <c r="G1502" i="9" s="1"/>
  <c r="G1503" i="9" a="1"/>
  <c r="G1503" i="9" s="1"/>
  <c r="G1504" i="9" a="1"/>
  <c r="G1504" i="9" s="1"/>
  <c r="G1505" i="9" a="1"/>
  <c r="G1505" i="9" s="1"/>
  <c r="G1506" i="9" a="1"/>
  <c r="G1506" i="9" s="1"/>
  <c r="G1507" i="9" a="1"/>
  <c r="G1507" i="9" s="1"/>
  <c r="G1508" i="9" a="1"/>
  <c r="G1508" i="9" s="1"/>
  <c r="G1509" i="9" a="1"/>
  <c r="G1509" i="9" s="1"/>
  <c r="G1510" i="9" a="1"/>
  <c r="G1510" i="9" s="1"/>
  <c r="G1511" i="9" a="1"/>
  <c r="G1511" i="9" s="1"/>
  <c r="G1512" i="9" a="1"/>
  <c r="G1512" i="9" s="1"/>
  <c r="G1513" i="9" a="1"/>
  <c r="G1513" i="9" s="1"/>
  <c r="G1514" i="9" a="1"/>
  <c r="G1514" i="9" s="1"/>
  <c r="G1515" i="9" a="1"/>
  <c r="G1515" i="9" s="1"/>
  <c r="G1516" i="9" a="1"/>
  <c r="G1516" i="9" s="1"/>
  <c r="G1517" i="9" a="1"/>
  <c r="G1517" i="9" s="1"/>
  <c r="G1518" i="9" a="1"/>
  <c r="G1518" i="9" s="1"/>
  <c r="G1519" i="9" a="1"/>
  <c r="G1519" i="9" s="1"/>
  <c r="G1520" i="9" a="1"/>
  <c r="G1520" i="9" s="1"/>
  <c r="G1521" i="9" a="1"/>
  <c r="G1521" i="9" s="1"/>
  <c r="G1522" i="9" a="1"/>
  <c r="G1522" i="9" s="1"/>
  <c r="G1523" i="9" a="1"/>
  <c r="G1523" i="9" s="1"/>
  <c r="G1524" i="9" a="1"/>
  <c r="G1524" i="9" s="1"/>
  <c r="G1525" i="9" a="1"/>
  <c r="G1525" i="9" s="1"/>
  <c r="G1526" i="9" a="1"/>
  <c r="G1526" i="9" s="1"/>
  <c r="G1527" i="9" a="1"/>
  <c r="G1527" i="9" s="1"/>
  <c r="G1528" i="9" a="1"/>
  <c r="G1528" i="9" s="1"/>
  <c r="G1529" i="9" a="1"/>
  <c r="G1529" i="9" s="1"/>
  <c r="G1530" i="9" a="1"/>
  <c r="G1530" i="9" s="1"/>
  <c r="G1531" i="9" a="1"/>
  <c r="G1531" i="9" s="1"/>
  <c r="G1532" i="9" a="1"/>
  <c r="G1532" i="9" s="1"/>
  <c r="G1533" i="9" a="1"/>
  <c r="G1533" i="9" s="1"/>
  <c r="G1534" i="9" a="1"/>
  <c r="G1534" i="9" s="1"/>
  <c r="G1535" i="9" a="1"/>
  <c r="G1535" i="9" s="1"/>
  <c r="G1536" i="9" a="1"/>
  <c r="G1536" i="9" s="1"/>
  <c r="G1537" i="9" a="1"/>
  <c r="G1537" i="9" s="1"/>
  <c r="G1538" i="9" a="1"/>
  <c r="G1538" i="9" s="1"/>
  <c r="G1539" i="9" a="1"/>
  <c r="G1539" i="9" s="1"/>
  <c r="G1540" i="9" a="1"/>
  <c r="G1540" i="9" s="1"/>
  <c r="G1541" i="9" a="1"/>
  <c r="G1541" i="9" s="1"/>
  <c r="G1542" i="9" a="1"/>
  <c r="G1542" i="9" s="1"/>
  <c r="G1543" i="9" a="1"/>
  <c r="G1543" i="9" s="1"/>
  <c r="G1544" i="9" a="1"/>
  <c r="G1544" i="9" s="1"/>
  <c r="G1545" i="9" a="1"/>
  <c r="G1545" i="9" s="1"/>
  <c r="G1546" i="9" a="1"/>
  <c r="G1546" i="9" s="1"/>
  <c r="G1547" i="9" a="1"/>
  <c r="G1547" i="9" s="1"/>
  <c r="G1548" i="9" a="1"/>
  <c r="G1548" i="9" s="1"/>
  <c r="G1549" i="9" a="1"/>
  <c r="G1549" i="9" s="1"/>
  <c r="G1550" i="9" a="1"/>
  <c r="G1550" i="9" s="1"/>
  <c r="G1551" i="9" a="1"/>
  <c r="G1551" i="9" s="1"/>
  <c r="G1552" i="9" a="1"/>
  <c r="G1552" i="9" s="1"/>
  <c r="G1553" i="9" a="1"/>
  <c r="G1553" i="9" s="1"/>
  <c r="G1554" i="9" a="1"/>
  <c r="G1554" i="9" s="1"/>
  <c r="G1555" i="9" a="1"/>
  <c r="G1555" i="9" s="1"/>
  <c r="G1556" i="9" a="1"/>
  <c r="G1556" i="9" s="1"/>
  <c r="G1557" i="9" a="1"/>
  <c r="G1557" i="9" s="1"/>
  <c r="G1558" i="9" a="1"/>
  <c r="G1558" i="9" s="1"/>
  <c r="G1559" i="9" a="1"/>
  <c r="G1559" i="9" s="1"/>
  <c r="G1560" i="9" a="1"/>
  <c r="G1560" i="9" s="1"/>
  <c r="G1561" i="9" a="1"/>
  <c r="G1561" i="9" s="1"/>
  <c r="G1562" i="9" a="1"/>
  <c r="G1562" i="9" s="1"/>
  <c r="G1563" i="9" a="1"/>
  <c r="G1563" i="9" s="1"/>
  <c r="G1564" i="9" a="1"/>
  <c r="G1564" i="9" s="1"/>
  <c r="G1565" i="9" a="1"/>
  <c r="G1565" i="9" s="1"/>
  <c r="G1566" i="9" a="1"/>
  <c r="G1566" i="9" s="1"/>
  <c r="G1567" i="9" a="1"/>
  <c r="G1567" i="9" s="1"/>
  <c r="G1568" i="9" a="1"/>
  <c r="G1568" i="9" s="1"/>
  <c r="G1569" i="9" a="1"/>
  <c r="G1569" i="9" s="1"/>
  <c r="G1570" i="9" a="1"/>
  <c r="G1570" i="9" s="1"/>
  <c r="G1571" i="9" a="1"/>
  <c r="G1571" i="9" s="1"/>
  <c r="G1572" i="9" a="1"/>
  <c r="G1572" i="9" s="1"/>
  <c r="G1573" i="9" a="1"/>
  <c r="G1573" i="9" s="1"/>
  <c r="G1574" i="9" a="1"/>
  <c r="G1574" i="9" s="1"/>
  <c r="G1575" i="9" a="1"/>
  <c r="G1575" i="9" s="1"/>
  <c r="G1576" i="9" a="1"/>
  <c r="G1576" i="9" s="1"/>
  <c r="G1577" i="9" a="1"/>
  <c r="G1577" i="9" s="1"/>
  <c r="G1578" i="9" a="1"/>
  <c r="G1578" i="9" s="1"/>
  <c r="G1579" i="9" a="1"/>
  <c r="G1579" i="9" s="1"/>
  <c r="G1580" i="9" a="1"/>
  <c r="G1580" i="9" s="1"/>
  <c r="G1581" i="9" a="1"/>
  <c r="G1581" i="9" s="1"/>
  <c r="G1582" i="9" a="1"/>
  <c r="G1582" i="9" s="1"/>
  <c r="G1583" i="9" a="1"/>
  <c r="G1583" i="9" s="1"/>
  <c r="G1584" i="9" a="1"/>
  <c r="G1584" i="9" s="1"/>
  <c r="G1585" i="9" a="1"/>
  <c r="G1585" i="9" s="1"/>
  <c r="G1586" i="9" a="1"/>
  <c r="G1586" i="9" s="1"/>
  <c r="G1587" i="9" a="1"/>
  <c r="G1587" i="9" s="1"/>
  <c r="G1588" i="9" a="1"/>
  <c r="G1588" i="9" s="1"/>
  <c r="G1589" i="9" a="1"/>
  <c r="G1589" i="9" s="1"/>
  <c r="G1590" i="9" a="1"/>
  <c r="G1590" i="9" s="1"/>
  <c r="G1591" i="9" a="1"/>
  <c r="G1591" i="9" s="1"/>
  <c r="G1592" i="9" a="1"/>
  <c r="G1592" i="9" s="1"/>
  <c r="G1593" i="9" a="1"/>
  <c r="G1593" i="9" s="1"/>
  <c r="G1594" i="9" a="1"/>
  <c r="G1594" i="9" s="1"/>
  <c r="G1595" i="9" a="1"/>
  <c r="G1595" i="9" s="1"/>
  <c r="G1596" i="9" a="1"/>
  <c r="G1596" i="9" s="1"/>
  <c r="G1597" i="9" a="1"/>
  <c r="G1597" i="9" s="1"/>
  <c r="G1598" i="9" a="1"/>
  <c r="G1598" i="9" s="1"/>
  <c r="G1599" i="9" a="1"/>
  <c r="G1599" i="9" s="1"/>
  <c r="G1600" i="9" a="1"/>
  <c r="G1600" i="9" s="1"/>
  <c r="G1601" i="9" a="1"/>
  <c r="G1601" i="9" s="1"/>
  <c r="G1602" i="9" a="1"/>
  <c r="G1602" i="9" s="1"/>
  <c r="G1603" i="9" a="1"/>
  <c r="G1603" i="9" s="1"/>
  <c r="G1604" i="9" a="1"/>
  <c r="G1604" i="9" s="1"/>
  <c r="G1605" i="9" a="1"/>
  <c r="G1605" i="9" s="1"/>
  <c r="G1606" i="9" a="1"/>
  <c r="G1606" i="9" s="1"/>
  <c r="G1607" i="9" a="1"/>
  <c r="G1607" i="9" s="1"/>
  <c r="G1608" i="9" a="1"/>
  <c r="G1608" i="9" s="1"/>
  <c r="G1609" i="9" a="1"/>
  <c r="G1609" i="9" s="1"/>
  <c r="G1610" i="9" a="1"/>
  <c r="G1610" i="9" s="1"/>
  <c r="G1611" i="9" a="1"/>
  <c r="G1611" i="9" s="1"/>
  <c r="G1612" i="9" a="1"/>
  <c r="G1612" i="9" s="1"/>
  <c r="G1613" i="9" a="1"/>
  <c r="G1613" i="9" s="1"/>
  <c r="G1614" i="9" a="1"/>
  <c r="G1614" i="9" s="1"/>
  <c r="G1615" i="9" a="1"/>
  <c r="G1615" i="9" s="1"/>
  <c r="G1616" i="9" a="1"/>
  <c r="G1616" i="9" s="1"/>
  <c r="G1617" i="9" a="1"/>
  <c r="G1617" i="9" s="1"/>
  <c r="G1618" i="9" a="1"/>
  <c r="G1618" i="9" s="1"/>
  <c r="G1619" i="9" a="1"/>
  <c r="G1619" i="9" s="1"/>
  <c r="G1620" i="9" a="1"/>
  <c r="G1620" i="9" s="1"/>
  <c r="G1621" i="9" a="1"/>
  <c r="G1621" i="9" s="1"/>
  <c r="G1622" i="9" a="1"/>
  <c r="G1622" i="9" s="1"/>
  <c r="G1623" i="9" a="1"/>
  <c r="G1623" i="9" s="1"/>
  <c r="G1624" i="9" a="1"/>
  <c r="G1624" i="9" s="1"/>
  <c r="G1625" i="9" a="1"/>
  <c r="G1625" i="9" s="1"/>
  <c r="G1626" i="9" a="1"/>
  <c r="G1626" i="9" s="1"/>
  <c r="G1627" i="9" a="1"/>
  <c r="G1627" i="9" s="1"/>
  <c r="G1628" i="9" a="1"/>
  <c r="G1628" i="9" s="1"/>
  <c r="G1629" i="9" a="1"/>
  <c r="G1629" i="9" s="1"/>
  <c r="G1630" i="9" a="1"/>
  <c r="G1630" i="9" s="1"/>
  <c r="G1631" i="9" a="1"/>
  <c r="G1631" i="9" s="1"/>
  <c r="G1632" i="9" a="1"/>
  <c r="G1632" i="9" s="1"/>
  <c r="G1633" i="9" a="1"/>
  <c r="G1633" i="9" s="1"/>
  <c r="G1634" i="9" a="1"/>
  <c r="G1634" i="9" s="1"/>
  <c r="G1635" i="9" a="1"/>
  <c r="G1635" i="9" s="1"/>
  <c r="G1636" i="9" a="1"/>
  <c r="G1636" i="9" s="1"/>
  <c r="G1637" i="9" a="1"/>
  <c r="G1637" i="9" s="1"/>
  <c r="G1638" i="9" a="1"/>
  <c r="G1638" i="9" s="1"/>
  <c r="G1639" i="9" a="1"/>
  <c r="G1639" i="9" s="1"/>
  <c r="G1640" i="9" a="1"/>
  <c r="G1640" i="9" s="1"/>
  <c r="G1641" i="9" a="1"/>
  <c r="G1641" i="9" s="1"/>
  <c r="G1642" i="9" a="1"/>
  <c r="G1642" i="9" s="1"/>
  <c r="G1643" i="9" a="1"/>
  <c r="G1643" i="9" s="1"/>
  <c r="G1644" i="9" a="1"/>
  <c r="G1644" i="9" s="1"/>
  <c r="G1645" i="9" a="1"/>
  <c r="G1645" i="9" s="1"/>
  <c r="G1646" i="9" a="1"/>
  <c r="G1646" i="9" s="1"/>
  <c r="G1647" i="9" a="1"/>
  <c r="G1647" i="9" s="1"/>
  <c r="G1648" i="9" a="1"/>
  <c r="G1648" i="9" s="1"/>
  <c r="G1649" i="9" a="1"/>
  <c r="G1649" i="9" s="1"/>
  <c r="G1650" i="9" a="1"/>
  <c r="G1650" i="9" s="1"/>
  <c r="G1651" i="9" a="1"/>
  <c r="G1651" i="9" s="1"/>
  <c r="G1652" i="9" a="1"/>
  <c r="G1652" i="9" s="1"/>
  <c r="G1653" i="9" a="1"/>
  <c r="G1653" i="9" s="1"/>
  <c r="G1654" i="9" a="1"/>
  <c r="G1654" i="9" s="1"/>
  <c r="G1655" i="9" a="1"/>
  <c r="G1655" i="9" s="1"/>
  <c r="G1656" i="9" a="1"/>
  <c r="G1656" i="9" s="1"/>
  <c r="G1657" i="9" a="1"/>
  <c r="G1657" i="9" s="1"/>
  <c r="G1658" i="9" a="1"/>
  <c r="G1658" i="9" s="1"/>
  <c r="G1659" i="9" a="1"/>
  <c r="G1659" i="9" s="1"/>
  <c r="G1660" i="9" a="1"/>
  <c r="G1660" i="9" s="1"/>
  <c r="G1661" i="9" a="1"/>
  <c r="G1661" i="9" s="1"/>
  <c r="G1662" i="9" a="1"/>
  <c r="G1662" i="9" s="1"/>
  <c r="G1663" i="9" a="1"/>
  <c r="G1663" i="9" s="1"/>
  <c r="G1664" i="9" a="1"/>
  <c r="G1664" i="9" s="1"/>
  <c r="G1665" i="9" a="1"/>
  <c r="G1665" i="9" s="1"/>
  <c r="G1666" i="9" a="1"/>
  <c r="G1666" i="9" s="1"/>
  <c r="G1667" i="9" a="1"/>
  <c r="G1667" i="9" s="1"/>
  <c r="G1668" i="9" a="1"/>
  <c r="G1668" i="9" s="1"/>
  <c r="G1669" i="9" a="1"/>
  <c r="G1669" i="9" s="1"/>
  <c r="G1670" i="9" a="1"/>
  <c r="G1670" i="9" s="1"/>
  <c r="G1671" i="9" a="1"/>
  <c r="G1671" i="9" s="1"/>
  <c r="G1672" i="9" a="1"/>
  <c r="G1672" i="9" s="1"/>
  <c r="G1673" i="9" a="1"/>
  <c r="G1673" i="9" s="1"/>
  <c r="G1674" i="9" a="1"/>
  <c r="G1674" i="9" s="1"/>
  <c r="G1675" i="9" a="1"/>
  <c r="G1675" i="9" s="1"/>
  <c r="G1676" i="9" a="1"/>
  <c r="G1676" i="9" s="1"/>
  <c r="G1677" i="9" a="1"/>
  <c r="G1677" i="9" s="1"/>
  <c r="G1678" i="9" a="1"/>
  <c r="G1678" i="9" s="1"/>
  <c r="G1679" i="9" a="1"/>
  <c r="G1679" i="9" s="1"/>
  <c r="G1680" i="9" a="1"/>
  <c r="G1680" i="9" s="1"/>
  <c r="G1681" i="9" a="1"/>
  <c r="G1681" i="9" s="1"/>
  <c r="G1682" i="9" a="1"/>
  <c r="G1682" i="9" s="1"/>
  <c r="G1683" i="9" a="1"/>
  <c r="G1683" i="9" s="1"/>
  <c r="G1684" i="9" a="1"/>
  <c r="G1684" i="9" s="1"/>
  <c r="G1685" i="9" a="1"/>
  <c r="G1685" i="9" s="1"/>
  <c r="G1686" i="9" a="1"/>
  <c r="G1686" i="9" s="1"/>
  <c r="G1687" i="9" a="1"/>
  <c r="G1687" i="9" s="1"/>
  <c r="G1688" i="9" a="1"/>
  <c r="G1688" i="9" s="1"/>
  <c r="G1689" i="9" a="1"/>
  <c r="G1689" i="9" s="1"/>
  <c r="G1690" i="9" a="1"/>
  <c r="G1690" i="9" s="1"/>
  <c r="G1691" i="9" a="1"/>
  <c r="G1691" i="9" s="1"/>
  <c r="G1692" i="9" a="1"/>
  <c r="G1692" i="9" s="1"/>
  <c r="G1693" i="9" a="1"/>
  <c r="G1693" i="9" s="1"/>
  <c r="G1694" i="9" a="1"/>
  <c r="G1694" i="9" s="1"/>
  <c r="G1695" i="9" a="1"/>
  <c r="G1695" i="9" s="1"/>
  <c r="G1696" i="9" a="1"/>
  <c r="G1696" i="9" s="1"/>
  <c r="G1697" i="9" a="1"/>
  <c r="G1697" i="9" s="1"/>
  <c r="G1698" i="9" a="1"/>
  <c r="G1698" i="9" s="1"/>
  <c r="G1699" i="9" a="1"/>
  <c r="G1699" i="9" s="1"/>
  <c r="G1700" i="9" a="1"/>
  <c r="G1700" i="9" s="1"/>
  <c r="G1701" i="9" a="1"/>
  <c r="G1701" i="9" s="1"/>
  <c r="G1702" i="9" a="1"/>
  <c r="G1702" i="9" s="1"/>
  <c r="G1703" i="9" a="1"/>
  <c r="G1703" i="9" s="1"/>
  <c r="G1704" i="9" a="1"/>
  <c r="G1704" i="9" s="1"/>
  <c r="G1705" i="9" a="1"/>
  <c r="G1705" i="9" s="1"/>
  <c r="G1706" i="9" a="1"/>
  <c r="G1706" i="9" s="1"/>
  <c r="G1707" i="9" a="1"/>
  <c r="G1707" i="9" s="1"/>
  <c r="G1708" i="9" a="1"/>
  <c r="G1708" i="9" s="1"/>
  <c r="G1709" i="9" a="1"/>
  <c r="G1709" i="9" s="1"/>
  <c r="G1710" i="9" a="1"/>
  <c r="G1710" i="9" s="1"/>
  <c r="G1711" i="9" a="1"/>
  <c r="G1711" i="9" s="1"/>
  <c r="G1712" i="9" a="1"/>
  <c r="G1712" i="9" s="1"/>
  <c r="G1713" i="9" a="1"/>
  <c r="G1713" i="9" s="1"/>
  <c r="G1714" i="9" a="1"/>
  <c r="G1714" i="9" s="1"/>
  <c r="G1715" i="9" a="1"/>
  <c r="G1715" i="9" s="1"/>
  <c r="G1716" i="9" a="1"/>
  <c r="G1716" i="9" s="1"/>
  <c r="G1717" i="9" a="1"/>
  <c r="G1717" i="9" s="1"/>
  <c r="G1718" i="9" a="1"/>
  <c r="G1718" i="9" s="1"/>
  <c r="G1719" i="9" a="1"/>
  <c r="G1719" i="9" s="1"/>
  <c r="G1720" i="9" a="1"/>
  <c r="G1720" i="9" s="1"/>
  <c r="G1721" i="9" a="1"/>
  <c r="G1721" i="9" s="1"/>
  <c r="G1722" i="9" a="1"/>
  <c r="G1722" i="9" s="1"/>
  <c r="G1723" i="9" a="1"/>
  <c r="G1723" i="9" s="1"/>
  <c r="G1724" i="9" a="1"/>
  <c r="G1724" i="9" s="1"/>
  <c r="G1725" i="9" a="1"/>
  <c r="G1725" i="9" s="1"/>
  <c r="G1726" i="9" a="1"/>
  <c r="G1726" i="9" s="1"/>
  <c r="G1727" i="9" a="1"/>
  <c r="G1727" i="9" s="1"/>
  <c r="G1728" i="9" a="1"/>
  <c r="G1728" i="9" s="1"/>
  <c r="G1729" i="9" a="1"/>
  <c r="G1729" i="9" s="1"/>
  <c r="G1730" i="9" a="1"/>
  <c r="G1730" i="9" s="1"/>
  <c r="G1731" i="9" a="1"/>
  <c r="G1731" i="9" s="1"/>
  <c r="G1732" i="9" a="1"/>
  <c r="G1732" i="9" s="1"/>
  <c r="G1733" i="9" a="1"/>
  <c r="G1733" i="9" s="1"/>
  <c r="G1734" i="9" a="1"/>
  <c r="G1734" i="9" s="1"/>
  <c r="G1735" i="9" a="1"/>
  <c r="G1735" i="9" s="1"/>
  <c r="G1736" i="9" a="1"/>
  <c r="G1736" i="9" s="1"/>
  <c r="G1737" i="9" a="1"/>
  <c r="G1737" i="9" s="1"/>
  <c r="G1738" i="9" a="1"/>
  <c r="G1738" i="9" s="1"/>
  <c r="G1739" i="9" a="1"/>
  <c r="G1739" i="9" s="1"/>
  <c r="G1740" i="9" a="1"/>
  <c r="G1740" i="9" s="1"/>
  <c r="G1741" i="9" a="1"/>
  <c r="G1741" i="9" s="1"/>
  <c r="G1742" i="9" a="1"/>
  <c r="G1742" i="9" s="1"/>
  <c r="G1743" i="9" a="1"/>
  <c r="G1743" i="9" s="1"/>
  <c r="G1744" i="9" a="1"/>
  <c r="G1744" i="9" s="1"/>
  <c r="G1745" i="9" a="1"/>
  <c r="G1745" i="9" s="1"/>
  <c r="G1746" i="9" a="1"/>
  <c r="G1746" i="9" s="1"/>
  <c r="G1747" i="9" a="1"/>
  <c r="G1747" i="9" s="1"/>
  <c r="G1748" i="9" a="1"/>
  <c r="G1748" i="9" s="1"/>
  <c r="G1749" i="9" a="1"/>
  <c r="G1749" i="9" s="1"/>
  <c r="G1750" i="9" a="1"/>
  <c r="G1750" i="9" s="1"/>
  <c r="G1751" i="9" a="1"/>
  <c r="G1751" i="9" s="1"/>
  <c r="G1752" i="9" a="1"/>
  <c r="G1752" i="9" s="1"/>
  <c r="G1753" i="9" a="1"/>
  <c r="G1753" i="9" s="1"/>
  <c r="G1754" i="9" a="1"/>
  <c r="G1754" i="9" s="1"/>
  <c r="G1755" i="9" a="1"/>
  <c r="G1755" i="9" s="1"/>
  <c r="G1756" i="9" a="1"/>
  <c r="G1756" i="9" s="1"/>
  <c r="G1757" i="9" a="1"/>
  <c r="G1757" i="9" s="1"/>
  <c r="G1758" i="9" a="1"/>
  <c r="G1758" i="9" s="1"/>
  <c r="G1759" i="9" a="1"/>
  <c r="G1759" i="9" s="1"/>
  <c r="G1760" i="9" a="1"/>
  <c r="G1760" i="9" s="1"/>
  <c r="G1761" i="9" a="1"/>
  <c r="G1761" i="9" s="1"/>
  <c r="G1762" i="9" a="1"/>
  <c r="G1762" i="9" s="1"/>
  <c r="G1763" i="9" a="1"/>
  <c r="G1763" i="9" s="1"/>
  <c r="G1764" i="9" a="1"/>
  <c r="G1764" i="9" s="1"/>
  <c r="G1765" i="9" a="1"/>
  <c r="G1765" i="9" s="1"/>
  <c r="G1766" i="9" a="1"/>
  <c r="G1766" i="9" s="1"/>
  <c r="G1767" i="9" a="1"/>
  <c r="G1767" i="9" s="1"/>
  <c r="G1768" i="9" a="1"/>
  <c r="G1768" i="9" s="1"/>
  <c r="G1769" i="9" a="1"/>
  <c r="G1769" i="9" s="1"/>
  <c r="G1770" i="9" a="1"/>
  <c r="G1770" i="9" s="1"/>
  <c r="G1771" i="9" a="1"/>
  <c r="G1771" i="9" s="1"/>
  <c r="G1772" i="9" a="1"/>
  <c r="G1772" i="9" s="1"/>
  <c r="G1773" i="9" a="1"/>
  <c r="G1773" i="9" s="1"/>
  <c r="G1774" i="9" a="1"/>
  <c r="G1774" i="9" s="1"/>
  <c r="G1775" i="9" a="1"/>
  <c r="G1775" i="9" s="1"/>
  <c r="G1776" i="9" a="1"/>
  <c r="G1776" i="9" s="1"/>
  <c r="G1777" i="9" a="1"/>
  <c r="G1777" i="9" s="1"/>
  <c r="G1778" i="9" a="1"/>
  <c r="G1778" i="9" s="1"/>
  <c r="G1779" i="9" a="1"/>
  <c r="G1779" i="9" s="1"/>
  <c r="G1780" i="9" a="1"/>
  <c r="G1780" i="9" s="1"/>
  <c r="G1781" i="9" a="1"/>
  <c r="G1781" i="9" s="1"/>
  <c r="G1782" i="9" a="1"/>
  <c r="G1782" i="9" s="1"/>
  <c r="G1783" i="9" a="1"/>
  <c r="G1783" i="9" s="1"/>
  <c r="G1784" i="9" a="1"/>
  <c r="G1784" i="9" s="1"/>
  <c r="G1785" i="9" a="1"/>
  <c r="G1785" i="9" s="1"/>
  <c r="G1786" i="9" a="1"/>
  <c r="G1786" i="9" s="1"/>
  <c r="G1787" i="9" a="1"/>
  <c r="G1787" i="9" s="1"/>
  <c r="G1788" i="9" a="1"/>
  <c r="G1788" i="9" s="1"/>
  <c r="G1789" i="9" a="1"/>
  <c r="G1789" i="9" s="1"/>
  <c r="G1790" i="9" a="1"/>
  <c r="G1790" i="9" s="1"/>
  <c r="G1791" i="9" a="1"/>
  <c r="G1791" i="9" s="1"/>
  <c r="G1792" i="9" a="1"/>
  <c r="G1792" i="9" s="1"/>
  <c r="G1793" i="9" a="1"/>
  <c r="G1793" i="9" s="1"/>
  <c r="G1794" i="9" a="1"/>
  <c r="G1794" i="9" s="1"/>
  <c r="G1795" i="9" a="1"/>
  <c r="G1795" i="9" s="1"/>
  <c r="G1796" i="9" a="1"/>
  <c r="G1796" i="9" s="1"/>
  <c r="G1797" i="9" a="1"/>
  <c r="G1797" i="9" s="1"/>
  <c r="G1798" i="9" a="1"/>
  <c r="G1798" i="9" s="1"/>
  <c r="G1799" i="9" a="1"/>
  <c r="G1799" i="9" s="1"/>
  <c r="G1800" i="9" a="1"/>
  <c r="G1800" i="9" s="1"/>
  <c r="G1801" i="9" a="1"/>
  <c r="G1801" i="9" s="1"/>
  <c r="G1802" i="9" a="1"/>
  <c r="G1802" i="9" s="1"/>
  <c r="G1803" i="9" a="1"/>
  <c r="G1803" i="9" s="1"/>
  <c r="G1804" i="9" a="1"/>
  <c r="G1804" i="9" s="1"/>
  <c r="G1805" i="9" a="1"/>
  <c r="G1805" i="9" s="1"/>
  <c r="G1806" i="9" a="1"/>
  <c r="G1806" i="9" s="1"/>
  <c r="G1807" i="9" a="1"/>
  <c r="G1807" i="9" s="1"/>
  <c r="G1808" i="9" a="1"/>
  <c r="G1808" i="9" s="1"/>
  <c r="G1809" i="9" a="1"/>
  <c r="G1809" i="9" s="1"/>
  <c r="G1810" i="9" a="1"/>
  <c r="G1810" i="9" s="1"/>
  <c r="G1811" i="9" a="1"/>
  <c r="G1811" i="9" s="1"/>
  <c r="G1812" i="9" a="1"/>
  <c r="G1812" i="9" s="1"/>
  <c r="G1813" i="9" a="1"/>
  <c r="G1813" i="9" s="1"/>
  <c r="G1814" i="9" a="1"/>
  <c r="G1814" i="9" s="1"/>
  <c r="G1815" i="9" a="1"/>
  <c r="G1815" i="9" s="1"/>
  <c r="G1816" i="9" a="1"/>
  <c r="G1816" i="9" s="1"/>
  <c r="G1817" i="9" a="1"/>
  <c r="G1817" i="9" s="1"/>
  <c r="G1818" i="9" a="1"/>
  <c r="G1818" i="9" s="1"/>
  <c r="G1819" i="9" a="1"/>
  <c r="G1819" i="9" s="1"/>
  <c r="G1820" i="9" a="1"/>
  <c r="G1820" i="9" s="1"/>
  <c r="G1821" i="9" a="1"/>
  <c r="G1821" i="9" s="1"/>
  <c r="G1822" i="9" a="1"/>
  <c r="G1822" i="9" s="1"/>
  <c r="G1823" i="9" a="1"/>
  <c r="G1823" i="9" s="1"/>
  <c r="G1824" i="9" a="1"/>
  <c r="G1824" i="9" s="1"/>
  <c r="G1825" i="9" a="1"/>
  <c r="G1825" i="9" s="1"/>
  <c r="G1826" i="9" a="1"/>
  <c r="G1826" i="9" s="1"/>
  <c r="G1827" i="9" a="1"/>
  <c r="G1827" i="9" s="1"/>
  <c r="G1828" i="9" a="1"/>
  <c r="G1828" i="9" s="1"/>
  <c r="G1829" i="9" a="1"/>
  <c r="G1829" i="9" s="1"/>
  <c r="G1830" i="9" a="1"/>
  <c r="G1830" i="9" s="1"/>
  <c r="G1831" i="9" a="1"/>
  <c r="G1831" i="9" s="1"/>
  <c r="G1832" i="9" a="1"/>
  <c r="G1832" i="9" s="1"/>
  <c r="G1833" i="9" a="1"/>
  <c r="G1833" i="9" s="1"/>
  <c r="G1834" i="9" a="1"/>
  <c r="G1834" i="9" s="1"/>
  <c r="G1835" i="9" a="1"/>
  <c r="G1835" i="9" s="1"/>
  <c r="G1836" i="9" a="1"/>
  <c r="G1836" i="9" s="1"/>
  <c r="G1837" i="9" a="1"/>
  <c r="G1837" i="9" s="1"/>
  <c r="G1838" i="9" a="1"/>
  <c r="G1838" i="9" s="1"/>
  <c r="G1839" i="9" a="1"/>
  <c r="G1839" i="9" s="1"/>
  <c r="G1840" i="9" a="1"/>
  <c r="G1840" i="9" s="1"/>
  <c r="G1841" i="9" a="1"/>
  <c r="G1841" i="9" s="1"/>
  <c r="G1842" i="9" a="1"/>
  <c r="G1842" i="9" s="1"/>
  <c r="G1843" i="9" a="1"/>
  <c r="G1843" i="9" s="1"/>
  <c r="G1844" i="9" a="1"/>
  <c r="G1844" i="9" s="1"/>
  <c r="G1845" i="9" a="1"/>
  <c r="G1845" i="9" s="1"/>
  <c r="G1846" i="9" a="1"/>
  <c r="G1846" i="9" s="1"/>
  <c r="G1847" i="9" a="1"/>
  <c r="G1847" i="9" s="1"/>
  <c r="G1848" i="9" a="1"/>
  <c r="G1848" i="9" s="1"/>
  <c r="G1849" i="9" a="1"/>
  <c r="G1849" i="9" s="1"/>
  <c r="G1850" i="9" a="1"/>
  <c r="G1850" i="9" s="1"/>
  <c r="G1851" i="9" a="1"/>
  <c r="G1851" i="9" s="1"/>
  <c r="G1852" i="9" a="1"/>
  <c r="G1852" i="9" s="1"/>
  <c r="G1853" i="9" a="1"/>
  <c r="G1853" i="9" s="1"/>
  <c r="G1854" i="9" a="1"/>
  <c r="G1854" i="9" s="1"/>
  <c r="G1855" i="9" a="1"/>
  <c r="G1855" i="9" s="1"/>
  <c r="G1856" i="9" a="1"/>
  <c r="G1856" i="9" s="1"/>
  <c r="G1857" i="9" a="1"/>
  <c r="G1857" i="9" s="1"/>
  <c r="G1858" i="9" a="1"/>
  <c r="G1858" i="9" s="1"/>
  <c r="G1859" i="9" a="1"/>
  <c r="G1859" i="9" s="1"/>
  <c r="G1860" i="9" a="1"/>
  <c r="G1860" i="9" s="1"/>
  <c r="G1861" i="9" a="1"/>
  <c r="G1861" i="9" s="1"/>
  <c r="G1862" i="9" a="1"/>
  <c r="G1862" i="9" s="1"/>
  <c r="G1863" i="9" a="1"/>
  <c r="G1863" i="9" s="1"/>
  <c r="G1864" i="9" a="1"/>
  <c r="G1864" i="9" s="1"/>
  <c r="G1865" i="9" a="1"/>
  <c r="G1865" i="9" s="1"/>
  <c r="G1866" i="9" a="1"/>
  <c r="G1866" i="9" s="1"/>
  <c r="G1867" i="9" a="1"/>
  <c r="G1867" i="9" s="1"/>
  <c r="G1868" i="9" a="1"/>
  <c r="G1868" i="9" s="1"/>
  <c r="G1869" i="9" a="1"/>
  <c r="G1869" i="9" s="1"/>
  <c r="G1870" i="9" a="1"/>
  <c r="G1870" i="9" s="1"/>
  <c r="G1871" i="9" a="1"/>
  <c r="G1871" i="9" s="1"/>
  <c r="G1872" i="9" a="1"/>
  <c r="G1872" i="9" s="1"/>
  <c r="G1873" i="9" a="1"/>
  <c r="G1873" i="9" s="1"/>
  <c r="G1874" i="9" a="1"/>
  <c r="G1874" i="9" s="1"/>
  <c r="G1875" i="9" a="1"/>
  <c r="G1875" i="9" s="1"/>
  <c r="G1876" i="9" a="1"/>
  <c r="G1876" i="9" s="1"/>
  <c r="G1877" i="9" a="1"/>
  <c r="G1877" i="9" s="1"/>
  <c r="G1878" i="9" a="1"/>
  <c r="G1878" i="9" s="1"/>
  <c r="G1879" i="9" a="1"/>
  <c r="G1879" i="9" s="1"/>
  <c r="G1880" i="9" a="1"/>
  <c r="G1880" i="9" s="1"/>
  <c r="G1881" i="9" a="1"/>
  <c r="G1881" i="9" s="1"/>
  <c r="G1882" i="9" a="1"/>
  <c r="G1882" i="9" s="1"/>
  <c r="G1883" i="9" a="1"/>
  <c r="G1883" i="9" s="1"/>
  <c r="G1884" i="9" a="1"/>
  <c r="G1884" i="9" s="1"/>
  <c r="G1885" i="9" a="1"/>
  <c r="G1885" i="9" s="1"/>
  <c r="G1886" i="9" a="1"/>
  <c r="G1886" i="9" s="1"/>
  <c r="G1887" i="9" a="1"/>
  <c r="G1887" i="9" s="1"/>
  <c r="G1888" i="9" a="1"/>
  <c r="G1888" i="9" s="1"/>
  <c r="G1889" i="9" a="1"/>
  <c r="G1889" i="9" s="1"/>
  <c r="G1890" i="9" a="1"/>
  <c r="G1890" i="9" s="1"/>
  <c r="G1891" i="9" a="1"/>
  <c r="G1891" i="9" s="1"/>
  <c r="G1892" i="9" a="1"/>
  <c r="G1892" i="9" s="1"/>
  <c r="G1893" i="9" a="1"/>
  <c r="G1893" i="9" s="1"/>
  <c r="G1894" i="9" a="1"/>
  <c r="G1894" i="9" s="1"/>
  <c r="G1895" i="9" a="1"/>
  <c r="G1895" i="9" s="1"/>
  <c r="G1896" i="9" a="1"/>
  <c r="G1896" i="9" s="1"/>
  <c r="G1897" i="9" a="1"/>
  <c r="G1897" i="9" s="1"/>
  <c r="G1898" i="9" a="1"/>
  <c r="G1898" i="9" s="1"/>
  <c r="G1899" i="9" a="1"/>
  <c r="G1899" i="9" s="1"/>
  <c r="G1900" i="9" a="1"/>
  <c r="G1900" i="9" s="1"/>
  <c r="G1901" i="9" a="1"/>
  <c r="G1901" i="9" s="1"/>
  <c r="G1902" i="9" a="1"/>
  <c r="G1902" i="9" s="1"/>
  <c r="G1903" i="9" a="1"/>
  <c r="G1903" i="9" s="1"/>
  <c r="G1904" i="9" a="1"/>
  <c r="G1904" i="9" s="1"/>
  <c r="G1905" i="9" a="1"/>
  <c r="G1905" i="9" s="1"/>
  <c r="G1906" i="9" a="1"/>
  <c r="G1906" i="9" s="1"/>
  <c r="G1907" i="9" a="1"/>
  <c r="G1907" i="9" s="1"/>
  <c r="G1908" i="9" a="1"/>
  <c r="G1908" i="9" s="1"/>
  <c r="G1909" i="9" a="1"/>
  <c r="G1909" i="9" s="1"/>
  <c r="G1910" i="9" a="1"/>
  <c r="G1910" i="9" s="1"/>
  <c r="G1911" i="9" a="1"/>
  <c r="G1911" i="9" s="1"/>
  <c r="G1912" i="9" a="1"/>
  <c r="G1912" i="9" s="1"/>
  <c r="G1913" i="9" a="1"/>
  <c r="G1913" i="9" s="1"/>
  <c r="G1914" i="9" a="1"/>
  <c r="G1914" i="9" s="1"/>
  <c r="G1915" i="9" a="1"/>
  <c r="G1915" i="9" s="1"/>
  <c r="G1916" i="9" a="1"/>
  <c r="G1916" i="9" s="1"/>
  <c r="G1917" i="9" a="1"/>
  <c r="G1917" i="9" s="1"/>
  <c r="G1918" i="9" a="1"/>
  <c r="G1918" i="9" s="1"/>
  <c r="G1919" i="9" a="1"/>
  <c r="G1919" i="9" s="1"/>
  <c r="G1920" i="9" a="1"/>
  <c r="G1920" i="9" s="1"/>
  <c r="G1921" i="9" a="1"/>
  <c r="G1921" i="9" s="1"/>
  <c r="G1922" i="9" a="1"/>
  <c r="G1922" i="9" s="1"/>
  <c r="G1923" i="9" a="1"/>
  <c r="G1923" i="9" s="1"/>
  <c r="G1924" i="9" a="1"/>
  <c r="G1924" i="9" s="1"/>
  <c r="G1925" i="9" a="1"/>
  <c r="G1925" i="9" s="1"/>
  <c r="G1926" i="9" a="1"/>
  <c r="G1926" i="9" s="1"/>
  <c r="G1927" i="9" a="1"/>
  <c r="G1927" i="9" s="1"/>
  <c r="G1928" i="9" a="1"/>
  <c r="G1928" i="9" s="1"/>
  <c r="G1929" i="9" a="1"/>
  <c r="G1929" i="9" s="1"/>
  <c r="G1930" i="9" a="1"/>
  <c r="G1930" i="9" s="1"/>
  <c r="G1931" i="9" a="1"/>
  <c r="G1931" i="9" s="1"/>
  <c r="G1932" i="9" a="1"/>
  <c r="G1932" i="9" s="1"/>
  <c r="G1933" i="9" a="1"/>
  <c r="G1933" i="9" s="1"/>
  <c r="G1934" i="9" a="1"/>
  <c r="G1934" i="9" s="1"/>
  <c r="G1935" i="9" a="1"/>
  <c r="G1935" i="9" s="1"/>
  <c r="G1936" i="9" a="1"/>
  <c r="G1936" i="9" s="1"/>
  <c r="G1937" i="9" a="1"/>
  <c r="G1937" i="9" s="1"/>
  <c r="G1938" i="9" a="1"/>
  <c r="G1938" i="9" s="1"/>
  <c r="G1939" i="9" a="1"/>
  <c r="G1939" i="9" s="1"/>
  <c r="G1940" i="9" a="1"/>
  <c r="G1940" i="9" s="1"/>
  <c r="G1941" i="9" a="1"/>
  <c r="G1941" i="9" s="1"/>
  <c r="G1942" i="9" a="1"/>
  <c r="G1942" i="9" s="1"/>
  <c r="G1943" i="9" a="1"/>
  <c r="G1943" i="9" s="1"/>
  <c r="G1944" i="9" a="1"/>
  <c r="G1944" i="9" s="1"/>
  <c r="G1945" i="9" a="1"/>
  <c r="G1945" i="9" s="1"/>
  <c r="G1946" i="9" a="1"/>
  <c r="G1946" i="9" s="1"/>
  <c r="G1947" i="9" a="1"/>
  <c r="G1947" i="9" s="1"/>
  <c r="G1948" i="9" a="1"/>
  <c r="G1948" i="9" s="1"/>
  <c r="G1949" i="9" a="1"/>
  <c r="G1949" i="9" s="1"/>
  <c r="G1950" i="9" a="1"/>
  <c r="G1950" i="9" s="1"/>
  <c r="G1951" i="9" a="1"/>
  <c r="G1951" i="9" s="1"/>
  <c r="G1952" i="9" a="1"/>
  <c r="G1952" i="9" s="1"/>
  <c r="G1953" i="9" a="1"/>
  <c r="G1953" i="9" s="1"/>
  <c r="G1954" i="9" a="1"/>
  <c r="G1954" i="9" s="1"/>
  <c r="G1955" i="9" a="1"/>
  <c r="G1955" i="9" s="1"/>
  <c r="G1956" i="9" a="1"/>
  <c r="G1956" i="9" s="1"/>
  <c r="G1957" i="9" a="1"/>
  <c r="G1957" i="9" s="1"/>
  <c r="G1958" i="9" a="1"/>
  <c r="G1958" i="9" s="1"/>
  <c r="G1959" i="9" a="1"/>
  <c r="G1959" i="9" s="1"/>
  <c r="G1960" i="9" a="1"/>
  <c r="G1960" i="9" s="1"/>
  <c r="G1961" i="9" a="1"/>
  <c r="G1961" i="9" s="1"/>
  <c r="G1962" i="9" a="1"/>
  <c r="G1962" i="9" s="1"/>
  <c r="G1963" i="9" a="1"/>
  <c r="G1963" i="9" s="1"/>
  <c r="G1964" i="9" a="1"/>
  <c r="G1964" i="9" s="1"/>
  <c r="G1965" i="9" a="1"/>
  <c r="G1965" i="9" s="1"/>
  <c r="G1966" i="9" a="1"/>
  <c r="G1966" i="9" s="1"/>
  <c r="G1967" i="9" a="1"/>
  <c r="G1967" i="9" s="1"/>
  <c r="G1968" i="9" a="1"/>
  <c r="G1968" i="9" s="1"/>
  <c r="G1970" i="9" a="1"/>
  <c r="G1970" i="9" s="1"/>
  <c r="G1971" i="9" a="1"/>
  <c r="G1971" i="9" s="1"/>
  <c r="G1972" i="9" a="1"/>
  <c r="G1972" i="9" s="1"/>
  <c r="G1973" i="9" a="1"/>
  <c r="G1973" i="9" s="1"/>
  <c r="G1974" i="9" a="1"/>
  <c r="G1974" i="9" s="1"/>
  <c r="G1975" i="9" a="1"/>
  <c r="G1975" i="9" s="1"/>
  <c r="G1976" i="9" a="1"/>
  <c r="G1976" i="9" s="1"/>
  <c r="G1977" i="9" a="1"/>
  <c r="G1977" i="9" s="1"/>
  <c r="G1978" i="9" a="1"/>
  <c r="G1978" i="9" s="1"/>
  <c r="G1979" i="9" a="1"/>
  <c r="G1979" i="9" s="1"/>
  <c r="G1980" i="9" a="1"/>
  <c r="G1980" i="9" s="1"/>
  <c r="G1981" i="9" a="1"/>
  <c r="G1981" i="9" s="1"/>
  <c r="G1982" i="9" a="1"/>
  <c r="G1982" i="9" s="1"/>
  <c r="G1983" i="9" a="1"/>
  <c r="G1983" i="9" s="1"/>
  <c r="G1984" i="9" a="1"/>
  <c r="G1984" i="9" s="1"/>
  <c r="G1985" i="9" a="1"/>
  <c r="G1985" i="9" s="1"/>
  <c r="G1986" i="9" a="1"/>
  <c r="G1986" i="9" s="1"/>
  <c r="G1987" i="9" a="1"/>
  <c r="G1987" i="9" s="1"/>
  <c r="G1988" i="9" a="1"/>
  <c r="G1988" i="9" s="1"/>
  <c r="G1989" i="9" a="1"/>
  <c r="G1989" i="9" s="1"/>
  <c r="G1990" i="9" a="1"/>
  <c r="G1990" i="9" s="1"/>
  <c r="G1991" i="9" a="1"/>
  <c r="G1991" i="9" s="1"/>
  <c r="G1992" i="9" a="1"/>
  <c r="G1992" i="9" s="1"/>
  <c r="G1993" i="9" a="1"/>
  <c r="G1993" i="9" s="1"/>
  <c r="G1994" i="9" a="1"/>
  <c r="G1994" i="9" s="1"/>
  <c r="G1995" i="9" a="1"/>
  <c r="G1995" i="9" s="1"/>
  <c r="G1996" i="9" a="1"/>
  <c r="G1996" i="9" s="1"/>
  <c r="G1997" i="9" a="1"/>
  <c r="G1997" i="9" s="1"/>
  <c r="G1998" i="9" a="1"/>
  <c r="G1998" i="9" s="1"/>
  <c r="G1999" i="9" a="1"/>
  <c r="G1999" i="9" s="1"/>
  <c r="G2000" i="9" a="1"/>
  <c r="G2000" i="9" s="1"/>
  <c r="G2001" i="9" a="1"/>
  <c r="G2001" i="9" s="1"/>
  <c r="G2002" i="9" a="1"/>
  <c r="G2002" i="9" s="1"/>
  <c r="G2003" i="9" a="1"/>
  <c r="G2003" i="9" s="1"/>
  <c r="G2004" i="9" a="1"/>
  <c r="G2004" i="9" s="1"/>
  <c r="G2005" i="9" a="1"/>
  <c r="G2005" i="9" s="1"/>
  <c r="G2006" i="9" a="1"/>
  <c r="G2006" i="9" s="1"/>
  <c r="G2007" i="9" a="1"/>
  <c r="G2007" i="9" s="1"/>
  <c r="G2008" i="9" a="1"/>
  <c r="G2008" i="9" s="1"/>
  <c r="G2009" i="9" a="1"/>
  <c r="G2009" i="9" s="1"/>
  <c r="G2010" i="9" a="1"/>
  <c r="G2010" i="9" s="1"/>
  <c r="G2011" i="9" a="1"/>
  <c r="G2011" i="9" s="1"/>
  <c r="G2012" i="9" a="1"/>
  <c r="G2012" i="9" s="1"/>
  <c r="G2013" i="9" a="1"/>
  <c r="G2013" i="9" s="1"/>
  <c r="G2014" i="9" a="1"/>
  <c r="G2014" i="9" s="1"/>
  <c r="G2015" i="9" a="1"/>
  <c r="G2015" i="9" s="1"/>
  <c r="G2016" i="9" a="1"/>
  <c r="G2016" i="9" s="1"/>
  <c r="G2017" i="9" a="1"/>
  <c r="G2017" i="9" s="1"/>
  <c r="G2018" i="9" a="1"/>
  <c r="G2018" i="9" s="1"/>
  <c r="G2019" i="9" a="1"/>
  <c r="G2019" i="9" s="1"/>
  <c r="G2020" i="9" a="1"/>
  <c r="G2020" i="9" s="1"/>
  <c r="G2021" i="9" a="1"/>
  <c r="G2021" i="9" s="1"/>
  <c r="G2022" i="9" a="1"/>
  <c r="G2022" i="9" s="1"/>
  <c r="G2023" i="9" a="1"/>
  <c r="G2023" i="9" s="1"/>
  <c r="G2024" i="9" a="1"/>
  <c r="G2024" i="9" s="1"/>
  <c r="G2025" i="9" a="1"/>
  <c r="G2025" i="9" s="1"/>
  <c r="G2026" i="9" a="1"/>
  <c r="G2026" i="9" s="1"/>
  <c r="G2027" i="9" a="1"/>
  <c r="G2027" i="9" s="1"/>
  <c r="G2028" i="9" a="1"/>
  <c r="G2028" i="9" s="1"/>
  <c r="G2029" i="9" a="1"/>
  <c r="G2029" i="9" s="1"/>
  <c r="G2030" i="9" a="1"/>
  <c r="G2030" i="9" s="1"/>
  <c r="G2031" i="9" a="1"/>
  <c r="G2031" i="9" s="1"/>
  <c r="G2032" i="9" a="1"/>
  <c r="G2032" i="9" s="1"/>
  <c r="G2033" i="9" a="1"/>
  <c r="G2033" i="9" s="1"/>
  <c r="G2034" i="9" a="1"/>
  <c r="G2034" i="9" s="1"/>
  <c r="G2035" i="9" a="1"/>
  <c r="G2035" i="9" s="1"/>
  <c r="G2036" i="9" a="1"/>
  <c r="G2036" i="9" s="1"/>
  <c r="G2037" i="9" a="1"/>
  <c r="G2037" i="9" s="1"/>
  <c r="G2038" i="9" a="1"/>
  <c r="G2038" i="9" s="1"/>
  <c r="G2039" i="9" a="1"/>
  <c r="G2039" i="9" s="1"/>
  <c r="G2040" i="9" a="1"/>
  <c r="G2040" i="9" s="1"/>
  <c r="G2041" i="9" a="1"/>
  <c r="G2041" i="9" s="1"/>
  <c r="G2042" i="9" a="1"/>
  <c r="G2042" i="9" s="1"/>
  <c r="G2043" i="9" a="1"/>
  <c r="G2043" i="9" s="1"/>
  <c r="G2044" i="9" a="1"/>
  <c r="G2044" i="9" s="1"/>
  <c r="G2045" i="9" a="1"/>
  <c r="G2045" i="9" s="1"/>
  <c r="G2046" i="9" a="1"/>
  <c r="G2046" i="9" s="1"/>
  <c r="G2047" i="9" a="1"/>
  <c r="G2047" i="9" s="1"/>
  <c r="G2048" i="9" a="1"/>
  <c r="G2048" i="9" s="1"/>
  <c r="G2049" i="9" a="1"/>
  <c r="G2049" i="9" s="1"/>
  <c r="G2050" i="9" a="1"/>
  <c r="G2050" i="9" s="1"/>
  <c r="G2051" i="9" a="1"/>
  <c r="G2051" i="9" s="1"/>
  <c r="G2052" i="9" a="1"/>
  <c r="G2052" i="9" s="1"/>
  <c r="G2053" i="9" a="1"/>
  <c r="G2053" i="9" s="1"/>
  <c r="G2054" i="9" a="1"/>
  <c r="G2054" i="9" s="1"/>
  <c r="G2055" i="9" a="1"/>
  <c r="G2055" i="9" s="1"/>
  <c r="G2056" i="9" a="1"/>
  <c r="G2056" i="9" s="1"/>
  <c r="G2057" i="9" a="1"/>
  <c r="G2057" i="9" s="1"/>
  <c r="G2058" i="9" a="1"/>
  <c r="G2058" i="9" s="1"/>
  <c r="G2059" i="9" a="1"/>
  <c r="G2059" i="9" s="1"/>
  <c r="G2060" i="9" a="1"/>
  <c r="G2060" i="9" s="1"/>
  <c r="G2061" i="9" a="1"/>
  <c r="G2061" i="9" s="1"/>
  <c r="G2062" i="9" a="1"/>
  <c r="G2062" i="9" s="1"/>
  <c r="G2063" i="9" a="1"/>
  <c r="G2063" i="9" s="1"/>
  <c r="G2064" i="9" a="1"/>
  <c r="G2064" i="9" s="1"/>
  <c r="G2065" i="9" a="1"/>
  <c r="G2065" i="9" s="1"/>
  <c r="G2066" i="9" a="1"/>
  <c r="G2066" i="9" s="1"/>
  <c r="G2067" i="9" a="1"/>
  <c r="G2067" i="9" s="1"/>
  <c r="G2068" i="9" a="1"/>
  <c r="G2068" i="9" s="1"/>
  <c r="G2069" i="9" a="1"/>
  <c r="G2069" i="9" s="1"/>
  <c r="G2070" i="9" a="1"/>
  <c r="G2070" i="9" s="1"/>
  <c r="G2071" i="9" a="1"/>
  <c r="G2071" i="9" s="1"/>
  <c r="G2072" i="9" a="1"/>
  <c r="G2072" i="9" s="1"/>
  <c r="G2073" i="9" a="1"/>
  <c r="G2073" i="9" s="1"/>
  <c r="G2074" i="9" a="1"/>
  <c r="G2074" i="9" s="1"/>
  <c r="G2075" i="9" a="1"/>
  <c r="G2075" i="9" s="1"/>
  <c r="G2076" i="9" a="1"/>
  <c r="G2076" i="9" s="1"/>
  <c r="G2077" i="9" a="1"/>
  <c r="G2077" i="9" s="1"/>
  <c r="G2078" i="9" a="1"/>
  <c r="G2078" i="9" s="1"/>
  <c r="G2079" i="9" a="1"/>
  <c r="G2079" i="9" s="1"/>
  <c r="G2080" i="9" a="1"/>
  <c r="G2080" i="9" s="1"/>
  <c r="G2081" i="9" a="1"/>
  <c r="G2081" i="9" s="1"/>
  <c r="G2082" i="9" a="1"/>
  <c r="G2082" i="9" s="1"/>
  <c r="G2083" i="9" a="1"/>
  <c r="G2083" i="9" s="1"/>
  <c r="G2084" i="9" a="1"/>
  <c r="G2084" i="9" s="1"/>
  <c r="G2085" i="9" a="1"/>
  <c r="G2085" i="9" s="1"/>
  <c r="G2086" i="9" a="1"/>
  <c r="G2086" i="9" s="1"/>
  <c r="G2087" i="9" a="1"/>
  <c r="G2087" i="9" s="1"/>
  <c r="G2088" i="9" a="1"/>
  <c r="G2088" i="9" s="1"/>
  <c r="G2089" i="9" a="1"/>
  <c r="G2089" i="9" s="1"/>
  <c r="G2090" i="9" a="1"/>
  <c r="G2090" i="9" s="1"/>
  <c r="G2091" i="9" a="1"/>
  <c r="G2091" i="9" s="1"/>
  <c r="G2092" i="9" a="1"/>
  <c r="G2092" i="9" s="1"/>
  <c r="G2093" i="9" a="1"/>
  <c r="G2093" i="9" s="1"/>
  <c r="G2094" i="9" a="1"/>
  <c r="G2094" i="9" s="1"/>
  <c r="G2095" i="9" a="1"/>
  <c r="G2095" i="9" s="1"/>
  <c r="G2096" i="9" a="1"/>
  <c r="G2096" i="9" s="1"/>
  <c r="G2097" i="9" a="1"/>
  <c r="G2097" i="9" s="1"/>
  <c r="G2098" i="9" a="1"/>
  <c r="G2098" i="9" s="1"/>
  <c r="G2099" i="9" a="1"/>
  <c r="G2099" i="9" s="1"/>
  <c r="G2100" i="9" a="1"/>
  <c r="G2100" i="9" s="1"/>
  <c r="G2101" i="9" a="1"/>
  <c r="G2101" i="9" s="1"/>
  <c r="G2102" i="9" a="1"/>
  <c r="G2102" i="9" s="1"/>
  <c r="G2103" i="9" a="1"/>
  <c r="G2103" i="9" s="1"/>
  <c r="G2104" i="9" a="1"/>
  <c r="G2104" i="9" s="1"/>
  <c r="G2105" i="9" a="1"/>
  <c r="G2105" i="9" s="1"/>
  <c r="G2106" i="9" a="1"/>
  <c r="G2106" i="9" s="1"/>
  <c r="G2107" i="9" a="1"/>
  <c r="G2107" i="9" s="1"/>
  <c r="G2108" i="9" a="1"/>
  <c r="G2108" i="9" s="1"/>
  <c r="G2109" i="9" a="1"/>
  <c r="G2109" i="9" s="1"/>
  <c r="G2110" i="9" a="1"/>
  <c r="G2110" i="9" s="1"/>
  <c r="G2111" i="9" a="1"/>
  <c r="G2111" i="9" s="1"/>
  <c r="G2112" i="9" a="1"/>
  <c r="G2112" i="9" s="1"/>
  <c r="G2113" i="9" a="1"/>
  <c r="G2113" i="9" s="1"/>
  <c r="G2114" i="9" a="1"/>
  <c r="G2114" i="9" s="1"/>
  <c r="G2115" i="9" a="1"/>
  <c r="G2115" i="9" s="1"/>
  <c r="G2116" i="9" a="1"/>
  <c r="G2116" i="9" s="1"/>
  <c r="G2117" i="9" a="1"/>
  <c r="G2117" i="9" s="1"/>
  <c r="G2118" i="9" a="1"/>
  <c r="G2118" i="9" s="1"/>
  <c r="G2119" i="9" a="1"/>
  <c r="G2119" i="9" s="1"/>
  <c r="G2120" i="9" a="1"/>
  <c r="G2120" i="9" s="1"/>
  <c r="G2121" i="9" a="1"/>
  <c r="G2121" i="9" s="1"/>
  <c r="G2122" i="9" a="1"/>
  <c r="G2122" i="9" s="1"/>
  <c r="G2123" i="9" a="1"/>
  <c r="G2123" i="9" s="1"/>
  <c r="G2124" i="9" a="1"/>
  <c r="G2124" i="9" s="1"/>
  <c r="G2125" i="9" a="1"/>
  <c r="G2125" i="9" s="1"/>
  <c r="G2126" i="9" a="1"/>
  <c r="G2126" i="9" s="1"/>
  <c r="G2127" i="9" a="1"/>
  <c r="G2127" i="9" s="1"/>
  <c r="G2128" i="9" a="1"/>
  <c r="G2128" i="9" s="1"/>
  <c r="G2129" i="9" a="1"/>
  <c r="G2129" i="9" s="1"/>
  <c r="G2130" i="9" a="1"/>
  <c r="G2130" i="9" s="1"/>
  <c r="G2131" i="9" a="1"/>
  <c r="G2131" i="9" s="1"/>
  <c r="G2132" i="9" a="1"/>
  <c r="G2132" i="9" s="1"/>
  <c r="G2133" i="9" a="1"/>
  <c r="G2133" i="9" s="1"/>
  <c r="G2134" i="9" a="1"/>
  <c r="G2134" i="9" s="1"/>
  <c r="G2135" i="9" a="1"/>
  <c r="G2135" i="9" s="1"/>
  <c r="G2136" i="9" a="1"/>
  <c r="G2136" i="9" s="1"/>
  <c r="G2137" i="9" a="1"/>
  <c r="G2137" i="9" s="1"/>
  <c r="G2138" i="9" a="1"/>
  <c r="G2138" i="9" s="1"/>
  <c r="G2139" i="9" a="1"/>
  <c r="G2139" i="9" s="1"/>
  <c r="G2140" i="9" a="1"/>
  <c r="G2140" i="9" s="1"/>
  <c r="G2141" i="9" a="1"/>
  <c r="G2141" i="9" s="1"/>
  <c r="G2142" i="9" a="1"/>
  <c r="G2142" i="9" s="1"/>
  <c r="G2143" i="9" a="1"/>
  <c r="G2143" i="9" s="1"/>
  <c r="G2144" i="9" a="1"/>
  <c r="G2144" i="9" s="1"/>
  <c r="G2145" i="9" a="1"/>
  <c r="G2145" i="9" s="1"/>
  <c r="G2146" i="9" a="1"/>
  <c r="G2146" i="9" s="1"/>
  <c r="G2147" i="9" a="1"/>
  <c r="G2147" i="9" s="1"/>
  <c r="G2148" i="9" a="1"/>
  <c r="G2148" i="9" s="1"/>
  <c r="G2149" i="9" a="1"/>
  <c r="G2149" i="9" s="1"/>
  <c r="G2150" i="9" a="1"/>
  <c r="G2150" i="9" s="1"/>
  <c r="G2151" i="9" a="1"/>
  <c r="G2151" i="9" s="1"/>
  <c r="G2152" i="9" a="1"/>
  <c r="G2152" i="9" s="1"/>
  <c r="G2153" i="9" a="1"/>
  <c r="G2153" i="9" s="1"/>
  <c r="G2154" i="9" a="1"/>
  <c r="G2154" i="9" s="1"/>
  <c r="G2155" i="9" a="1"/>
  <c r="G2155" i="9" s="1"/>
  <c r="G2156" i="9" a="1"/>
  <c r="G2156" i="9" s="1"/>
  <c r="G2157" i="9" a="1"/>
  <c r="G2157" i="9" s="1"/>
  <c r="G2158" i="9" a="1"/>
  <c r="G2158" i="9" s="1"/>
  <c r="G2159" i="9" a="1"/>
  <c r="G2159" i="9" s="1"/>
  <c r="G2160" i="9" a="1"/>
  <c r="G2160" i="9" s="1"/>
  <c r="G2161" i="9" a="1"/>
  <c r="G2161" i="9" s="1"/>
  <c r="G2162" i="9" a="1"/>
  <c r="G2162" i="9" s="1"/>
  <c r="G2163" i="9" a="1"/>
  <c r="G2163" i="9" s="1"/>
  <c r="G2164" i="9" a="1"/>
  <c r="G2164" i="9" s="1"/>
  <c r="G2165" i="9" a="1"/>
  <c r="G2165" i="9" s="1"/>
  <c r="G2166" i="9" a="1"/>
  <c r="G2166" i="9" s="1"/>
  <c r="G2167" i="9" a="1"/>
  <c r="G2167" i="9" s="1"/>
  <c r="G2168" i="9" a="1"/>
  <c r="G2168" i="9" s="1"/>
  <c r="G2169" i="9" a="1"/>
  <c r="G2169" i="9" s="1"/>
  <c r="G2170" i="9" a="1"/>
  <c r="G2170" i="9" s="1"/>
  <c r="G2171" i="9" a="1"/>
  <c r="G2171" i="9" s="1"/>
  <c r="G2172" i="9" a="1"/>
  <c r="G2172" i="9" s="1"/>
  <c r="G2173" i="9" a="1"/>
  <c r="G2173" i="9" s="1"/>
  <c r="G2174" i="9" a="1"/>
  <c r="G2174" i="9" s="1"/>
  <c r="G2175" i="9" a="1"/>
  <c r="G2175" i="9" s="1"/>
  <c r="G2176" i="9" a="1"/>
  <c r="G2176" i="9" s="1"/>
  <c r="G2177" i="9" a="1"/>
  <c r="G2177" i="9" s="1"/>
  <c r="G2178" i="9" a="1"/>
  <c r="G2178" i="9" s="1"/>
  <c r="G2179" i="9" a="1"/>
  <c r="G2179" i="9" s="1"/>
  <c r="G2180" i="9" a="1"/>
  <c r="G2180" i="9" s="1"/>
  <c r="G2181" i="9" a="1"/>
  <c r="G2181" i="9" s="1"/>
  <c r="G2182" i="9" a="1"/>
  <c r="G2182" i="9" s="1"/>
  <c r="G2183" i="9" a="1"/>
  <c r="G2183" i="9" s="1"/>
  <c r="G2184" i="9" a="1"/>
  <c r="G2184" i="9" s="1"/>
  <c r="G2185" i="9" a="1"/>
  <c r="G2185" i="9" s="1"/>
  <c r="G2186" i="9" a="1"/>
  <c r="G2186" i="9" s="1"/>
  <c r="G2187" i="9" a="1"/>
  <c r="G2187" i="9" s="1"/>
  <c r="G2188" i="9" a="1"/>
  <c r="G2188" i="9" s="1"/>
  <c r="G2189" i="9" a="1"/>
  <c r="G2189" i="9" s="1"/>
  <c r="G2190" i="9" a="1"/>
  <c r="G2190" i="9" s="1"/>
  <c r="G2191" i="9" a="1"/>
  <c r="G2191" i="9" s="1"/>
  <c r="G2192" i="9" a="1"/>
  <c r="G2192" i="9" s="1"/>
  <c r="G2193" i="9" a="1"/>
  <c r="G2193" i="9" s="1"/>
  <c r="G2194" i="9" a="1"/>
  <c r="G2194" i="9" s="1"/>
  <c r="G2195" i="9" a="1"/>
  <c r="G2195" i="9" s="1"/>
  <c r="G2196" i="9" a="1"/>
  <c r="G2196" i="9" s="1"/>
  <c r="G2197" i="9" a="1"/>
  <c r="G2197" i="9" s="1"/>
  <c r="G2198" i="9" a="1"/>
  <c r="G2198" i="9" s="1"/>
  <c r="G2199" i="9" a="1"/>
  <c r="G2199" i="9" s="1"/>
  <c r="G2200" i="9" a="1"/>
  <c r="G2200" i="9" s="1"/>
  <c r="G2201" i="9" a="1"/>
  <c r="G2201" i="9" s="1"/>
  <c r="G2202" i="9" a="1"/>
  <c r="G2202" i="9" s="1"/>
  <c r="G2203" i="9" a="1"/>
  <c r="G2203" i="9" s="1"/>
  <c r="G2204" i="9" a="1"/>
  <c r="G2204" i="9" s="1"/>
  <c r="G2205" i="9" a="1"/>
  <c r="G2205" i="9" s="1"/>
  <c r="G2206" i="9" a="1"/>
  <c r="G2206" i="9" s="1"/>
  <c r="G2207" i="9" a="1"/>
  <c r="G2207" i="9" s="1"/>
  <c r="G2208" i="9" a="1"/>
  <c r="G2208" i="9" s="1"/>
  <c r="G2209" i="9" a="1"/>
  <c r="G2209" i="9" s="1"/>
  <c r="G2210" i="9" a="1"/>
  <c r="G2210" i="9" s="1"/>
  <c r="G2211" i="9" a="1"/>
  <c r="G2211" i="9" s="1"/>
  <c r="G2212" i="9" a="1"/>
  <c r="G2212" i="9" s="1"/>
  <c r="G2213" i="9" a="1"/>
  <c r="G2213" i="9" s="1"/>
  <c r="G2214" i="9" a="1"/>
  <c r="G2214" i="9" s="1"/>
  <c r="G2215" i="9" a="1"/>
  <c r="G2215" i="9" s="1"/>
  <c r="G2216" i="9" a="1"/>
  <c r="G2216" i="9" s="1"/>
  <c r="G2217" i="9" a="1"/>
  <c r="G2217" i="9" s="1"/>
  <c r="G2218" i="9" a="1"/>
  <c r="G2218" i="9" s="1"/>
  <c r="G2219" i="9" a="1"/>
  <c r="G2219" i="9" s="1"/>
  <c r="G2220" i="9" a="1"/>
  <c r="G2220" i="9" s="1"/>
  <c r="G2221" i="9" a="1"/>
  <c r="G2221" i="9" s="1"/>
  <c r="G2222" i="9" a="1"/>
  <c r="G2222" i="9" s="1"/>
  <c r="G2223" i="9" a="1"/>
  <c r="G2223" i="9" s="1"/>
  <c r="G2224" i="9" a="1"/>
  <c r="G2224" i="9" s="1"/>
  <c r="G2225" i="9" a="1"/>
  <c r="G2225" i="9" s="1"/>
  <c r="G2226" i="9" a="1"/>
  <c r="G2226" i="9" s="1"/>
  <c r="G2227" i="9" a="1"/>
  <c r="G2227" i="9" s="1"/>
  <c r="G2228" i="9" a="1"/>
  <c r="G2228" i="9" s="1"/>
  <c r="G2229" i="9" a="1"/>
  <c r="G2229" i="9" s="1"/>
  <c r="G2230" i="9" a="1"/>
  <c r="G2230" i="9" s="1"/>
  <c r="G2231" i="9" a="1"/>
  <c r="G2231" i="9" s="1"/>
  <c r="G2232" i="9" a="1"/>
  <c r="G2232" i="9" s="1"/>
  <c r="G2233" i="9" a="1"/>
  <c r="G2233" i="9" s="1"/>
  <c r="G2234" i="9" a="1"/>
  <c r="G2234" i="9" s="1"/>
  <c r="G2235" i="9" a="1"/>
  <c r="G2235" i="9" s="1"/>
  <c r="G2236" i="9" a="1"/>
  <c r="G2236" i="9" s="1"/>
  <c r="G2237" i="9" a="1"/>
  <c r="G2237" i="9" s="1"/>
  <c r="G2238" i="9" a="1"/>
  <c r="G2238" i="9" s="1"/>
  <c r="G2239" i="9" a="1"/>
  <c r="G2239" i="9" s="1"/>
  <c r="G2240" i="9" a="1"/>
  <c r="G2240" i="9" s="1"/>
  <c r="G2241" i="9" a="1"/>
  <c r="G2241" i="9" s="1"/>
  <c r="G2242" i="9" a="1"/>
  <c r="G2242" i="9" s="1"/>
  <c r="G2243" i="9" a="1"/>
  <c r="G2243" i="9" s="1"/>
  <c r="G2244" i="9" a="1"/>
  <c r="G2244" i="9" s="1"/>
  <c r="G2245" i="9" a="1"/>
  <c r="G2245" i="9" s="1"/>
  <c r="G2246" i="9" a="1"/>
  <c r="G2246" i="9" s="1"/>
  <c r="G2247" i="9" a="1"/>
  <c r="G2247" i="9" s="1"/>
  <c r="G2248" i="9" a="1"/>
  <c r="G2248" i="9" s="1"/>
  <c r="G2249" i="9" a="1"/>
  <c r="G2249" i="9" s="1"/>
  <c r="G2250" i="9" a="1"/>
  <c r="G2250" i="9" s="1"/>
  <c r="G2251" i="9" a="1"/>
  <c r="G2251" i="9" s="1"/>
  <c r="G2252" i="9" a="1"/>
  <c r="G2252" i="9" s="1"/>
  <c r="G2253" i="9" a="1"/>
  <c r="G2253" i="9" s="1"/>
  <c r="G2254" i="9" a="1"/>
  <c r="G2254" i="9" s="1"/>
  <c r="G2255" i="9" a="1"/>
  <c r="G2255" i="9" s="1"/>
  <c r="G2256" i="9" a="1"/>
  <c r="G2256" i="9" s="1"/>
  <c r="G2257" i="9" a="1"/>
  <c r="G2257" i="9" s="1"/>
  <c r="G2258" i="9" a="1"/>
  <c r="G2258" i="9" s="1"/>
  <c r="G2259" i="9" a="1"/>
  <c r="G2259" i="9" s="1"/>
  <c r="G2260" i="9" a="1"/>
  <c r="G2260" i="9" s="1"/>
  <c r="G2261" i="9" a="1"/>
  <c r="G2261" i="9" s="1"/>
  <c r="G2262" i="9" a="1"/>
  <c r="G2262" i="9" s="1"/>
  <c r="G2263" i="9" a="1"/>
  <c r="G2263" i="9" s="1"/>
  <c r="G2264" i="9" a="1"/>
  <c r="G2264" i="9" s="1"/>
  <c r="G2265" i="9" a="1"/>
  <c r="G2265" i="9" s="1"/>
  <c r="G2266" i="9" a="1"/>
  <c r="G2266" i="9" s="1"/>
  <c r="G2267" i="9" a="1"/>
  <c r="G2267" i="9" s="1"/>
  <c r="G2268" i="9" a="1"/>
  <c r="G2268" i="9" s="1"/>
  <c r="G2269" i="9" a="1"/>
  <c r="G2269" i="9" s="1"/>
  <c r="G2270" i="9" a="1"/>
  <c r="G2270" i="9" s="1"/>
  <c r="G2271" i="9" a="1"/>
  <c r="G2271" i="9" s="1"/>
  <c r="G2272" i="9" a="1"/>
  <c r="G2272" i="9" s="1"/>
  <c r="G2273" i="9" a="1"/>
  <c r="G2273" i="9" s="1"/>
  <c r="G2274" i="9" a="1"/>
  <c r="G2274" i="9" s="1"/>
  <c r="G2275" i="9" a="1"/>
  <c r="G2275" i="9" s="1"/>
  <c r="G2276" i="9" a="1"/>
  <c r="G2276" i="9" s="1"/>
  <c r="G2277" i="9" a="1"/>
  <c r="G2277" i="9" s="1"/>
  <c r="G2278" i="9" a="1"/>
  <c r="G2278" i="9" s="1"/>
  <c r="G2279" i="9" a="1"/>
  <c r="G2279" i="9" s="1"/>
  <c r="G2280" i="9" a="1"/>
  <c r="G2280" i="9" s="1"/>
  <c r="G2281" i="9" a="1"/>
  <c r="G2281" i="9" s="1"/>
  <c r="G2282" i="9" a="1"/>
  <c r="G2282" i="9" s="1"/>
  <c r="G2283" i="9" a="1"/>
  <c r="G2283" i="9" s="1"/>
  <c r="G2284" i="9" a="1"/>
  <c r="G2284" i="9" s="1"/>
  <c r="G2285" i="9" a="1"/>
  <c r="G2285" i="9" s="1"/>
  <c r="G2286" i="9" a="1"/>
  <c r="G2286" i="9" s="1"/>
  <c r="G2287" i="9" a="1"/>
  <c r="G2287" i="9" s="1"/>
  <c r="G2288" i="9" a="1"/>
  <c r="G2288" i="9" s="1"/>
  <c r="G2289" i="9" a="1"/>
  <c r="G2289" i="9" s="1"/>
  <c r="G2290" i="9" a="1"/>
  <c r="G2290" i="9" s="1"/>
  <c r="G2291" i="9" a="1"/>
  <c r="G2291" i="9" s="1"/>
  <c r="G2292" i="9" a="1"/>
  <c r="G2292" i="9" s="1"/>
  <c r="G2293" i="9" a="1"/>
  <c r="G2293" i="9" s="1"/>
  <c r="G2294" i="9" a="1"/>
  <c r="G2294" i="9" s="1"/>
  <c r="G2295" i="9" a="1"/>
  <c r="G2295" i="9" s="1"/>
  <c r="G2296" i="9" a="1"/>
  <c r="G2296" i="9" s="1"/>
  <c r="G2297" i="9" a="1"/>
  <c r="G2297" i="9" s="1"/>
  <c r="G2298" i="9" a="1"/>
  <c r="G2298" i="9" s="1"/>
  <c r="G2299" i="9" a="1"/>
  <c r="G2299" i="9" s="1"/>
  <c r="G2300" i="9" a="1"/>
  <c r="G2300" i="9" s="1"/>
  <c r="G2301" i="9" a="1"/>
  <c r="G2301" i="9" s="1"/>
  <c r="G2302" i="9" a="1"/>
  <c r="G2302" i="9" s="1"/>
  <c r="G2303" i="9" a="1"/>
  <c r="G2303" i="9" s="1"/>
  <c r="G2304" i="9" a="1"/>
  <c r="G2304" i="9" s="1"/>
  <c r="G2305" i="9" a="1"/>
  <c r="G2305" i="9" s="1"/>
  <c r="G2306" i="9" a="1"/>
  <c r="G2306" i="9" s="1"/>
  <c r="G2307" i="9" a="1"/>
  <c r="G2307" i="9" s="1"/>
  <c r="G2308" i="9" a="1"/>
  <c r="G2308" i="9" s="1"/>
  <c r="G2309" i="9" a="1"/>
  <c r="G2309" i="9" s="1"/>
  <c r="G2310" i="9" a="1"/>
  <c r="G2310" i="9" s="1"/>
  <c r="G2311" i="9" a="1"/>
  <c r="G2311" i="9" s="1"/>
  <c r="G2312" i="9" a="1"/>
  <c r="G2312" i="9" s="1"/>
  <c r="G2313" i="9" a="1"/>
  <c r="G2313" i="9" s="1"/>
  <c r="G2314" i="9" a="1"/>
  <c r="G2314" i="9" s="1"/>
  <c r="G2315" i="9" a="1"/>
  <c r="G2315" i="9" s="1"/>
  <c r="G2316" i="9" a="1"/>
  <c r="G2316" i="9" s="1"/>
  <c r="G2317" i="9" a="1"/>
  <c r="G2317" i="9" s="1"/>
  <c r="G2318" i="9" a="1"/>
  <c r="G2318" i="9" s="1"/>
  <c r="G2319" i="9" a="1"/>
  <c r="G2319" i="9" s="1"/>
  <c r="G2320" i="9" a="1"/>
  <c r="G2320" i="9" s="1"/>
  <c r="G2321" i="9" a="1"/>
  <c r="G2321" i="9" s="1"/>
  <c r="G2322" i="9" a="1"/>
  <c r="G2322" i="9" s="1"/>
  <c r="G2323" i="9" a="1"/>
  <c r="G2323" i="9" s="1"/>
  <c r="G2324" i="9" a="1"/>
  <c r="G2324" i="9" s="1"/>
  <c r="G2325" i="9" a="1"/>
  <c r="G2325" i="9" s="1"/>
  <c r="G2326" i="9" a="1"/>
  <c r="G2326" i="9" s="1"/>
  <c r="G2327" i="9" a="1"/>
  <c r="G2327" i="9" s="1"/>
  <c r="G2328" i="9" a="1"/>
  <c r="G2328" i="9" s="1"/>
  <c r="G2329" i="9" a="1"/>
  <c r="G2329" i="9" s="1"/>
  <c r="G2330" i="9" a="1"/>
  <c r="G2330" i="9" s="1"/>
  <c r="G2331" i="9" a="1"/>
  <c r="G2331" i="9" s="1"/>
  <c r="G2332" i="9" a="1"/>
  <c r="G2332" i="9" s="1"/>
  <c r="G2333" i="9" a="1"/>
  <c r="G2333" i="9" s="1"/>
  <c r="G2334" i="9" a="1"/>
  <c r="G2334" i="9" s="1"/>
  <c r="G2335" i="9" a="1"/>
  <c r="G2335" i="9" s="1"/>
  <c r="G2336" i="9" a="1"/>
  <c r="G2336" i="9" s="1"/>
  <c r="G2337" i="9" a="1"/>
  <c r="G2337" i="9" s="1"/>
  <c r="G2338" i="9" a="1"/>
  <c r="G2338" i="9" s="1"/>
  <c r="G2339" i="9" a="1"/>
  <c r="G2339" i="9" s="1"/>
  <c r="G2340" i="9" a="1"/>
  <c r="G2340" i="9" s="1"/>
  <c r="G2341" i="9" a="1"/>
  <c r="G2341" i="9" s="1"/>
  <c r="G2342" i="9" a="1"/>
  <c r="G2342" i="9" s="1"/>
  <c r="G2343" i="9" a="1"/>
  <c r="G2343" i="9" s="1"/>
  <c r="G2344" i="9" a="1"/>
  <c r="G2344" i="9" s="1"/>
  <c r="G2345" i="9" a="1"/>
  <c r="G2345" i="9" s="1"/>
  <c r="G2346" i="9" a="1"/>
  <c r="G2346" i="9" s="1"/>
  <c r="G2347" i="9" a="1"/>
  <c r="G2347" i="9" s="1"/>
  <c r="G2348" i="9" a="1"/>
  <c r="G2348" i="9" s="1"/>
  <c r="G2349" i="9" a="1"/>
  <c r="G2349" i="9" s="1"/>
  <c r="G2350" i="9" a="1"/>
  <c r="G2350" i="9" s="1"/>
  <c r="G2351" i="9" a="1"/>
  <c r="G2351" i="9" s="1"/>
  <c r="G2352" i="9" a="1"/>
  <c r="G2352" i="9" s="1"/>
  <c r="G2353" i="9" a="1"/>
  <c r="G2353" i="9" s="1"/>
  <c r="G2354" i="9" a="1"/>
  <c r="G2354" i="9" s="1"/>
  <c r="G2355" i="9" a="1"/>
  <c r="G2355" i="9" s="1"/>
  <c r="G2356" i="9" a="1"/>
  <c r="G2356" i="9" s="1"/>
  <c r="G2357" i="9" a="1"/>
  <c r="G2357" i="9" s="1"/>
  <c r="G2358" i="9" a="1"/>
  <c r="G2358" i="9" s="1"/>
  <c r="G2359" i="9" a="1"/>
  <c r="G2359" i="9" s="1"/>
  <c r="G2360" i="9" a="1"/>
  <c r="G2360" i="9" s="1"/>
  <c r="G2361" i="9" a="1"/>
  <c r="G2361" i="9" s="1"/>
  <c r="G2362" i="9" a="1"/>
  <c r="G2362" i="9" s="1"/>
  <c r="G2363" i="9" a="1"/>
  <c r="G2363" i="9" s="1"/>
  <c r="G2364" i="9" a="1"/>
  <c r="G2364" i="9" s="1"/>
  <c r="G2365" i="9" a="1"/>
  <c r="G2365" i="9" s="1"/>
  <c r="G2366" i="9" a="1"/>
  <c r="G2366" i="9" s="1"/>
  <c r="G2367" i="9" a="1"/>
  <c r="G2367" i="9" s="1"/>
  <c r="G2368" i="9" a="1"/>
  <c r="G2368" i="9" s="1"/>
  <c r="G2369" i="9" a="1"/>
  <c r="G2369" i="9" s="1"/>
  <c r="G2370" i="9" a="1"/>
  <c r="G2370" i="9" s="1"/>
  <c r="G2371" i="9" a="1"/>
  <c r="G2371" i="9" s="1"/>
  <c r="G2372" i="9" a="1"/>
  <c r="G2372" i="9" s="1"/>
  <c r="G2373" i="9" a="1"/>
  <c r="G2373" i="9" s="1"/>
  <c r="G2374" i="9" a="1"/>
  <c r="G2374" i="9" s="1"/>
  <c r="G2375" i="9" a="1"/>
  <c r="G2375" i="9" s="1"/>
  <c r="G2376" i="9" a="1"/>
  <c r="G2376" i="9" s="1"/>
  <c r="G2377" i="9" a="1"/>
  <c r="G2377" i="9" s="1"/>
  <c r="G2378" i="9" a="1"/>
  <c r="G2378" i="9" s="1"/>
  <c r="G2379" i="9" a="1"/>
  <c r="G2379" i="9" s="1"/>
  <c r="G2380" i="9" a="1"/>
  <c r="G2380" i="9" s="1"/>
  <c r="G2381" i="9" a="1"/>
  <c r="G2381" i="9" s="1"/>
  <c r="G2382" i="9" a="1"/>
  <c r="G2382" i="9" s="1"/>
  <c r="G2383" i="9" a="1"/>
  <c r="G2383" i="9" s="1"/>
  <c r="G2384" i="9" a="1"/>
  <c r="G2384" i="9" s="1"/>
  <c r="G2385" i="9" a="1"/>
  <c r="G2385" i="9" s="1"/>
  <c r="G2386" i="9" a="1"/>
  <c r="G2386" i="9" s="1"/>
  <c r="G2387" i="9" a="1"/>
  <c r="G2387" i="9" s="1"/>
  <c r="G2388" i="9" a="1"/>
  <c r="G2388" i="9" s="1"/>
  <c r="G2389" i="9" a="1"/>
  <c r="G2389" i="9" s="1"/>
  <c r="G2390" i="9" a="1"/>
  <c r="G2390" i="9" s="1"/>
  <c r="G2391" i="9" a="1"/>
  <c r="G2391" i="9" s="1"/>
  <c r="G2392" i="9" a="1"/>
  <c r="G2392" i="9" s="1"/>
  <c r="G2393" i="9" a="1"/>
  <c r="G2393" i="9" s="1"/>
  <c r="G2394" i="9" a="1"/>
  <c r="G2394" i="9" s="1"/>
  <c r="G2395" i="9" a="1"/>
  <c r="G2395" i="9" s="1"/>
  <c r="G2396" i="9" a="1"/>
  <c r="G2396" i="9" s="1"/>
  <c r="G2397" i="9" a="1"/>
  <c r="G2397" i="9" s="1"/>
  <c r="G2398" i="9" a="1"/>
  <c r="G2398" i="9" s="1"/>
  <c r="G2399" i="9" a="1"/>
  <c r="G2399" i="9" s="1"/>
  <c r="G2400" i="9" a="1"/>
  <c r="G2400" i="9" s="1"/>
  <c r="G2401" i="9" a="1"/>
  <c r="G2401" i="9" s="1"/>
  <c r="G2402" i="9" a="1"/>
  <c r="G2402" i="9" s="1"/>
  <c r="G2403" i="9" a="1"/>
  <c r="G2403" i="9" s="1"/>
  <c r="G2404" i="9" a="1"/>
  <c r="G2404" i="9" s="1"/>
  <c r="G2405" i="9" a="1"/>
  <c r="G2405" i="9" s="1"/>
  <c r="G2406" i="9" a="1"/>
  <c r="G2406" i="9" s="1"/>
  <c r="G2407" i="9" a="1"/>
  <c r="G2407" i="9" s="1"/>
  <c r="G2408" i="9" a="1"/>
  <c r="G2408" i="9" s="1"/>
  <c r="G2409" i="9" a="1"/>
  <c r="G2409" i="9" s="1"/>
  <c r="G2410" i="9" a="1"/>
  <c r="G2410" i="9" s="1"/>
  <c r="G2411" i="9" a="1"/>
  <c r="G2411" i="9" s="1"/>
  <c r="G2412" i="9" a="1"/>
  <c r="G2412" i="9" s="1"/>
  <c r="G2413" i="9" a="1"/>
  <c r="G2413" i="9" s="1"/>
  <c r="G2414" i="9" a="1"/>
  <c r="G2414" i="9" s="1"/>
  <c r="G2415" i="9" a="1"/>
  <c r="G2415" i="9" s="1"/>
  <c r="G2416" i="9" a="1"/>
  <c r="G2416" i="9" s="1"/>
  <c r="G2417" i="9" a="1"/>
  <c r="G2417" i="9" s="1"/>
  <c r="G2418" i="9" a="1"/>
  <c r="G2418" i="9" s="1"/>
  <c r="G2419" i="9" a="1"/>
  <c r="G2419" i="9" s="1"/>
  <c r="G2420" i="9" a="1"/>
  <c r="G2420" i="9" s="1"/>
  <c r="G2421" i="9" a="1"/>
  <c r="G2421" i="9" s="1"/>
  <c r="G2422" i="9" a="1"/>
  <c r="G2422" i="9" s="1"/>
  <c r="G2423" i="9" a="1"/>
  <c r="G2423" i="9" s="1"/>
  <c r="G2424" i="9" a="1"/>
  <c r="G2424" i="9" s="1"/>
  <c r="G2425" i="9" a="1"/>
  <c r="G2425" i="9" s="1"/>
  <c r="G2426" i="9" a="1"/>
  <c r="G2426" i="9" s="1"/>
  <c r="G2427" i="9" a="1"/>
  <c r="G2427" i="9" s="1"/>
  <c r="G2428" i="9" a="1"/>
  <c r="G2428" i="9" s="1"/>
  <c r="G2429" i="9" a="1"/>
  <c r="G2429" i="9" s="1"/>
  <c r="G2430" i="9" a="1"/>
  <c r="G2430" i="9" s="1"/>
  <c r="G2431" i="9" a="1"/>
  <c r="G2431" i="9" s="1"/>
  <c r="G2432" i="9" a="1"/>
  <c r="G2432" i="9" s="1"/>
  <c r="G2433" i="9" a="1"/>
  <c r="G2433" i="9" s="1"/>
  <c r="G2434" i="9" a="1"/>
  <c r="G2434" i="9" s="1"/>
  <c r="G2435" i="9" a="1"/>
  <c r="G2435" i="9" s="1"/>
  <c r="G2436" i="9" a="1"/>
  <c r="G2436" i="9" s="1"/>
  <c r="G2437" i="9" a="1"/>
  <c r="G2437" i="9" s="1"/>
  <c r="G2438" i="9" a="1"/>
  <c r="G2438" i="9" s="1"/>
  <c r="G2439" i="9" a="1"/>
  <c r="G2439" i="9" s="1"/>
  <c r="G2440" i="9" a="1"/>
  <c r="G2440" i="9" s="1"/>
  <c r="G2441" i="9" a="1"/>
  <c r="G2441" i="9" s="1"/>
  <c r="G2442" i="9" a="1"/>
  <c r="G2442" i="9" s="1"/>
  <c r="G2443" i="9" a="1"/>
  <c r="G2443" i="9" s="1"/>
  <c r="G2444" i="9" a="1"/>
  <c r="G2444" i="9" s="1"/>
  <c r="G2445" i="9" a="1"/>
  <c r="G2445" i="9" s="1"/>
  <c r="G2446" i="9" a="1"/>
  <c r="G2446" i="9" s="1"/>
  <c r="G2447" i="9" a="1"/>
  <c r="G2447" i="9" s="1"/>
  <c r="G2448" i="9" a="1"/>
  <c r="G2448" i="9" s="1"/>
  <c r="G2449" i="9" a="1"/>
  <c r="G2449" i="9" s="1"/>
  <c r="G2450" i="9" a="1"/>
  <c r="G2450" i="9" s="1"/>
  <c r="G2451" i="9" a="1"/>
  <c r="G2451" i="9" s="1"/>
  <c r="G2452" i="9" a="1"/>
  <c r="G2452" i="9" s="1"/>
  <c r="G2453" i="9" a="1"/>
  <c r="G2453" i="9" s="1"/>
  <c r="G2454" i="9" a="1"/>
  <c r="G2454" i="9" s="1"/>
  <c r="G2455" i="9" a="1"/>
  <c r="G2455" i="9" s="1"/>
  <c r="G2456" i="9" a="1"/>
  <c r="G2456" i="9" s="1"/>
  <c r="G2457" i="9" a="1"/>
  <c r="G2457" i="9" s="1"/>
  <c r="G2458" i="9" a="1"/>
  <c r="G2458" i="9" s="1"/>
  <c r="G2459" i="9" a="1"/>
  <c r="G2459" i="9" s="1"/>
  <c r="G2460" i="9" a="1"/>
  <c r="G2460" i="9" s="1"/>
  <c r="G2461" i="9" a="1"/>
  <c r="G2461" i="9" s="1"/>
  <c r="G2462" i="9" a="1"/>
  <c r="G2462" i="9" s="1"/>
  <c r="G2463" i="9" a="1"/>
  <c r="G2463" i="9" s="1"/>
  <c r="G2464" i="9" a="1"/>
  <c r="G2464" i="9" s="1"/>
  <c r="G2465" i="9" a="1"/>
  <c r="G2465" i="9" s="1"/>
  <c r="G2466" i="9" a="1"/>
  <c r="G2466" i="9" s="1"/>
  <c r="G2467" i="9" a="1"/>
  <c r="G2467" i="9" s="1"/>
  <c r="G2468" i="9" a="1"/>
  <c r="G2468" i="9" s="1"/>
  <c r="G2469" i="9" a="1"/>
  <c r="G2469" i="9" s="1"/>
  <c r="G2470" i="9" a="1"/>
  <c r="G2470" i="9" s="1"/>
  <c r="G2471" i="9" a="1"/>
  <c r="G2471" i="9" s="1"/>
  <c r="G2472" i="9" a="1"/>
  <c r="G2472" i="9" s="1"/>
  <c r="G2473" i="9" a="1"/>
  <c r="G2473" i="9" s="1"/>
  <c r="G2474" i="9" a="1"/>
  <c r="G2474" i="9" s="1"/>
  <c r="G2475" i="9" a="1"/>
  <c r="G2475" i="9" s="1"/>
  <c r="G2476" i="9" a="1"/>
  <c r="G2476" i="9" s="1"/>
  <c r="G2477" i="9" a="1"/>
  <c r="G2477" i="9" s="1"/>
  <c r="G2478" i="9" a="1"/>
  <c r="G2478" i="9" s="1"/>
  <c r="G2479" i="9" a="1"/>
  <c r="G2479" i="9" s="1"/>
  <c r="G2480" i="9" a="1"/>
  <c r="G2480" i="9" s="1"/>
  <c r="G2481" i="9" a="1"/>
  <c r="G2481" i="9" s="1"/>
  <c r="G2482" i="9" a="1"/>
  <c r="G2482" i="9" s="1"/>
  <c r="G2483" i="9" a="1"/>
  <c r="G2483" i="9" s="1"/>
  <c r="G2484" i="9" a="1"/>
  <c r="G2484" i="9" s="1"/>
  <c r="G2485" i="9" a="1"/>
  <c r="G2485" i="9" s="1"/>
  <c r="G2486" i="9" a="1"/>
  <c r="G2486" i="9" s="1"/>
  <c r="G2487" i="9" a="1"/>
  <c r="G2487" i="9" s="1"/>
  <c r="G2488" i="9" a="1"/>
  <c r="G2488" i="9" s="1"/>
  <c r="G2489" i="9" a="1"/>
  <c r="G2489" i="9" s="1"/>
  <c r="G2490" i="9" a="1"/>
  <c r="G2490" i="9" s="1"/>
  <c r="G2491" i="9" a="1"/>
  <c r="G2491" i="9" s="1"/>
  <c r="G2492" i="9" a="1"/>
  <c r="G2492" i="9" s="1"/>
  <c r="G2493" i="9" a="1"/>
  <c r="G2493" i="9" s="1"/>
  <c r="G2494" i="9" a="1"/>
  <c r="G2494" i="9" s="1"/>
  <c r="G2495" i="9" a="1"/>
  <c r="G2495" i="9" s="1"/>
  <c r="G2496" i="9" a="1"/>
  <c r="G2496" i="9" s="1"/>
  <c r="G2497" i="9" a="1"/>
  <c r="G2497" i="9" s="1"/>
  <c r="G2498" i="9" a="1"/>
  <c r="G2498" i="9" s="1"/>
  <c r="G2499" i="9" a="1"/>
  <c r="G2499" i="9" s="1"/>
  <c r="G2500" i="9" a="1"/>
  <c r="G2500" i="9" s="1"/>
  <c r="G2501" i="9" a="1"/>
  <c r="G2501" i="9" s="1"/>
  <c r="G2502" i="9" a="1"/>
  <c r="G2502" i="9" s="1"/>
  <c r="G2503" i="9" a="1"/>
  <c r="G2503" i="9" s="1"/>
  <c r="G2504" i="9" a="1"/>
  <c r="G2504" i="9" s="1"/>
  <c r="G2505" i="9" a="1"/>
  <c r="G2505" i="9" s="1"/>
  <c r="G2506" i="9" a="1"/>
  <c r="G2506" i="9" s="1"/>
  <c r="G2507" i="9" a="1"/>
  <c r="G2507" i="9" s="1"/>
  <c r="G2508" i="9" a="1"/>
  <c r="G2508" i="9" s="1"/>
  <c r="G2509" i="9" a="1"/>
  <c r="G2509" i="9" s="1"/>
  <c r="G2510" i="9" a="1"/>
  <c r="G2510" i="9" s="1"/>
  <c r="G2511" i="9" a="1"/>
  <c r="G2511" i="9" s="1"/>
  <c r="G2512" i="9" a="1"/>
  <c r="G2512" i="9" s="1"/>
  <c r="G2513" i="9" a="1"/>
  <c r="G2513" i="9" s="1"/>
  <c r="G2514" i="9" a="1"/>
  <c r="G2514" i="9" s="1"/>
  <c r="G2515" i="9" a="1"/>
  <c r="G2515" i="9" s="1"/>
  <c r="G2516" i="9" a="1"/>
  <c r="G2516" i="9" s="1"/>
  <c r="G2517" i="9" a="1"/>
  <c r="G2517" i="9" s="1"/>
  <c r="G2518" i="9" a="1"/>
  <c r="G2518" i="9" s="1"/>
  <c r="G2519" i="9" a="1"/>
  <c r="G2519" i="9" s="1"/>
  <c r="G2520" i="9" a="1"/>
  <c r="G2520" i="9" s="1"/>
  <c r="G2521" i="9" a="1"/>
  <c r="G2521" i="9" s="1"/>
  <c r="G2522" i="9" a="1"/>
  <c r="G2522" i="9" s="1"/>
  <c r="G2523" i="9" a="1"/>
  <c r="G2523" i="9" s="1"/>
  <c r="G2524" i="9" a="1"/>
  <c r="G2524" i="9" s="1"/>
  <c r="G2525" i="9" a="1"/>
  <c r="G2525" i="9" s="1"/>
  <c r="G2526" i="9" a="1"/>
  <c r="G2526" i="9" s="1"/>
  <c r="G2527" i="9" a="1"/>
  <c r="G2527" i="9" s="1"/>
  <c r="G2528" i="9" a="1"/>
  <c r="G2528" i="9" s="1"/>
  <c r="G2529" i="9" a="1"/>
  <c r="G2529" i="9" s="1"/>
  <c r="G2530" i="9" a="1"/>
  <c r="G2530" i="9" s="1"/>
  <c r="G2531" i="9" a="1"/>
  <c r="G2531" i="9" s="1"/>
  <c r="G2532" i="9" a="1"/>
  <c r="G2532" i="9" s="1"/>
  <c r="G2533" i="9" a="1"/>
  <c r="G2533" i="9" s="1"/>
  <c r="G2534" i="9" a="1"/>
  <c r="G2534" i="9" s="1"/>
  <c r="G2535" i="9" a="1"/>
  <c r="G2535" i="9" s="1"/>
  <c r="G2536" i="9" a="1"/>
  <c r="G2536" i="9" s="1"/>
  <c r="G2537" i="9" a="1"/>
  <c r="G2537" i="9" s="1"/>
  <c r="G2538" i="9" a="1"/>
  <c r="G2538" i="9" s="1"/>
  <c r="G2539" i="9" a="1"/>
  <c r="G2539" i="9" s="1"/>
  <c r="G2540" i="9" a="1"/>
  <c r="G2540" i="9" s="1"/>
  <c r="G2541" i="9" a="1"/>
  <c r="G2541" i="9" s="1"/>
  <c r="G2542" i="9" a="1"/>
  <c r="G2542" i="9" s="1"/>
  <c r="G2543" i="9" a="1"/>
  <c r="G2543" i="9" s="1"/>
  <c r="G2544" i="9" a="1"/>
  <c r="G2544" i="9" s="1"/>
  <c r="G2545" i="9" a="1"/>
  <c r="G2545" i="9" s="1"/>
  <c r="G2546" i="9" a="1"/>
  <c r="G2546" i="9" s="1"/>
  <c r="G2547" i="9" a="1"/>
  <c r="G2547" i="9" s="1"/>
  <c r="G2548" i="9" a="1"/>
  <c r="G2548" i="9" s="1"/>
  <c r="G2549" i="9" a="1"/>
  <c r="G2549" i="9" s="1"/>
  <c r="G2550" i="9" a="1"/>
  <c r="G2550" i="9" s="1"/>
  <c r="G2551" i="9" a="1"/>
  <c r="G2551" i="9" s="1"/>
  <c r="G2552" i="9" a="1"/>
  <c r="G2552" i="9" s="1"/>
  <c r="G2553" i="9" a="1"/>
  <c r="G2553" i="9" s="1"/>
  <c r="G2554" i="9" a="1"/>
  <c r="G2554" i="9" s="1"/>
  <c r="G2555" i="9" a="1"/>
  <c r="G2555" i="9" s="1"/>
  <c r="G2556" i="9" a="1"/>
  <c r="G2556" i="9" s="1"/>
  <c r="G2557" i="9" a="1"/>
  <c r="G2557" i="9" s="1"/>
  <c r="G2558" i="9" a="1"/>
  <c r="G2558" i="9" s="1"/>
  <c r="G2559" i="9" a="1"/>
  <c r="G2559" i="9" s="1"/>
  <c r="G2560" i="9" a="1"/>
  <c r="G2560" i="9" s="1"/>
  <c r="G2561" i="9" a="1"/>
  <c r="G2561" i="9" s="1"/>
  <c r="G2562" i="9" a="1"/>
  <c r="G2562" i="9" s="1"/>
  <c r="G2563" i="9" a="1"/>
  <c r="G2563" i="9" s="1"/>
  <c r="G2564" i="9" a="1"/>
  <c r="G2564" i="9" s="1"/>
  <c r="G2565" i="9" a="1"/>
  <c r="G2565" i="9" s="1"/>
  <c r="G2566" i="9" a="1"/>
  <c r="G2566" i="9" s="1"/>
  <c r="G2567" i="9" a="1"/>
  <c r="G2567" i="9" s="1"/>
  <c r="G2568" i="9" a="1"/>
  <c r="G2568" i="9" s="1"/>
  <c r="G2569" i="9" a="1"/>
  <c r="G2569" i="9" s="1"/>
  <c r="G2570" i="9" a="1"/>
  <c r="G2570" i="9" s="1"/>
  <c r="G2571" i="9" a="1"/>
  <c r="G2571" i="9" s="1"/>
  <c r="G2572" i="9" a="1"/>
  <c r="G2572" i="9" s="1"/>
  <c r="G2573" i="9" a="1"/>
  <c r="G2573" i="9" s="1"/>
  <c r="G2574" i="9" a="1"/>
  <c r="G2574" i="9" s="1"/>
  <c r="G2575" i="9" a="1"/>
  <c r="G2575" i="9" s="1"/>
  <c r="G2576" i="9" a="1"/>
  <c r="G2576" i="9" s="1"/>
  <c r="G2577" i="9" a="1"/>
  <c r="G2577" i="9" s="1"/>
  <c r="G2578" i="9" a="1"/>
  <c r="G2578" i="9" s="1"/>
  <c r="G2579" i="9" a="1"/>
  <c r="G2579" i="9" s="1"/>
  <c r="G2580" i="9" a="1"/>
  <c r="G2580" i="9" s="1"/>
  <c r="G2581" i="9" a="1"/>
  <c r="G2581" i="9" s="1"/>
  <c r="G2582" i="9" a="1"/>
  <c r="G2582" i="9" s="1"/>
  <c r="G2583" i="9" a="1"/>
  <c r="G2583" i="9" s="1"/>
  <c r="G2584" i="9" a="1"/>
  <c r="G2584" i="9" s="1"/>
  <c r="G2585" i="9" a="1"/>
  <c r="G2585" i="9" s="1"/>
  <c r="G2586" i="9" a="1"/>
  <c r="G2586" i="9" s="1"/>
  <c r="G2587" i="9" a="1"/>
  <c r="G2587" i="9" s="1"/>
  <c r="G2588" i="9" a="1"/>
  <c r="G2588" i="9" s="1"/>
  <c r="G2589" i="9" a="1"/>
  <c r="G2589" i="9" s="1"/>
  <c r="G2590" i="9" a="1"/>
  <c r="G2590" i="9" s="1"/>
  <c r="G2591" i="9" a="1"/>
  <c r="G2591" i="9" s="1"/>
  <c r="G2592" i="9" a="1"/>
  <c r="G2592" i="9" s="1"/>
  <c r="G2593" i="9" a="1"/>
  <c r="G2593" i="9" s="1"/>
  <c r="G2594" i="9" a="1"/>
  <c r="G2594" i="9" s="1"/>
  <c r="G2595" i="9" a="1"/>
  <c r="G2595" i="9" s="1"/>
  <c r="G2596" i="9" a="1"/>
  <c r="G2596" i="9" s="1"/>
  <c r="G2597" i="9" a="1"/>
  <c r="G2597" i="9" s="1"/>
  <c r="G2598" i="9" a="1"/>
  <c r="G2598" i="9" s="1"/>
  <c r="G2599" i="9" a="1"/>
  <c r="G2599" i="9" s="1"/>
  <c r="G2600" i="9" a="1"/>
  <c r="G2600" i="9" s="1"/>
  <c r="G2601" i="9" a="1"/>
  <c r="G2601" i="9" s="1"/>
  <c r="G2602" i="9" a="1"/>
  <c r="G2602" i="9" s="1"/>
  <c r="G2603" i="9" a="1"/>
  <c r="G2603" i="9" s="1"/>
  <c r="G2604" i="9" a="1"/>
  <c r="G2604" i="9" s="1"/>
  <c r="G2605" i="9" a="1"/>
  <c r="G2605" i="9" s="1"/>
  <c r="G2606" i="9" a="1"/>
  <c r="G2606" i="9" s="1"/>
  <c r="G2607" i="9" a="1"/>
  <c r="G2607" i="9" s="1"/>
  <c r="G2608" i="9" a="1"/>
  <c r="G2608" i="9" s="1"/>
  <c r="G2609" i="9" a="1"/>
  <c r="G2609" i="9" s="1"/>
  <c r="G2610" i="9" a="1"/>
  <c r="G2610" i="9" s="1"/>
  <c r="G2611" i="9" a="1"/>
  <c r="G2611" i="9" s="1"/>
  <c r="G2612" i="9" a="1"/>
  <c r="G2612" i="9" s="1"/>
  <c r="G2613" i="9" a="1"/>
  <c r="G2613" i="9" s="1"/>
  <c r="G2614" i="9" a="1"/>
  <c r="G2614" i="9" s="1"/>
  <c r="G2615" i="9" a="1"/>
  <c r="G2615" i="9" s="1"/>
  <c r="G2616" i="9" a="1"/>
  <c r="G2616" i="9" s="1"/>
  <c r="G2617" i="9" a="1"/>
  <c r="G2617" i="9" s="1"/>
  <c r="G2618" i="9" a="1"/>
  <c r="G2618" i="9" s="1"/>
  <c r="G2619" i="9" a="1"/>
  <c r="G2619" i="9" s="1"/>
  <c r="G2620" i="9" a="1"/>
  <c r="G2620" i="9" s="1"/>
  <c r="G2621" i="9" a="1"/>
  <c r="G2621" i="9" s="1"/>
  <c r="G2622" i="9" a="1"/>
  <c r="G2622" i="9" s="1"/>
  <c r="G2623" i="9" a="1"/>
  <c r="G2623" i="9" s="1"/>
  <c r="G2624" i="9" a="1"/>
  <c r="G2624" i="9" s="1"/>
  <c r="G2625" i="9" a="1"/>
  <c r="G2625" i="9" s="1"/>
  <c r="G2626" i="9" a="1"/>
  <c r="G2626" i="9" s="1"/>
  <c r="G2627" i="9" a="1"/>
  <c r="G2627" i="9" s="1"/>
  <c r="G2628" i="9" a="1"/>
  <c r="G2628" i="9" s="1"/>
  <c r="G2629" i="9" a="1"/>
  <c r="G2629" i="9" s="1"/>
  <c r="G2630" i="9" a="1"/>
  <c r="G2630" i="9" s="1"/>
  <c r="G2631" i="9" a="1"/>
  <c r="G2631" i="9" s="1"/>
  <c r="G2632" i="9" a="1"/>
  <c r="G2632" i="9" s="1"/>
  <c r="G2633" i="9" a="1"/>
  <c r="G2633" i="9" s="1"/>
  <c r="G2634" i="9" a="1"/>
  <c r="G2634" i="9" s="1"/>
  <c r="G2635" i="9" a="1"/>
  <c r="G2635" i="9" s="1"/>
  <c r="G2636" i="9" a="1"/>
  <c r="G2636" i="9" s="1"/>
  <c r="G2637" i="9" a="1"/>
  <c r="G2637" i="9" s="1"/>
  <c r="G2638" i="9" a="1"/>
  <c r="G2638" i="9" s="1"/>
  <c r="G2639" i="9" a="1"/>
  <c r="G2639" i="9" s="1"/>
  <c r="G2640" i="9" a="1"/>
  <c r="G2640" i="9" s="1"/>
  <c r="G2641" i="9" a="1"/>
  <c r="G2641" i="9" s="1"/>
  <c r="G2642" i="9" a="1"/>
  <c r="G2642" i="9" s="1"/>
  <c r="G2643" i="9" a="1"/>
  <c r="G2643" i="9" s="1"/>
  <c r="G2644" i="9" a="1"/>
  <c r="G2644" i="9" s="1"/>
  <c r="G2645" i="9" a="1"/>
  <c r="G2645" i="9" s="1"/>
  <c r="G2646" i="9" a="1"/>
  <c r="G2646" i="9" s="1"/>
  <c r="G2647" i="9" a="1"/>
  <c r="G2647" i="9" s="1"/>
  <c r="G2648" i="9" a="1"/>
  <c r="G2648" i="9" s="1"/>
  <c r="G2649" i="9" a="1"/>
  <c r="G2649" i="9" s="1"/>
  <c r="G2650" i="9" a="1"/>
  <c r="G2650" i="9" s="1"/>
  <c r="G2651" i="9" a="1"/>
  <c r="G2651" i="9" s="1"/>
  <c r="G2652" i="9" a="1"/>
  <c r="G2652" i="9" s="1"/>
  <c r="G2653" i="9" a="1"/>
  <c r="G2653" i="9" s="1"/>
  <c r="G2654" i="9" a="1"/>
  <c r="G2654" i="9" s="1"/>
  <c r="G2655" i="9" a="1"/>
  <c r="G2655" i="9" s="1"/>
  <c r="G2656" i="9" a="1"/>
  <c r="G2656" i="9" s="1"/>
  <c r="G2657" i="9" a="1"/>
  <c r="G2657" i="9" s="1"/>
  <c r="G2658" i="9" a="1"/>
  <c r="G2658" i="9" s="1"/>
  <c r="G2659" i="9" a="1"/>
  <c r="G2659" i="9" s="1"/>
  <c r="G2660" i="9" a="1"/>
  <c r="G2660" i="9" s="1"/>
  <c r="G2661" i="9" a="1"/>
  <c r="G2661" i="9" s="1"/>
  <c r="G2662" i="9" a="1"/>
  <c r="G2662" i="9" s="1"/>
  <c r="G2663" i="9" a="1"/>
  <c r="G2663" i="9" s="1"/>
  <c r="G2664" i="9" a="1"/>
  <c r="G2664" i="9" s="1"/>
  <c r="G2665" i="9" a="1"/>
  <c r="G2665" i="9" s="1"/>
  <c r="G2666" i="9" a="1"/>
  <c r="G2666" i="9" s="1"/>
  <c r="G2667" i="9" a="1"/>
  <c r="G2667" i="9" s="1"/>
  <c r="G2668" i="9" a="1"/>
  <c r="G2668" i="9" s="1"/>
  <c r="G2669" i="9" a="1"/>
  <c r="G2669" i="9" s="1"/>
  <c r="G2670" i="9" a="1"/>
  <c r="G2670" i="9" s="1"/>
  <c r="G2671" i="9" a="1"/>
  <c r="G2671" i="9" s="1"/>
  <c r="G2672" i="9" a="1"/>
  <c r="G2672" i="9" s="1"/>
  <c r="G2673" i="9" a="1"/>
  <c r="G2673" i="9" s="1"/>
  <c r="G2674" i="9" a="1"/>
  <c r="G2674" i="9" s="1"/>
  <c r="G2675" i="9" a="1"/>
  <c r="G2675" i="9" s="1"/>
  <c r="G2676" i="9" a="1"/>
  <c r="G2676" i="9" s="1"/>
  <c r="G2677" i="9" a="1"/>
  <c r="G2677" i="9" s="1"/>
  <c r="G2678" i="9" a="1"/>
  <c r="G2678" i="9" s="1"/>
  <c r="G2679" i="9" a="1"/>
  <c r="G2679" i="9" s="1"/>
  <c r="G2680" i="9" a="1"/>
  <c r="G2680" i="9" s="1"/>
  <c r="G2681" i="9" a="1"/>
  <c r="G2681" i="9" s="1"/>
  <c r="G2682" i="9" a="1"/>
  <c r="G2682" i="9" s="1"/>
  <c r="G2683" i="9" a="1"/>
  <c r="G2683" i="9" s="1"/>
  <c r="G2684" i="9" a="1"/>
  <c r="G2684" i="9" s="1"/>
  <c r="G2685" i="9" a="1"/>
  <c r="G2685" i="9" s="1"/>
  <c r="G2686" i="9" a="1"/>
  <c r="G2686" i="9" s="1"/>
  <c r="G2687" i="9" a="1"/>
  <c r="G2687" i="9" s="1"/>
  <c r="G2688" i="9" a="1"/>
  <c r="G2688" i="9" s="1"/>
  <c r="G2689" i="9" a="1"/>
  <c r="G2689" i="9" s="1"/>
  <c r="G2690" i="9" a="1"/>
  <c r="G2690" i="9" s="1"/>
  <c r="G2691" i="9" a="1"/>
  <c r="G2691" i="9" s="1"/>
  <c r="G2692" i="9" a="1"/>
  <c r="G2692" i="9" s="1"/>
  <c r="G2693" i="9" a="1"/>
  <c r="G2693" i="9" s="1"/>
  <c r="G2694" i="9" a="1"/>
  <c r="G2694" i="9" s="1"/>
  <c r="G2695" i="9" a="1"/>
  <c r="G2695" i="9" s="1"/>
  <c r="G2696" i="9" a="1"/>
  <c r="G2696" i="9" s="1"/>
  <c r="G2697" i="9" a="1"/>
  <c r="G2697" i="9" s="1"/>
  <c r="G2698" i="9" a="1"/>
  <c r="G2698" i="9" s="1"/>
  <c r="G2699" i="9" a="1"/>
  <c r="G2699" i="9" s="1"/>
  <c r="G2700" i="9" a="1"/>
  <c r="G2700" i="9" s="1"/>
  <c r="G2701" i="9" a="1"/>
  <c r="G2701" i="9" s="1"/>
  <c r="G2702" i="9" a="1"/>
  <c r="G2702" i="9" s="1"/>
  <c r="G2703" i="9" a="1"/>
  <c r="G2703" i="9" s="1"/>
  <c r="G2704" i="9" a="1"/>
  <c r="G2704" i="9" s="1"/>
  <c r="G2705" i="9" a="1"/>
  <c r="G2705" i="9" s="1"/>
  <c r="G2706" i="9" a="1"/>
  <c r="G2706" i="9" s="1"/>
  <c r="G2707" i="9" a="1"/>
  <c r="G2707" i="9" s="1"/>
  <c r="G2708" i="9" a="1"/>
  <c r="G2708" i="9" s="1"/>
  <c r="G2709" i="9" a="1"/>
  <c r="G2709" i="9" s="1"/>
  <c r="G2710" i="9" a="1"/>
  <c r="G2710" i="9" s="1"/>
  <c r="G2711" i="9" a="1"/>
  <c r="G2711" i="9" s="1"/>
  <c r="G2712" i="9" a="1"/>
  <c r="G2712" i="9" s="1"/>
  <c r="G2713" i="9" a="1"/>
  <c r="G2713" i="9" s="1"/>
  <c r="G2714" i="9" a="1"/>
  <c r="G2714" i="9" s="1"/>
  <c r="G2715" i="9" a="1"/>
  <c r="G2715" i="9" s="1"/>
  <c r="G2716" i="9" a="1"/>
  <c r="G2716" i="9" s="1"/>
  <c r="G2717" i="9" a="1"/>
  <c r="G2717" i="9" s="1"/>
  <c r="G2718" i="9" a="1"/>
  <c r="G2718" i="9" s="1"/>
  <c r="G2719" i="9" a="1"/>
  <c r="G2719" i="9" s="1"/>
  <c r="G2720" i="9" a="1"/>
  <c r="G2720" i="9" s="1"/>
  <c r="G2721" i="9" a="1"/>
  <c r="G2721" i="9" s="1"/>
  <c r="G2722" i="9" a="1"/>
  <c r="G2722" i="9" s="1"/>
  <c r="G2723" i="9" a="1"/>
  <c r="G2723" i="9" s="1"/>
  <c r="G2724" i="9" a="1"/>
  <c r="G2724" i="9" s="1"/>
  <c r="G2725" i="9" a="1"/>
  <c r="G2725" i="9" s="1"/>
  <c r="G2726" i="9" a="1"/>
  <c r="G2726" i="9" s="1"/>
  <c r="G2727" i="9" a="1"/>
  <c r="G2727" i="9" s="1"/>
  <c r="G2728" i="9" a="1"/>
  <c r="G2728" i="9" s="1"/>
  <c r="G2729" i="9" a="1"/>
  <c r="G2729" i="9" s="1"/>
  <c r="G2730" i="9" a="1"/>
  <c r="G2730" i="9" s="1"/>
  <c r="G2731" i="9" a="1"/>
  <c r="G2731" i="9" s="1"/>
  <c r="G2732" i="9" a="1"/>
  <c r="G2732" i="9" s="1"/>
  <c r="G2733" i="9" a="1"/>
  <c r="G2733" i="9" s="1"/>
  <c r="G2734" i="9" a="1"/>
  <c r="G2734" i="9" s="1"/>
  <c r="G2735" i="9" a="1"/>
  <c r="G2735" i="9" s="1"/>
  <c r="G2736" i="9" a="1"/>
  <c r="G2736" i="9" s="1"/>
  <c r="G2737" i="9" a="1"/>
  <c r="G2737" i="9" s="1"/>
  <c r="G2738" i="9" a="1"/>
  <c r="G2738" i="9" s="1"/>
  <c r="G2739" i="9" a="1"/>
  <c r="G2739" i="9" s="1"/>
  <c r="G2740" i="9" a="1"/>
  <c r="G2740" i="9" s="1"/>
  <c r="G2741" i="9" a="1"/>
  <c r="G2741" i="9" s="1"/>
  <c r="G2742" i="9" a="1"/>
  <c r="G2742" i="9" s="1"/>
  <c r="G2743" i="9" a="1"/>
  <c r="G2743" i="9" s="1"/>
  <c r="G2744" i="9" a="1"/>
  <c r="G2744" i="9" s="1"/>
  <c r="G2745" i="9" a="1"/>
  <c r="G2745" i="9" s="1"/>
  <c r="G2746" i="9" a="1"/>
  <c r="G2746" i="9" s="1"/>
  <c r="G2747" i="9" a="1"/>
  <c r="G2747" i="9" s="1"/>
  <c r="G2748" i="9" a="1"/>
  <c r="G2748" i="9" s="1"/>
  <c r="G2749" i="9" a="1"/>
  <c r="G2749" i="9" s="1"/>
  <c r="G2750" i="9" a="1"/>
  <c r="G2750" i="9" s="1"/>
  <c r="G2751" i="9" a="1"/>
  <c r="G2751" i="9" s="1"/>
  <c r="G2752" i="9" a="1"/>
  <c r="G2752" i="9" s="1"/>
  <c r="G2753" i="9" a="1"/>
  <c r="G2753" i="9" s="1"/>
  <c r="G2754" i="9" a="1"/>
  <c r="G2754" i="9" s="1"/>
  <c r="G2755" i="9" a="1"/>
  <c r="G2755" i="9" s="1"/>
  <c r="G2756" i="9" a="1"/>
  <c r="G2756" i="9" s="1"/>
  <c r="G2757" i="9" a="1"/>
  <c r="G2757" i="9" s="1"/>
  <c r="G2758" i="9" a="1"/>
  <c r="G2758" i="9" s="1"/>
  <c r="G2759" i="9" a="1"/>
  <c r="G2759" i="9" s="1"/>
  <c r="G2760" i="9" a="1"/>
  <c r="G2760" i="9" s="1"/>
  <c r="G2761" i="9" a="1"/>
  <c r="G2761" i="9" s="1"/>
  <c r="G2762" i="9" a="1"/>
  <c r="G2762" i="9" s="1"/>
  <c r="G2763" i="9" a="1"/>
  <c r="G2763" i="9" s="1"/>
  <c r="G2764" i="9" a="1"/>
  <c r="G2764" i="9" s="1"/>
  <c r="G2765" i="9" a="1"/>
  <c r="G2765" i="9" s="1"/>
  <c r="G2766" i="9" a="1"/>
  <c r="G2766" i="9" s="1"/>
  <c r="G2767" i="9" a="1"/>
  <c r="G2767" i="9" s="1"/>
  <c r="G2768" i="9" a="1"/>
  <c r="G2768" i="9" s="1"/>
  <c r="G2769" i="9" a="1"/>
  <c r="G2769" i="9" s="1"/>
  <c r="G2770" i="9" a="1"/>
  <c r="G2770" i="9" s="1"/>
  <c r="G2771" i="9" a="1"/>
  <c r="G2771" i="9" s="1"/>
  <c r="G2772" i="9" a="1"/>
  <c r="G2772" i="9" s="1"/>
  <c r="G2773" i="9" a="1"/>
  <c r="G2773" i="9" s="1"/>
  <c r="G2774" i="9" a="1"/>
  <c r="G2774" i="9" s="1"/>
  <c r="G2775" i="9" a="1"/>
  <c r="G2775" i="9" s="1"/>
  <c r="G2776" i="9" a="1"/>
  <c r="G2776" i="9" s="1"/>
  <c r="G2777" i="9" a="1"/>
  <c r="G2777" i="9" s="1"/>
  <c r="G2778" i="9" a="1"/>
  <c r="G2778" i="9" s="1"/>
  <c r="G2779" i="9" a="1"/>
  <c r="G2779" i="9" s="1"/>
  <c r="G2780" i="9" a="1"/>
  <c r="G2780" i="9" s="1"/>
  <c r="G2781" i="9" a="1"/>
  <c r="G2781" i="9" s="1"/>
  <c r="G2782" i="9" a="1"/>
  <c r="G2782" i="9" s="1"/>
  <c r="G2783" i="9" a="1"/>
  <c r="G2783" i="9" s="1"/>
  <c r="G2784" i="9" a="1"/>
  <c r="G2784" i="9" s="1"/>
  <c r="G2785" i="9" a="1"/>
  <c r="G2785" i="9" s="1"/>
  <c r="G2786" i="9" a="1"/>
  <c r="G2786" i="9" s="1"/>
  <c r="G2787" i="9" a="1"/>
  <c r="G2787" i="9" s="1"/>
  <c r="G2788" i="9" a="1"/>
  <c r="G2788" i="9" s="1"/>
  <c r="G2789" i="9" a="1"/>
  <c r="G2789" i="9" s="1"/>
  <c r="G2790" i="9" a="1"/>
  <c r="G2790" i="9" s="1"/>
  <c r="G2791" i="9" a="1"/>
  <c r="G2791" i="9" s="1"/>
  <c r="G2792" i="9" a="1"/>
  <c r="G2792" i="9" s="1"/>
  <c r="G2793" i="9" a="1"/>
  <c r="G2793" i="9" s="1"/>
  <c r="G2794" i="9" a="1"/>
  <c r="G2794" i="9" s="1"/>
  <c r="G2795" i="9" a="1"/>
  <c r="G2795" i="9" s="1"/>
  <c r="G2796" i="9" a="1"/>
  <c r="G2796" i="9" s="1"/>
  <c r="G2797" i="9" a="1"/>
  <c r="G2797" i="9" s="1"/>
  <c r="G2798" i="9" a="1"/>
  <c r="G2798" i="9" s="1"/>
  <c r="G2799" i="9" a="1"/>
  <c r="G2799" i="9" s="1"/>
  <c r="G2800" i="9" a="1"/>
  <c r="G2800" i="9" s="1"/>
  <c r="G2801" i="9" a="1"/>
  <c r="G2801" i="9" s="1"/>
  <c r="G2802" i="9" a="1"/>
  <c r="G2802" i="9" s="1"/>
  <c r="G2803" i="9" a="1"/>
  <c r="G2803" i="9" s="1"/>
  <c r="G2804" i="9" a="1"/>
  <c r="G2804" i="9" s="1"/>
  <c r="G2805" i="9" a="1"/>
  <c r="G2805" i="9" s="1"/>
  <c r="G2806" i="9" a="1"/>
  <c r="G2806" i="9" s="1"/>
  <c r="G2807" i="9" a="1"/>
  <c r="G2807" i="9" s="1"/>
  <c r="G2808" i="9" a="1"/>
  <c r="G2808" i="9" s="1"/>
  <c r="G2809" i="9" a="1"/>
  <c r="G2809" i="9" s="1"/>
  <c r="G2810" i="9" a="1"/>
  <c r="G2810" i="9" s="1"/>
  <c r="G2811" i="9" a="1"/>
  <c r="G2811" i="9" s="1"/>
  <c r="G2812" i="9" a="1"/>
  <c r="G2812" i="9" s="1"/>
  <c r="G2813" i="9" a="1"/>
  <c r="G2813" i="9" s="1"/>
  <c r="G2814" i="9" a="1"/>
  <c r="G2814" i="9" s="1"/>
  <c r="G2815" i="9" a="1"/>
  <c r="G2815" i="9" s="1"/>
  <c r="G2816" i="9" a="1"/>
  <c r="G2816" i="9" s="1"/>
  <c r="G2817" i="9" a="1"/>
  <c r="G2817" i="9" s="1"/>
  <c r="G2818" i="9" a="1"/>
  <c r="G2818" i="9" s="1"/>
  <c r="G2819" i="9" a="1"/>
  <c r="G2819" i="9" s="1"/>
  <c r="G2820" i="9" a="1"/>
  <c r="G2820" i="9" s="1"/>
  <c r="G2821" i="9" a="1"/>
  <c r="G2821" i="9" s="1"/>
  <c r="G2822" i="9" a="1"/>
  <c r="G2822" i="9" s="1"/>
  <c r="G2823" i="9" a="1"/>
  <c r="G2823" i="9" s="1"/>
  <c r="G2824" i="9" a="1"/>
  <c r="G2824" i="9" s="1"/>
  <c r="G2825" i="9" a="1"/>
  <c r="G2825" i="9" s="1"/>
  <c r="G2826" i="9" a="1"/>
  <c r="G2826" i="9" s="1"/>
  <c r="G2827" i="9" a="1"/>
  <c r="G2827" i="9" s="1"/>
  <c r="G2828" i="9" a="1"/>
  <c r="G2828" i="9" s="1"/>
  <c r="G2829" i="9" a="1"/>
  <c r="G2829" i="9" s="1"/>
  <c r="G2830" i="9" a="1"/>
  <c r="G2830" i="9" s="1"/>
  <c r="G2831" i="9" a="1"/>
  <c r="G2831" i="9" s="1"/>
  <c r="G2832" i="9" a="1"/>
  <c r="G2832" i="9" s="1"/>
  <c r="G2833" i="9" a="1"/>
  <c r="G2833" i="9" s="1"/>
  <c r="G2834" i="9" a="1"/>
  <c r="G2834" i="9" s="1"/>
  <c r="G2835" i="9" a="1"/>
  <c r="G2835" i="9" s="1"/>
  <c r="G2836" i="9" a="1"/>
  <c r="G2836" i="9" s="1"/>
  <c r="G2837" i="9" a="1"/>
  <c r="G2837" i="9" s="1"/>
  <c r="G2838" i="9" a="1"/>
  <c r="G2838" i="9" s="1"/>
  <c r="G2839" i="9" a="1"/>
  <c r="G2839" i="9" s="1"/>
  <c r="G2840" i="9" a="1"/>
  <c r="G2840" i="9" s="1"/>
  <c r="G2841" i="9" a="1"/>
  <c r="G2841" i="9" s="1"/>
  <c r="G2842" i="9" a="1"/>
  <c r="G2842" i="9" s="1"/>
  <c r="G2843" i="9" a="1"/>
  <c r="G2843" i="9" s="1"/>
  <c r="G2844" i="9" a="1"/>
  <c r="G2844" i="9" s="1"/>
  <c r="G2845" i="9" a="1"/>
  <c r="G2845" i="9" s="1"/>
  <c r="G2846" i="9" a="1"/>
  <c r="G2846" i="9" s="1"/>
  <c r="G2847" i="9" a="1"/>
  <c r="G2847" i="9" s="1"/>
  <c r="G2848" i="9" a="1"/>
  <c r="G2848" i="9" s="1"/>
  <c r="G2849" i="9" a="1"/>
  <c r="G2849" i="9" s="1"/>
  <c r="G2850" i="9" a="1"/>
  <c r="G2850" i="9" s="1"/>
  <c r="G2851" i="9" a="1"/>
  <c r="G2851" i="9" s="1"/>
  <c r="G2852" i="9" a="1"/>
  <c r="G2852" i="9" s="1"/>
  <c r="G2853" i="9" a="1"/>
  <c r="G2853" i="9" s="1"/>
  <c r="G2854" i="9" a="1"/>
  <c r="G2854" i="9" s="1"/>
  <c r="G2855" i="9" a="1"/>
  <c r="G2855" i="9" s="1"/>
  <c r="G2856" i="9" a="1"/>
  <c r="G2856" i="9" s="1"/>
  <c r="G2857" i="9" a="1"/>
  <c r="G2857" i="9" s="1"/>
  <c r="G2858" i="9" a="1"/>
  <c r="G2858" i="9" s="1"/>
  <c r="G2859" i="9" a="1"/>
  <c r="G2859" i="9" s="1"/>
  <c r="G2860" i="9" a="1"/>
  <c r="G2860" i="9" s="1"/>
  <c r="G2861" i="9" a="1"/>
  <c r="G2861" i="9" s="1"/>
  <c r="G2862" i="9" a="1"/>
  <c r="G2862" i="9" s="1"/>
  <c r="G2863" i="9" a="1"/>
  <c r="G2863" i="9" s="1"/>
  <c r="G2864" i="9" a="1"/>
  <c r="G2864" i="9" s="1"/>
  <c r="G2865" i="9" a="1"/>
  <c r="G2865" i="9" s="1"/>
  <c r="G2866" i="9" a="1"/>
  <c r="G2866" i="9" s="1"/>
  <c r="G2867" i="9" a="1"/>
  <c r="G2867" i="9" s="1"/>
  <c r="G2868" i="9" a="1"/>
  <c r="G2868" i="9" s="1"/>
  <c r="G2869" i="9" a="1"/>
  <c r="G2869" i="9" s="1"/>
  <c r="G2870" i="9" a="1"/>
  <c r="G2870" i="9" s="1"/>
  <c r="G2871" i="9" a="1"/>
  <c r="G2871" i="9" s="1"/>
  <c r="G2872" i="9" a="1"/>
  <c r="G2872" i="9" s="1"/>
  <c r="G2873" i="9" a="1"/>
  <c r="G2873" i="9" s="1"/>
  <c r="G2874" i="9" a="1"/>
  <c r="G2874" i="9" s="1"/>
  <c r="G2875" i="9" a="1"/>
  <c r="G2875" i="9" s="1"/>
  <c r="G2876" i="9" a="1"/>
  <c r="G2876" i="9" s="1"/>
  <c r="G2877" i="9" a="1"/>
  <c r="G2877" i="9" s="1"/>
  <c r="G2878" i="9" a="1"/>
  <c r="G2878" i="9" s="1"/>
  <c r="G2879" i="9" a="1"/>
  <c r="G2879" i="9" s="1"/>
  <c r="G2880" i="9" a="1"/>
  <c r="G2880" i="9" s="1"/>
  <c r="G2881" i="9" a="1"/>
  <c r="G2881" i="9" s="1"/>
  <c r="G2882" i="9" a="1"/>
  <c r="G2882" i="9" s="1"/>
  <c r="G2883" i="9" a="1"/>
  <c r="G2883" i="9" s="1"/>
  <c r="G2884" i="9" a="1"/>
  <c r="G2884" i="9" s="1"/>
  <c r="G2885" i="9" a="1"/>
  <c r="G2885" i="9" s="1"/>
  <c r="G2886" i="9" a="1"/>
  <c r="G2886" i="9" s="1"/>
  <c r="G2887" i="9" a="1"/>
  <c r="G2887" i="9" s="1"/>
  <c r="G2888" i="9" a="1"/>
  <c r="G2888" i="9" s="1"/>
  <c r="G2889" i="9" a="1"/>
  <c r="G2889" i="9" s="1"/>
  <c r="G2890" i="9" a="1"/>
  <c r="G2890" i="9" s="1"/>
  <c r="G2891" i="9" a="1"/>
  <c r="G2891" i="9" s="1"/>
  <c r="G2892" i="9" a="1"/>
  <c r="G2892" i="9" s="1"/>
  <c r="G2893" i="9" a="1"/>
  <c r="G2893" i="9" s="1"/>
  <c r="G2894" i="9" a="1"/>
  <c r="G2894" i="9" s="1"/>
  <c r="G2895" i="9" a="1"/>
  <c r="G2895" i="9" s="1"/>
  <c r="G2896" i="9" a="1"/>
  <c r="G2896" i="9" s="1"/>
  <c r="G2897" i="9" a="1"/>
  <c r="G2897" i="9" s="1"/>
  <c r="G2898" i="9" a="1"/>
  <c r="G2898" i="9" s="1"/>
  <c r="G2899" i="9" a="1"/>
  <c r="G2899" i="9" s="1"/>
  <c r="G2900" i="9" a="1"/>
  <c r="G2900" i="9" s="1"/>
  <c r="G2901" i="9" a="1"/>
  <c r="G2901" i="9" s="1"/>
  <c r="G2902" i="9" a="1"/>
  <c r="G2902" i="9" s="1"/>
  <c r="G2903" i="9" a="1"/>
  <c r="G2903" i="9" s="1"/>
  <c r="G2904" i="9" a="1"/>
  <c r="G2904" i="9" s="1"/>
  <c r="G2905" i="9" a="1"/>
  <c r="G2905" i="9" s="1"/>
  <c r="G2906" i="9" a="1"/>
  <c r="G2906" i="9" s="1"/>
  <c r="G2907" i="9" a="1"/>
  <c r="G2907" i="9" s="1"/>
  <c r="G2908" i="9" a="1"/>
  <c r="G2908" i="9" s="1"/>
  <c r="G2909" i="9" a="1"/>
  <c r="G2909" i="9" s="1"/>
  <c r="G2910" i="9" a="1"/>
  <c r="G2910" i="9" s="1"/>
  <c r="G2911" i="9" a="1"/>
  <c r="G2911" i="9" s="1"/>
  <c r="G2912" i="9" a="1"/>
  <c r="G2912" i="9" s="1"/>
  <c r="G2913" i="9" a="1"/>
  <c r="G2913" i="9" s="1"/>
  <c r="G2914" i="9" a="1"/>
  <c r="G2914" i="9" s="1"/>
  <c r="G2915" i="9" a="1"/>
  <c r="G2915" i="9" s="1"/>
  <c r="G2916" i="9" a="1"/>
  <c r="G2916" i="9" s="1"/>
  <c r="G2917" i="9" a="1"/>
  <c r="G2917" i="9" s="1"/>
  <c r="G2918" i="9" a="1"/>
  <c r="G2918" i="9" s="1"/>
  <c r="G2919" i="9" a="1"/>
  <c r="G2919" i="9" s="1"/>
  <c r="G2920" i="9" a="1"/>
  <c r="G2920" i="9" s="1"/>
  <c r="G2921" i="9" a="1"/>
  <c r="G2921" i="9" s="1"/>
  <c r="G2922" i="9" a="1"/>
  <c r="G2922" i="9" s="1"/>
  <c r="G2923" i="9" a="1"/>
  <c r="G2923" i="9" s="1"/>
  <c r="G2924" i="9" a="1"/>
  <c r="G2924" i="9" s="1"/>
  <c r="G2925" i="9" a="1"/>
  <c r="G2925" i="9" s="1"/>
  <c r="G2926" i="9" a="1"/>
  <c r="G2926" i="9" s="1"/>
  <c r="G2927" i="9" a="1"/>
  <c r="G2927" i="9" s="1"/>
  <c r="G2928" i="9" a="1"/>
  <c r="G2928" i="9" s="1"/>
  <c r="G2929" i="9" a="1"/>
  <c r="G2929" i="9" s="1"/>
  <c r="G2930" i="9" a="1"/>
  <c r="G2930" i="9" s="1"/>
  <c r="G2931" i="9" a="1"/>
  <c r="G2931" i="9" s="1"/>
  <c r="G2932" i="9" a="1"/>
  <c r="G2932" i="9" s="1"/>
  <c r="G2933" i="9" a="1"/>
  <c r="G2933" i="9" s="1"/>
  <c r="G2934" i="9" a="1"/>
  <c r="G2934" i="9" s="1"/>
  <c r="G2935" i="9" a="1"/>
  <c r="G2935" i="9" s="1"/>
  <c r="G2936" i="9" a="1"/>
  <c r="G2936" i="9" s="1"/>
  <c r="G2937" i="9" a="1"/>
  <c r="G2937" i="9" s="1"/>
  <c r="G2938" i="9" a="1"/>
  <c r="G2938" i="9" s="1"/>
  <c r="G2939" i="9" a="1"/>
  <c r="G2939" i="9" s="1"/>
  <c r="G2940" i="9" a="1"/>
  <c r="G2940" i="9" s="1"/>
  <c r="G2941" i="9" a="1"/>
  <c r="G2941" i="9" s="1"/>
  <c r="G2942" i="9" a="1"/>
  <c r="G2942" i="9" s="1"/>
  <c r="G2943" i="9" a="1"/>
  <c r="G2943" i="9" s="1"/>
  <c r="G2944" i="9" a="1"/>
  <c r="G2944" i="9" s="1"/>
  <c r="G2945" i="9" a="1"/>
  <c r="G2945" i="9" s="1"/>
  <c r="G2946" i="9" a="1"/>
  <c r="G2946" i="9" s="1"/>
  <c r="G2947" i="9" a="1"/>
  <c r="G2947" i="9" s="1"/>
  <c r="G2948" i="9" a="1"/>
  <c r="G2948" i="9" s="1"/>
  <c r="G2949" i="9" a="1"/>
  <c r="G2949" i="9" s="1"/>
  <c r="G2950" i="9" a="1"/>
  <c r="G2950" i="9" s="1"/>
  <c r="G2951" i="9" a="1"/>
  <c r="G2951" i="9" s="1"/>
  <c r="G2952" i="9" a="1"/>
  <c r="G2952" i="9" s="1"/>
  <c r="G2953" i="9" a="1"/>
  <c r="G2953" i="9" s="1"/>
  <c r="G2954" i="9" a="1"/>
  <c r="G2954" i="9" s="1"/>
  <c r="G2955" i="9" a="1"/>
  <c r="G2955" i="9" s="1"/>
  <c r="G2956" i="9" a="1"/>
  <c r="G2956" i="9" s="1"/>
  <c r="G2957" i="9" a="1"/>
  <c r="G2957" i="9" s="1"/>
  <c r="G2958" i="9" a="1"/>
  <c r="G2958" i="9" s="1"/>
  <c r="G2959" i="9" a="1"/>
  <c r="G2959" i="9" s="1"/>
  <c r="G2960" i="9" a="1"/>
  <c r="G2960" i="9" s="1"/>
  <c r="G2961" i="9" a="1"/>
  <c r="G2961" i="9" s="1"/>
  <c r="G2962" i="9" a="1"/>
  <c r="G2962" i="9" s="1"/>
  <c r="G2963" i="9" a="1"/>
  <c r="G2963" i="9" s="1"/>
  <c r="G2964" i="9" a="1"/>
  <c r="G2964" i="9" s="1"/>
  <c r="G2965" i="9" a="1"/>
  <c r="G2965" i="9" s="1"/>
  <c r="G2966" i="9" a="1"/>
  <c r="G2966" i="9" s="1"/>
  <c r="G2967" i="9" a="1"/>
  <c r="G2967" i="9" s="1"/>
  <c r="G2968" i="9" a="1"/>
  <c r="G2968" i="9" s="1"/>
  <c r="G2969" i="9" a="1"/>
  <c r="G2969" i="9" s="1"/>
  <c r="G2970" i="9" a="1"/>
  <c r="G2970" i="9" s="1"/>
  <c r="G2971" i="9" a="1"/>
  <c r="G2971" i="9" s="1"/>
  <c r="G2972" i="9" a="1"/>
  <c r="G2972" i="9" s="1"/>
  <c r="G2973" i="9" a="1"/>
  <c r="G2973" i="9" s="1"/>
  <c r="G2974" i="9" a="1"/>
  <c r="G2974" i="9" s="1"/>
  <c r="G2975" i="9" a="1"/>
  <c r="G2975" i="9" s="1"/>
  <c r="G2976" i="9" a="1"/>
  <c r="G2976" i="9" s="1"/>
  <c r="G2977" i="9" a="1"/>
  <c r="G2977" i="9" s="1"/>
  <c r="G2978" i="9" a="1"/>
  <c r="G2978" i="9" s="1"/>
  <c r="G2979" i="9" a="1"/>
  <c r="G2979" i="9" s="1"/>
  <c r="G2980" i="9" a="1"/>
  <c r="G2980" i="9" s="1"/>
  <c r="G2981" i="9" a="1"/>
  <c r="G2981" i="9" s="1"/>
  <c r="G2982" i="9" a="1"/>
  <c r="G2982" i="9" s="1"/>
  <c r="G2983" i="9" a="1"/>
  <c r="G2983" i="9" s="1"/>
  <c r="G2984" i="9" a="1"/>
  <c r="G2984" i="9" s="1"/>
  <c r="G2985" i="9" a="1"/>
  <c r="G2985" i="9" s="1"/>
  <c r="H4" i="9"/>
  <c r="H5" i="9"/>
  <c r="H6" i="9"/>
  <c r="H7" i="9"/>
  <c r="H8" i="9"/>
  <c r="H9" i="9"/>
  <c r="H10" i="9"/>
  <c r="H12" i="9"/>
  <c r="H13" i="9"/>
  <c r="H14" i="9"/>
  <c r="H15" i="9"/>
  <c r="H16" i="9"/>
  <c r="H17" i="9"/>
  <c r="H18" i="9"/>
  <c r="H19" i="9"/>
  <c r="H21" i="9"/>
  <c r="H22" i="9"/>
  <c r="H23" i="9"/>
  <c r="H24" i="9"/>
  <c r="H25" i="9"/>
  <c r="H26" i="9"/>
  <c r="H27" i="9"/>
  <c r="H28" i="9"/>
  <c r="H29" i="9"/>
  <c r="H30" i="9"/>
  <c r="H31" i="9"/>
  <c r="H32" i="9"/>
  <c r="H33" i="9"/>
  <c r="H35" i="9"/>
  <c r="H36" i="9"/>
  <c r="H37" i="9"/>
  <c r="H38" i="9"/>
  <c r="H39" i="9"/>
  <c r="H40" i="9"/>
  <c r="H41" i="9"/>
  <c r="H43" i="9"/>
  <c r="H44" i="9"/>
  <c r="H45" i="9"/>
  <c r="H46" i="9"/>
  <c r="H47" i="9"/>
  <c r="H48" i="9"/>
  <c r="H49" i="9"/>
  <c r="H50" i="9"/>
  <c r="H51" i="9"/>
  <c r="H52" i="9"/>
  <c r="H53" i="9"/>
  <c r="H55" i="9"/>
  <c r="H56" i="9"/>
  <c r="H57" i="9"/>
  <c r="H58" i="9"/>
  <c r="H59" i="9"/>
  <c r="H60" i="9"/>
  <c r="H61" i="9"/>
  <c r="H62" i="9"/>
  <c r="H63" i="9"/>
  <c r="H64" i="9"/>
  <c r="H65" i="9"/>
  <c r="H66" i="9"/>
  <c r="H68" i="9"/>
  <c r="H69" i="9"/>
  <c r="H70" i="9"/>
  <c r="H71" i="9"/>
  <c r="H72" i="9"/>
  <c r="H73" i="9"/>
  <c r="H74" i="9"/>
  <c r="H75" i="9"/>
  <c r="H77" i="9"/>
  <c r="H78" i="9"/>
  <c r="H79" i="9"/>
  <c r="H80" i="9"/>
  <c r="H81" i="9"/>
  <c r="H82" i="9"/>
  <c r="H83" i="9"/>
  <c r="H84" i="9"/>
  <c r="H86" i="9"/>
  <c r="H87" i="9"/>
  <c r="H88" i="9"/>
  <c r="H89" i="9"/>
  <c r="H90" i="9"/>
  <c r="H91" i="9"/>
  <c r="H92" i="9"/>
  <c r="H93" i="9"/>
  <c r="H94" i="9"/>
  <c r="H95" i="9"/>
  <c r="H97" i="9"/>
  <c r="H98" i="9"/>
  <c r="H99" i="9"/>
  <c r="H100" i="9"/>
  <c r="H101" i="9"/>
  <c r="H102" i="9"/>
  <c r="H103" i="9"/>
  <c r="H104" i="9"/>
  <c r="H105" i="9"/>
  <c r="H106" i="9"/>
  <c r="H107" i="9"/>
  <c r="H109" i="9"/>
  <c r="H110" i="9"/>
  <c r="H111" i="9"/>
  <c r="H112" i="9"/>
  <c r="H113" i="9"/>
  <c r="H114" i="9"/>
  <c r="H115" i="9"/>
  <c r="H116" i="9"/>
  <c r="H117" i="9"/>
  <c r="H118" i="9"/>
  <c r="H119" i="9"/>
  <c r="H120" i="9"/>
  <c r="H121" i="9"/>
  <c r="H122" i="9"/>
  <c r="H123" i="9"/>
  <c r="H124" i="9"/>
  <c r="H126" i="9"/>
  <c r="H127" i="9"/>
  <c r="H128" i="9"/>
  <c r="H129" i="9"/>
  <c r="H130" i="9"/>
  <c r="H131" i="9"/>
  <c r="H132" i="9"/>
  <c r="H133" i="9"/>
  <c r="H134" i="9"/>
  <c r="H135" i="9"/>
  <c r="H137" i="9"/>
  <c r="H138" i="9"/>
  <c r="H139" i="9"/>
  <c r="H140" i="9"/>
  <c r="H141" i="9"/>
  <c r="H142" i="9"/>
  <c r="H143" i="9"/>
  <c r="H145" i="9"/>
  <c r="H146" i="9"/>
  <c r="H147" i="9"/>
  <c r="H148" i="9"/>
  <c r="H149" i="9"/>
  <c r="H150" i="9"/>
  <c r="H151" i="9"/>
  <c r="H152" i="9"/>
  <c r="H153" i="9"/>
  <c r="H154" i="9"/>
  <c r="H155" i="9"/>
  <c r="H156" i="9"/>
  <c r="H158" i="9"/>
  <c r="H159" i="9"/>
  <c r="H160" i="9"/>
  <c r="H161" i="9"/>
  <c r="H162" i="9"/>
  <c r="H163" i="9"/>
  <c r="H164" i="9"/>
  <c r="H165" i="9"/>
  <c r="H166" i="9"/>
  <c r="H167" i="9"/>
  <c r="H168" i="9"/>
  <c r="H170" i="9"/>
  <c r="H171" i="9"/>
  <c r="H172" i="9"/>
  <c r="H173" i="9"/>
  <c r="H174" i="9"/>
  <c r="H175" i="9"/>
  <c r="H176" i="9"/>
  <c r="H177" i="9"/>
  <c r="H178" i="9"/>
  <c r="H179" i="9"/>
  <c r="H181" i="9"/>
  <c r="H182" i="9"/>
  <c r="H183" i="9"/>
  <c r="H184" i="9"/>
  <c r="H185" i="9"/>
  <c r="H186" i="9"/>
  <c r="H187" i="9"/>
  <c r="H188" i="9"/>
  <c r="H190" i="9"/>
  <c r="H191" i="9"/>
  <c r="H192" i="9"/>
  <c r="H193" i="9"/>
  <c r="H194" i="9"/>
  <c r="H195" i="9"/>
  <c r="H196" i="9"/>
  <c r="H197" i="9"/>
  <c r="H198" i="9"/>
  <c r="H199" i="9"/>
  <c r="H200" i="9"/>
  <c r="H201" i="9"/>
  <c r="H202" i="9"/>
  <c r="H203" i="9"/>
  <c r="H204" i="9"/>
  <c r="H206" i="9"/>
  <c r="H207" i="9"/>
  <c r="H208" i="9"/>
  <c r="H209" i="9"/>
  <c r="H210" i="9"/>
  <c r="H211" i="9"/>
  <c r="H212" i="9"/>
  <c r="H213" i="9"/>
  <c r="H214" i="9"/>
  <c r="H215" i="9"/>
  <c r="H217" i="9"/>
  <c r="H218" i="9"/>
  <c r="H219" i="9"/>
  <c r="H220" i="9"/>
  <c r="H221" i="9"/>
  <c r="H222" i="9"/>
  <c r="H223" i="9"/>
  <c r="H224" i="9"/>
  <c r="H225" i="9"/>
  <c r="H226" i="9"/>
  <c r="H227" i="9"/>
  <c r="H228" i="9"/>
  <c r="H229" i="9"/>
  <c r="H230" i="9"/>
  <c r="H231" i="9"/>
  <c r="H232" i="9"/>
  <c r="H233" i="9"/>
  <c r="H234" i="9"/>
  <c r="H236" i="9"/>
  <c r="H237" i="9"/>
  <c r="H238" i="9"/>
  <c r="H239" i="9"/>
  <c r="H240" i="9"/>
  <c r="H241" i="9"/>
  <c r="H242" i="9"/>
  <c r="H243" i="9"/>
  <c r="H244" i="9"/>
  <c r="H245" i="9"/>
  <c r="H246" i="9"/>
  <c r="H247" i="9"/>
  <c r="H248" i="9"/>
  <c r="H249" i="9"/>
  <c r="H250" i="9"/>
  <c r="H251" i="9"/>
  <c r="H252" i="9"/>
  <c r="H253" i="9"/>
  <c r="H254" i="9"/>
  <c r="H255" i="9"/>
  <c r="H256" i="9"/>
  <c r="H257" i="9"/>
  <c r="H259" i="9"/>
  <c r="H260" i="9"/>
  <c r="H261" i="9"/>
  <c r="H262" i="9"/>
  <c r="H263" i="9"/>
  <c r="H264" i="9"/>
  <c r="H265" i="9"/>
  <c r="H266" i="9"/>
  <c r="H267" i="9"/>
  <c r="H269" i="9"/>
  <c r="H270" i="9"/>
  <c r="H271" i="9"/>
  <c r="H272" i="9"/>
  <c r="H273" i="9"/>
  <c r="H274" i="9"/>
  <c r="H275" i="9"/>
  <c r="H276" i="9"/>
  <c r="H277" i="9"/>
  <c r="H279" i="9"/>
  <c r="H280" i="9"/>
  <c r="H281" i="9"/>
  <c r="H282" i="9"/>
  <c r="H283" i="9"/>
  <c r="H284" i="9"/>
  <c r="H285" i="9"/>
  <c r="H286" i="9"/>
  <c r="H287" i="9"/>
  <c r="H288" i="9"/>
  <c r="H289" i="9"/>
  <c r="H290" i="9"/>
  <c r="H292" i="9"/>
  <c r="H293" i="9"/>
  <c r="H294" i="9"/>
  <c r="H295" i="9"/>
  <c r="H296" i="9"/>
  <c r="H297" i="9"/>
  <c r="H298" i="9"/>
  <c r="H299" i="9"/>
  <c r="H300" i="9"/>
  <c r="H301" i="9"/>
  <c r="H302" i="9"/>
  <c r="H303" i="9"/>
  <c r="H305" i="9"/>
  <c r="H306" i="9"/>
  <c r="H307" i="9"/>
  <c r="H308" i="9"/>
  <c r="H309" i="9"/>
  <c r="H310" i="9"/>
  <c r="H311" i="9"/>
  <c r="H312" i="9"/>
  <c r="H313" i="9"/>
  <c r="H315" i="9"/>
  <c r="H316" i="9"/>
  <c r="H317" i="9"/>
  <c r="H318" i="9"/>
  <c r="H319" i="9"/>
  <c r="H320" i="9"/>
  <c r="H321" i="9"/>
  <c r="H322" i="9"/>
  <c r="H323" i="9"/>
  <c r="H325" i="9"/>
  <c r="H326" i="9"/>
  <c r="H327" i="9"/>
  <c r="H328" i="9"/>
  <c r="H329" i="9"/>
  <c r="H330" i="9"/>
  <c r="H331" i="9"/>
  <c r="H332" i="9"/>
  <c r="H333" i="9"/>
  <c r="H334" i="9"/>
  <c r="H335" i="9"/>
  <c r="H337" i="9"/>
  <c r="H338" i="9"/>
  <c r="H339" i="9"/>
  <c r="H340" i="9"/>
  <c r="H341" i="9"/>
  <c r="H342" i="9"/>
  <c r="H343" i="9"/>
  <c r="H344" i="9"/>
  <c r="H345" i="9"/>
  <c r="H346" i="9"/>
  <c r="H347" i="9"/>
  <c r="H348" i="9"/>
  <c r="H349" i="9"/>
  <c r="H351" i="9"/>
  <c r="H352" i="9"/>
  <c r="H353" i="9"/>
  <c r="H354" i="9"/>
  <c r="H355" i="9"/>
  <c r="H356" i="9"/>
  <c r="H357" i="9"/>
  <c r="H358" i="9"/>
  <c r="H359" i="9"/>
  <c r="H360" i="9"/>
  <c r="H361" i="9"/>
  <c r="H362" i="9"/>
  <c r="H363" i="9"/>
  <c r="H365" i="9"/>
  <c r="H366" i="9"/>
  <c r="H367" i="9"/>
  <c r="H368" i="9"/>
  <c r="H369" i="9"/>
  <c r="H370" i="9"/>
  <c r="H371" i="9"/>
  <c r="H372" i="9"/>
  <c r="H373" i="9"/>
  <c r="H374" i="9"/>
  <c r="H376" i="9"/>
  <c r="H377" i="9"/>
  <c r="H378" i="9"/>
  <c r="H379" i="9"/>
  <c r="H380" i="9"/>
  <c r="H381" i="9"/>
  <c r="H382" i="9"/>
  <c r="H383" i="9"/>
  <c r="H384" i="9"/>
  <c r="H385" i="9"/>
  <c r="H386" i="9"/>
  <c r="H387" i="9"/>
  <c r="H388" i="9"/>
  <c r="H389" i="9"/>
  <c r="H391" i="9"/>
  <c r="H392" i="9"/>
  <c r="H393" i="9"/>
  <c r="H394" i="9"/>
  <c r="H395" i="9"/>
  <c r="H396" i="9"/>
  <c r="H397" i="9"/>
  <c r="H398" i="9"/>
  <c r="H399" i="9"/>
  <c r="H400" i="9"/>
  <c r="H401" i="9"/>
  <c r="H402" i="9"/>
  <c r="H403" i="9"/>
  <c r="H404" i="9"/>
  <c r="H405" i="9"/>
  <c r="H406" i="9"/>
  <c r="H407" i="9"/>
  <c r="H409" i="9"/>
  <c r="H410" i="9"/>
  <c r="H411" i="9"/>
  <c r="H412" i="9"/>
  <c r="H413" i="9"/>
  <c r="H414" i="9"/>
  <c r="H415" i="9"/>
  <c r="H416" i="9"/>
  <c r="H417" i="9"/>
  <c r="H418" i="9"/>
  <c r="H419" i="9"/>
  <c r="H420" i="9"/>
  <c r="H421" i="9"/>
  <c r="H422" i="9"/>
  <c r="H423" i="9"/>
  <c r="H424" i="9"/>
  <c r="H425" i="9"/>
  <c r="H426" i="9"/>
  <c r="H427" i="9"/>
  <c r="H428" i="9"/>
  <c r="H429" i="9"/>
  <c r="H431" i="9"/>
  <c r="H432" i="9"/>
  <c r="H433" i="9"/>
  <c r="H434" i="9"/>
  <c r="H435" i="9"/>
  <c r="H436" i="9"/>
  <c r="H437" i="9"/>
  <c r="H439" i="9"/>
  <c r="H440" i="9"/>
  <c r="H441" i="9"/>
  <c r="H442" i="9"/>
  <c r="H443" i="9"/>
  <c r="H444" i="9"/>
  <c r="H445" i="9"/>
  <c r="H446" i="9"/>
  <c r="H448" i="9"/>
  <c r="H449" i="9"/>
  <c r="H450" i="9"/>
  <c r="H451" i="9"/>
  <c r="H452" i="9"/>
  <c r="H453" i="9"/>
  <c r="H454" i="9"/>
  <c r="H455" i="9"/>
  <c r="H456" i="9"/>
  <c r="H457" i="9"/>
  <c r="H458" i="9"/>
  <c r="H459" i="9"/>
  <c r="H460" i="9"/>
  <c r="H462" i="9"/>
  <c r="H463" i="9"/>
  <c r="H464" i="9"/>
  <c r="H465" i="9"/>
  <c r="H466" i="9"/>
  <c r="H467" i="9"/>
  <c r="H468" i="9"/>
  <c r="H469" i="9"/>
  <c r="H470" i="9"/>
  <c r="H471" i="9"/>
  <c r="H473" i="9"/>
  <c r="H474" i="9"/>
  <c r="H475" i="9"/>
  <c r="H476" i="9"/>
  <c r="H477" i="9"/>
  <c r="H478" i="9"/>
  <c r="H479" i="9"/>
  <c r="H480" i="9"/>
  <c r="H481" i="9"/>
  <c r="H482" i="9"/>
  <c r="H483" i="9"/>
  <c r="H484" i="9"/>
  <c r="H486" i="9"/>
  <c r="H487" i="9"/>
  <c r="H488" i="9"/>
  <c r="H489" i="9"/>
  <c r="H490" i="9"/>
  <c r="H491" i="9"/>
  <c r="H493" i="9"/>
  <c r="H494" i="9"/>
  <c r="H495" i="9"/>
  <c r="H496" i="9"/>
  <c r="H497" i="9"/>
  <c r="H498" i="9"/>
  <c r="H499" i="9"/>
  <c r="H500" i="9"/>
  <c r="H501" i="9"/>
  <c r="H502" i="9"/>
  <c r="H503" i="9"/>
  <c r="H504" i="9"/>
  <c r="H505" i="9"/>
  <c r="H506" i="9"/>
  <c r="H507" i="9"/>
  <c r="H508" i="9"/>
  <c r="H509" i="9"/>
  <c r="H511" i="9"/>
  <c r="H512" i="9"/>
  <c r="H513" i="9"/>
  <c r="H514" i="9"/>
  <c r="H515" i="9"/>
  <c r="H516" i="9"/>
  <c r="H517" i="9"/>
  <c r="H518" i="9"/>
  <c r="H519" i="9"/>
  <c r="H521" i="9"/>
  <c r="H522" i="9"/>
  <c r="H523" i="9"/>
  <c r="H524" i="9"/>
  <c r="H525" i="9"/>
  <c r="H526" i="9"/>
  <c r="H527" i="9"/>
  <c r="H528" i="9"/>
  <c r="H529" i="9"/>
  <c r="H530" i="9"/>
  <c r="H532" i="9"/>
  <c r="H533" i="9"/>
  <c r="H534" i="9"/>
  <c r="H535" i="9"/>
  <c r="H536" i="9"/>
  <c r="H537" i="9"/>
  <c r="H538" i="9"/>
  <c r="H539" i="9"/>
  <c r="H540" i="9"/>
  <c r="H541" i="9"/>
  <c r="H542" i="9"/>
  <c r="H543" i="9"/>
  <c r="H544" i="9"/>
  <c r="H545" i="9"/>
  <c r="H546" i="9"/>
  <c r="H548" i="9"/>
  <c r="H549" i="9"/>
  <c r="H550" i="9"/>
  <c r="H551" i="9"/>
  <c r="H552" i="9"/>
  <c r="H553" i="9"/>
  <c r="H554" i="9"/>
  <c r="H555" i="9"/>
  <c r="H556" i="9"/>
  <c r="H557" i="9"/>
  <c r="H558" i="9"/>
  <c r="H559" i="9"/>
  <c r="H560" i="9"/>
  <c r="H561" i="9"/>
  <c r="H562" i="9"/>
  <c r="H564" i="9"/>
  <c r="H565" i="9"/>
  <c r="H566" i="9"/>
  <c r="H567" i="9"/>
  <c r="H568" i="9"/>
  <c r="H569" i="9"/>
  <c r="H570" i="9"/>
  <c r="H571" i="9"/>
  <c r="H572" i="9"/>
  <c r="H573" i="9"/>
  <c r="H574" i="9"/>
  <c r="H575" i="9"/>
  <c r="H576" i="9"/>
  <c r="H577" i="9"/>
  <c r="H579" i="9"/>
  <c r="H580" i="9"/>
  <c r="H581" i="9"/>
  <c r="H582" i="9"/>
  <c r="H583" i="9"/>
  <c r="H584" i="9"/>
  <c r="H585" i="9"/>
  <c r="H586" i="9"/>
  <c r="H587" i="9"/>
  <c r="H589" i="9"/>
  <c r="H590" i="9"/>
  <c r="H591" i="9"/>
  <c r="H592" i="9"/>
  <c r="H593" i="9"/>
  <c r="H594" i="9"/>
  <c r="H596" i="9"/>
  <c r="H597" i="9"/>
  <c r="H598" i="9"/>
  <c r="H599" i="9"/>
  <c r="H600" i="9"/>
  <c r="H601" i="9"/>
  <c r="H602" i="9"/>
  <c r="H603" i="9"/>
  <c r="H604" i="9"/>
  <c r="H605" i="9"/>
  <c r="H606" i="9"/>
  <c r="H608" i="9"/>
  <c r="H609" i="9"/>
  <c r="H610" i="9"/>
  <c r="H611" i="9"/>
  <c r="H612" i="9"/>
  <c r="H613" i="9"/>
  <c r="H614" i="9"/>
  <c r="H615" i="9"/>
  <c r="H617" i="9"/>
  <c r="H618" i="9"/>
  <c r="H619" i="9"/>
  <c r="H620" i="9"/>
  <c r="H621" i="9"/>
  <c r="H622" i="9"/>
  <c r="H623" i="9"/>
  <c r="H624" i="9"/>
  <c r="H625" i="9"/>
  <c r="H627" i="9"/>
  <c r="H628" i="9"/>
  <c r="H629" i="9"/>
  <c r="H630" i="9"/>
  <c r="H631" i="9"/>
  <c r="H632" i="9"/>
  <c r="H633" i="9"/>
  <c r="H634" i="9"/>
  <c r="H635" i="9"/>
  <c r="H637" i="9"/>
  <c r="H638" i="9"/>
  <c r="H639" i="9"/>
  <c r="H640" i="9"/>
  <c r="H641" i="9"/>
  <c r="H642" i="9"/>
  <c r="H643" i="9"/>
  <c r="H644" i="9"/>
  <c r="H645" i="9"/>
  <c r="H647" i="9"/>
  <c r="H648" i="9"/>
  <c r="H649" i="9"/>
  <c r="H650" i="9"/>
  <c r="H651" i="9"/>
  <c r="H652" i="9"/>
  <c r="H653" i="9"/>
  <c r="H654" i="9"/>
  <c r="H655" i="9"/>
  <c r="H656" i="9"/>
  <c r="H657" i="9"/>
  <c r="H658" i="9"/>
  <c r="H660" i="9"/>
  <c r="H661" i="9"/>
  <c r="H662" i="9"/>
  <c r="H663" i="9"/>
  <c r="H664" i="9"/>
  <c r="H665" i="9"/>
  <c r="H666" i="9"/>
  <c r="H667" i="9"/>
  <c r="H668" i="9"/>
  <c r="H670" i="9"/>
  <c r="H671" i="9"/>
  <c r="H672" i="9"/>
  <c r="H673" i="9"/>
  <c r="H674" i="9"/>
  <c r="H675" i="9"/>
  <c r="H676" i="9"/>
  <c r="H677" i="9"/>
  <c r="H678" i="9"/>
  <c r="H679" i="9"/>
  <c r="H680" i="9"/>
  <c r="H681" i="9"/>
  <c r="H682" i="9"/>
  <c r="H683" i="9"/>
  <c r="H685" i="9"/>
  <c r="H686" i="9"/>
  <c r="H687" i="9"/>
  <c r="H688" i="9"/>
  <c r="H689" i="9"/>
  <c r="H690" i="9"/>
  <c r="H691" i="9"/>
  <c r="H692" i="9"/>
  <c r="H693" i="9"/>
  <c r="H694" i="9"/>
  <c r="H695" i="9"/>
  <c r="H696" i="9"/>
  <c r="H697" i="9"/>
  <c r="H698" i="9"/>
  <c r="H699" i="9"/>
  <c r="H700" i="9"/>
  <c r="H702" i="9"/>
  <c r="H703" i="9"/>
  <c r="H704" i="9"/>
  <c r="H705" i="9"/>
  <c r="H706" i="9"/>
  <c r="H707" i="9"/>
  <c r="H708" i="9"/>
  <c r="H709" i="9"/>
  <c r="H710" i="9"/>
  <c r="H711" i="9"/>
  <c r="H712" i="9"/>
  <c r="H713" i="9"/>
  <c r="H714" i="9"/>
  <c r="H715" i="9"/>
  <c r="H716" i="9"/>
  <c r="H717" i="9"/>
  <c r="H718" i="9"/>
  <c r="H720" i="9"/>
  <c r="H721" i="9"/>
  <c r="H722" i="9"/>
  <c r="H723" i="9"/>
  <c r="H724" i="9"/>
  <c r="H725" i="9"/>
  <c r="H726" i="9"/>
  <c r="H727" i="9"/>
  <c r="H728" i="9"/>
  <c r="H729" i="9"/>
  <c r="H730" i="9"/>
  <c r="H731" i="9"/>
  <c r="H733" i="9"/>
  <c r="H734" i="9"/>
  <c r="H735" i="9"/>
  <c r="H736" i="9"/>
  <c r="H737" i="9"/>
  <c r="H738" i="9"/>
  <c r="H739" i="9"/>
  <c r="H740" i="9"/>
  <c r="H741" i="9"/>
  <c r="H742" i="9"/>
  <c r="H743" i="9"/>
  <c r="H744" i="9"/>
  <c r="H745" i="9"/>
  <c r="H746" i="9"/>
  <c r="H747" i="9"/>
  <c r="H748" i="9"/>
  <c r="H749" i="9"/>
  <c r="H751" i="9"/>
  <c r="H752" i="9"/>
  <c r="H753" i="9"/>
  <c r="H754" i="9"/>
  <c r="H755" i="9"/>
  <c r="H756" i="9"/>
  <c r="H757" i="9"/>
  <c r="H758" i="9"/>
  <c r="H759" i="9"/>
  <c r="H760" i="9"/>
  <c r="H761" i="9"/>
  <c r="H762" i="9"/>
  <c r="H763" i="9"/>
  <c r="H764" i="9"/>
  <c r="H765" i="9"/>
  <c r="H766" i="9"/>
  <c r="H767" i="9"/>
  <c r="H768" i="9"/>
  <c r="H769" i="9"/>
  <c r="H770" i="9"/>
  <c r="H771" i="9"/>
  <c r="H773" i="9"/>
  <c r="H774" i="9"/>
  <c r="H775" i="9"/>
  <c r="H776" i="9"/>
  <c r="H777" i="9"/>
  <c r="H778" i="9"/>
  <c r="H779" i="9"/>
  <c r="H780" i="9"/>
  <c r="H781" i="9"/>
  <c r="H782" i="9"/>
  <c r="H783" i="9"/>
  <c r="H784" i="9"/>
  <c r="H785" i="9"/>
  <c r="H786" i="9"/>
  <c r="H787" i="9"/>
  <c r="H788" i="9"/>
  <c r="H789" i="9"/>
  <c r="H790" i="9"/>
  <c r="H791" i="9"/>
  <c r="H793" i="9"/>
  <c r="H794" i="9"/>
  <c r="H795" i="9"/>
  <c r="H796" i="9"/>
  <c r="H797" i="9"/>
  <c r="H798" i="9"/>
  <c r="H799" i="9"/>
  <c r="H800" i="9"/>
  <c r="H801" i="9"/>
  <c r="H802" i="9"/>
  <c r="H803" i="9"/>
  <c r="H804" i="9"/>
  <c r="H805" i="9"/>
  <c r="H806" i="9"/>
  <c r="H807" i="9"/>
  <c r="H808" i="9"/>
  <c r="H809" i="9"/>
  <c r="H810" i="9"/>
  <c r="H811" i="9"/>
  <c r="H812" i="9"/>
  <c r="H813" i="9"/>
  <c r="H814" i="9"/>
  <c r="H816" i="9"/>
  <c r="H817" i="9"/>
  <c r="H818" i="9"/>
  <c r="H819" i="9"/>
  <c r="H820" i="9"/>
  <c r="H821" i="9"/>
  <c r="H822" i="9"/>
  <c r="H823" i="9"/>
  <c r="H824" i="9"/>
  <c r="H825" i="9"/>
  <c r="H826" i="9"/>
  <c r="H827" i="9"/>
  <c r="H828" i="9"/>
  <c r="H829" i="9"/>
  <c r="H830" i="9"/>
  <c r="H831" i="9"/>
  <c r="H832" i="9"/>
  <c r="H833" i="9"/>
  <c r="H834" i="9"/>
  <c r="H835" i="9"/>
  <c r="H836" i="9"/>
  <c r="H837" i="9"/>
  <c r="H839" i="9"/>
  <c r="H840" i="9"/>
  <c r="H841" i="9"/>
  <c r="H842" i="9"/>
  <c r="H843" i="9"/>
  <c r="H844" i="9"/>
  <c r="H845" i="9"/>
  <c r="H846" i="9"/>
  <c r="H847" i="9"/>
  <c r="H848" i="9"/>
  <c r="H849" i="9"/>
  <c r="H850" i="9"/>
  <c r="H851" i="9"/>
  <c r="H852" i="9"/>
  <c r="H853" i="9"/>
  <c r="H854" i="9"/>
  <c r="H856" i="9"/>
  <c r="H857" i="9"/>
  <c r="H858" i="9"/>
  <c r="H859" i="9"/>
  <c r="H860" i="9"/>
  <c r="H861" i="9"/>
  <c r="H862" i="9"/>
  <c r="H863" i="9"/>
  <c r="H864" i="9"/>
  <c r="H865" i="9"/>
  <c r="H866" i="9"/>
  <c r="H867" i="9"/>
  <c r="H868" i="9"/>
  <c r="H869" i="9"/>
  <c r="H871" i="9"/>
  <c r="H872" i="9"/>
  <c r="H873" i="9"/>
  <c r="H874" i="9"/>
  <c r="H875" i="9"/>
  <c r="H876" i="9"/>
  <c r="H877" i="9"/>
  <c r="H878" i="9"/>
  <c r="H879" i="9"/>
  <c r="H880" i="9"/>
  <c r="H881" i="9"/>
  <c r="H882" i="9"/>
  <c r="H883" i="9"/>
  <c r="H884" i="9"/>
  <c r="H885" i="9"/>
  <c r="H886" i="9"/>
  <c r="H887" i="9"/>
  <c r="H888" i="9"/>
  <c r="H889" i="9"/>
  <c r="H890" i="9"/>
  <c r="H891" i="9"/>
  <c r="H893" i="9"/>
  <c r="H894" i="9"/>
  <c r="H895" i="9"/>
  <c r="H896" i="9"/>
  <c r="H897" i="9"/>
  <c r="H898" i="9"/>
  <c r="H899" i="9"/>
  <c r="H900" i="9"/>
  <c r="H901" i="9"/>
  <c r="H902" i="9"/>
  <c r="H903" i="9"/>
  <c r="H904" i="9"/>
  <c r="H905" i="9"/>
  <c r="H906" i="9"/>
  <c r="H908" i="9"/>
  <c r="H909" i="9"/>
  <c r="H910" i="9"/>
  <c r="H911" i="9"/>
  <c r="H912" i="9"/>
  <c r="H913" i="9"/>
  <c r="H914" i="9"/>
  <c r="H915" i="9"/>
  <c r="H916" i="9"/>
  <c r="H917" i="9"/>
  <c r="H918" i="9"/>
  <c r="H919" i="9"/>
  <c r="H920" i="9"/>
  <c r="H921" i="9"/>
  <c r="H922" i="9"/>
  <c r="H923" i="9"/>
  <c r="H924" i="9"/>
  <c r="H925" i="9"/>
  <c r="H927" i="9"/>
  <c r="H928" i="9"/>
  <c r="H929" i="9"/>
  <c r="H930" i="9"/>
  <c r="H931" i="9"/>
  <c r="H932" i="9"/>
  <c r="H933" i="9"/>
  <c r="H934" i="9"/>
  <c r="H935" i="9"/>
  <c r="H936" i="9"/>
  <c r="H937" i="9"/>
  <c r="H938" i="9"/>
  <c r="H939" i="9"/>
  <c r="H940" i="9"/>
  <c r="H941" i="9"/>
  <c r="H942" i="9"/>
  <c r="H943" i="9"/>
  <c r="H944" i="9"/>
  <c r="H945" i="9"/>
  <c r="H946" i="9"/>
  <c r="H947" i="9"/>
  <c r="H948" i="9"/>
  <c r="H949" i="9"/>
  <c r="H950" i="9"/>
  <c r="H951" i="9"/>
  <c r="H953" i="9"/>
  <c r="H954" i="9"/>
  <c r="H955" i="9"/>
  <c r="H956" i="9"/>
  <c r="H957" i="9"/>
  <c r="H958" i="9"/>
  <c r="H959" i="9"/>
  <c r="H960" i="9"/>
  <c r="H961" i="9"/>
  <c r="H962" i="9"/>
  <c r="H963" i="9"/>
  <c r="H964" i="9"/>
  <c r="H965" i="9"/>
  <c r="H966" i="9"/>
  <c r="H967" i="9"/>
  <c r="H968" i="9"/>
  <c r="H970" i="9"/>
  <c r="H971" i="9"/>
  <c r="H972" i="9"/>
  <c r="H973" i="9"/>
  <c r="H974" i="9"/>
  <c r="H975" i="9"/>
  <c r="H976" i="9"/>
  <c r="H977" i="9"/>
  <c r="H978" i="9"/>
  <c r="H979" i="9"/>
  <c r="H980" i="9"/>
  <c r="H981" i="9"/>
  <c r="H982" i="9"/>
  <c r="H983" i="9"/>
  <c r="H984" i="9"/>
  <c r="H986" i="9"/>
  <c r="H987" i="9"/>
  <c r="H988" i="9"/>
  <c r="H989" i="9"/>
  <c r="H990" i="9"/>
  <c r="H991" i="9"/>
  <c r="H992" i="9"/>
  <c r="H993" i="9"/>
  <c r="H994" i="9"/>
  <c r="H996" i="9"/>
  <c r="H997" i="9"/>
  <c r="H998" i="9"/>
  <c r="H999" i="9"/>
  <c r="H1000" i="9"/>
  <c r="H1001" i="9"/>
  <c r="H1002" i="9"/>
  <c r="H1003" i="9"/>
  <c r="H1004" i="9"/>
  <c r="H1005" i="9"/>
  <c r="H1006" i="9"/>
  <c r="H1007" i="9"/>
  <c r="H1008" i="9"/>
  <c r="H1009" i="9"/>
  <c r="H1010" i="9"/>
  <c r="H1011" i="9"/>
  <c r="H1012" i="9"/>
  <c r="H1013" i="9"/>
  <c r="H1015" i="9"/>
  <c r="H1016" i="9"/>
  <c r="H1017" i="9"/>
  <c r="H1018" i="9"/>
  <c r="H1019" i="9"/>
  <c r="H1020" i="9"/>
  <c r="H1021" i="9"/>
  <c r="H1022" i="9"/>
  <c r="H1023" i="9"/>
  <c r="H1024" i="9"/>
  <c r="H1025" i="9"/>
  <c r="H1026" i="9"/>
  <c r="H1027" i="9"/>
  <c r="H1028" i="9"/>
  <c r="H1030" i="9"/>
  <c r="H1031" i="9"/>
  <c r="H1032" i="9"/>
  <c r="H1033" i="9"/>
  <c r="H1034" i="9"/>
  <c r="H1035" i="9"/>
  <c r="H1036" i="9"/>
  <c r="H1037" i="9"/>
  <c r="H1038" i="9"/>
  <c r="H1039" i="9"/>
  <c r="H1040" i="9"/>
  <c r="H1041" i="9"/>
  <c r="H1042" i="9"/>
  <c r="H1043" i="9"/>
  <c r="H1044" i="9"/>
  <c r="H1045" i="9"/>
  <c r="H1046" i="9"/>
  <c r="H1047" i="9"/>
  <c r="H1048" i="9"/>
  <c r="H1050" i="9"/>
  <c r="H1051" i="9"/>
  <c r="H1052" i="9"/>
  <c r="H1053" i="9"/>
  <c r="H1054" i="9"/>
  <c r="H1055" i="9"/>
  <c r="H1056" i="9"/>
  <c r="H1057" i="9"/>
  <c r="H1058" i="9"/>
  <c r="H1059" i="9"/>
  <c r="H1060" i="9"/>
  <c r="H1061" i="9"/>
  <c r="H1062" i="9"/>
  <c r="H1063" i="9"/>
  <c r="H1065" i="9"/>
  <c r="H1066" i="9"/>
  <c r="H1067" i="9"/>
  <c r="H1068" i="9"/>
  <c r="H1069" i="9"/>
  <c r="H1070" i="9"/>
  <c r="H1071" i="9"/>
  <c r="H1072" i="9"/>
  <c r="H1073" i="9"/>
  <c r="H1074" i="9"/>
  <c r="H1075" i="9"/>
  <c r="H1076" i="9"/>
  <c r="H1077" i="9"/>
  <c r="H1078" i="9"/>
  <c r="H1079" i="9"/>
  <c r="H1080" i="9"/>
  <c r="H1081" i="9"/>
  <c r="H1083" i="9"/>
  <c r="H1084" i="9"/>
  <c r="H1085" i="9"/>
  <c r="H1086" i="9"/>
  <c r="H1087" i="9"/>
  <c r="H1088" i="9"/>
  <c r="H1089" i="9"/>
  <c r="H1090" i="9"/>
  <c r="H1091" i="9"/>
  <c r="H1092" i="9"/>
  <c r="H1093" i="9"/>
  <c r="H1095" i="9"/>
  <c r="H1096" i="9"/>
  <c r="H1097" i="9"/>
  <c r="H1098" i="9"/>
  <c r="H1099" i="9"/>
  <c r="H1100" i="9"/>
  <c r="H1101" i="9"/>
  <c r="H1102" i="9"/>
  <c r="H1103" i="9"/>
  <c r="H1104" i="9"/>
  <c r="H1105" i="9"/>
  <c r="H1107" i="9"/>
  <c r="H1108" i="9"/>
  <c r="H1109" i="9"/>
  <c r="H1110" i="9"/>
  <c r="H1111" i="9"/>
  <c r="H1112" i="9"/>
  <c r="H1113" i="9"/>
  <c r="H1114" i="9"/>
  <c r="H1115" i="9"/>
  <c r="H1116" i="9"/>
  <c r="H1118" i="9"/>
  <c r="H1119" i="9"/>
  <c r="H1120" i="9"/>
  <c r="H1121" i="9"/>
  <c r="H1122" i="9"/>
  <c r="H1123" i="9"/>
  <c r="H1124" i="9"/>
  <c r="H1125" i="9"/>
  <c r="H1126" i="9"/>
  <c r="H1127" i="9"/>
  <c r="H1128" i="9"/>
  <c r="H1129" i="9"/>
  <c r="H1130" i="9"/>
  <c r="H1131" i="9"/>
  <c r="H1132" i="9"/>
  <c r="H1134" i="9"/>
  <c r="H1135" i="9"/>
  <c r="H1136" i="9"/>
  <c r="H1137" i="9"/>
  <c r="H1138" i="9"/>
  <c r="H1139" i="9"/>
  <c r="H1140" i="9"/>
  <c r="H1141" i="9"/>
  <c r="H1142" i="9"/>
  <c r="H1143" i="9"/>
  <c r="H1144" i="9"/>
  <c r="H1145" i="9"/>
  <c r="H1147" i="9"/>
  <c r="H1148" i="9"/>
  <c r="H1149" i="9"/>
  <c r="H1150" i="9"/>
  <c r="H1151" i="9"/>
  <c r="H1152" i="9"/>
  <c r="H1153" i="9"/>
  <c r="H1154" i="9"/>
  <c r="H1155" i="9"/>
  <c r="H1156" i="9"/>
  <c r="H1157" i="9"/>
  <c r="H1158" i="9"/>
  <c r="H1159" i="9"/>
  <c r="H1160" i="9"/>
  <c r="H1161" i="9"/>
  <c r="H1162" i="9"/>
  <c r="H1163" i="9"/>
  <c r="H1165" i="9"/>
  <c r="H1166" i="9"/>
  <c r="H1167" i="9"/>
  <c r="H1168" i="9"/>
  <c r="H1169" i="9"/>
  <c r="H1170" i="9"/>
  <c r="H1171" i="9"/>
  <c r="H1172" i="9"/>
  <c r="H1173" i="9"/>
  <c r="H1174" i="9"/>
  <c r="H1175" i="9"/>
  <c r="H1176" i="9"/>
  <c r="H1177" i="9"/>
  <c r="H1178" i="9"/>
  <c r="H1180" i="9"/>
  <c r="H1181" i="9"/>
  <c r="H1182" i="9"/>
  <c r="H1183" i="9"/>
  <c r="H1184" i="9"/>
  <c r="H1185" i="9"/>
  <c r="H1186" i="9"/>
  <c r="H1187" i="9"/>
  <c r="H1188" i="9"/>
  <c r="H1189" i="9"/>
  <c r="H1190" i="9"/>
  <c r="H1191" i="9"/>
  <c r="H1192" i="9"/>
  <c r="H1193" i="9"/>
  <c r="H1195" i="9"/>
  <c r="H1196" i="9"/>
  <c r="H1197" i="9"/>
  <c r="H1198" i="9"/>
  <c r="H1199" i="9"/>
  <c r="H1200" i="9"/>
  <c r="H1201" i="9"/>
  <c r="H1202" i="9"/>
  <c r="H1203" i="9"/>
  <c r="H1204" i="9"/>
  <c r="H1205" i="9"/>
  <c r="H1206" i="9"/>
  <c r="H1208" i="9"/>
  <c r="H1209" i="9"/>
  <c r="H1210" i="9"/>
  <c r="H1211" i="9"/>
  <c r="H1212" i="9"/>
  <c r="H1213" i="9"/>
  <c r="H1214" i="9"/>
  <c r="H1215" i="9"/>
  <c r="H1216" i="9"/>
  <c r="H1217" i="9"/>
  <c r="H1218" i="9"/>
  <c r="H1219" i="9"/>
  <c r="H1220" i="9"/>
  <c r="H1221" i="9"/>
  <c r="H1222" i="9"/>
  <c r="H1223" i="9"/>
  <c r="H1224" i="9"/>
  <c r="H1225" i="9"/>
  <c r="H1226" i="9"/>
  <c r="H1227" i="9"/>
  <c r="H1229" i="9"/>
  <c r="H1230" i="9"/>
  <c r="H1231" i="9"/>
  <c r="H1232" i="9"/>
  <c r="H1233" i="9"/>
  <c r="H1234" i="9"/>
  <c r="H1235" i="9"/>
  <c r="H1236" i="9"/>
  <c r="H1237" i="9"/>
  <c r="H1238" i="9"/>
  <c r="H1239" i="9"/>
  <c r="H1240" i="9"/>
  <c r="H1242" i="9"/>
  <c r="H1243" i="9"/>
  <c r="H1244" i="9"/>
  <c r="H1245" i="9"/>
  <c r="H1246" i="9"/>
  <c r="H1247" i="9"/>
  <c r="H1248" i="9"/>
  <c r="H1249" i="9"/>
  <c r="H1250" i="9"/>
  <c r="H1251" i="9"/>
  <c r="H1252" i="9"/>
  <c r="H1253" i="9"/>
  <c r="H1254" i="9"/>
  <c r="H1255" i="9"/>
  <c r="H1256" i="9"/>
  <c r="H1257" i="9"/>
  <c r="H1259" i="9"/>
  <c r="H1260" i="9"/>
  <c r="H1261" i="9"/>
  <c r="H1262" i="9"/>
  <c r="H1263" i="9"/>
  <c r="H1264" i="9"/>
  <c r="H1265" i="9"/>
  <c r="H1266" i="9"/>
  <c r="H1267" i="9"/>
  <c r="H1268" i="9"/>
  <c r="H1269" i="9"/>
  <c r="H1270" i="9"/>
  <c r="H1271" i="9"/>
  <c r="H1272" i="9"/>
  <c r="H1273" i="9"/>
  <c r="H1274" i="9"/>
  <c r="H1276" i="9"/>
  <c r="H1277" i="9"/>
  <c r="H1278" i="9"/>
  <c r="H1279" i="9"/>
  <c r="H1280" i="9"/>
  <c r="H1281" i="9"/>
  <c r="H1282" i="9"/>
  <c r="H1283" i="9"/>
  <c r="H1284" i="9"/>
  <c r="H1285" i="9"/>
  <c r="H1286" i="9"/>
  <c r="H1287" i="9"/>
  <c r="H1288" i="9"/>
  <c r="H1289" i="9"/>
  <c r="H1290" i="9"/>
  <c r="H1291" i="9"/>
  <c r="H1293" i="9"/>
  <c r="H1294" i="9"/>
  <c r="H1295" i="9"/>
  <c r="H1296" i="9"/>
  <c r="H1297" i="9"/>
  <c r="H1298" i="9"/>
  <c r="H1299" i="9"/>
  <c r="H1300" i="9"/>
  <c r="H1301" i="9"/>
  <c r="H1302" i="9"/>
  <c r="H1303" i="9"/>
  <c r="H1304" i="9"/>
  <c r="H1305" i="9"/>
  <c r="H1306" i="9"/>
  <c r="H1307" i="9"/>
  <c r="H1309" i="9"/>
  <c r="H1310" i="9"/>
  <c r="H1311" i="9"/>
  <c r="H1312" i="9"/>
  <c r="H1313" i="9"/>
  <c r="H1314" i="9"/>
  <c r="H1315" i="9"/>
  <c r="H1316" i="9"/>
  <c r="H1317" i="9"/>
  <c r="H1318" i="9"/>
  <c r="H1319" i="9"/>
  <c r="H1320" i="9"/>
  <c r="H1322" i="9"/>
  <c r="H1323" i="9"/>
  <c r="H1324" i="9"/>
  <c r="H1325" i="9"/>
  <c r="H1326" i="9"/>
  <c r="H1327" i="9"/>
  <c r="H1328" i="9"/>
  <c r="H1329" i="9"/>
  <c r="H1330" i="9"/>
  <c r="H1331" i="9"/>
  <c r="H1332" i="9"/>
  <c r="H1334" i="9"/>
  <c r="H1335" i="9"/>
  <c r="H1336" i="9"/>
  <c r="H1337" i="9"/>
  <c r="H1338" i="9"/>
  <c r="H1339" i="9"/>
  <c r="H1340" i="9"/>
  <c r="H1341" i="9"/>
  <c r="H1342" i="9"/>
  <c r="H1343" i="9"/>
  <c r="H1344" i="9"/>
  <c r="H1345" i="9"/>
  <c r="H1346" i="9"/>
  <c r="H1347" i="9"/>
  <c r="H1349" i="9"/>
  <c r="H1350" i="9"/>
  <c r="H1351" i="9"/>
  <c r="H1352" i="9"/>
  <c r="H1353" i="9"/>
  <c r="H1354" i="9"/>
  <c r="H1355" i="9"/>
  <c r="H1356" i="9"/>
  <c r="H1357" i="9"/>
  <c r="H1358" i="9"/>
  <c r="H1359" i="9"/>
  <c r="H1360" i="9"/>
  <c r="H1361" i="9"/>
  <c r="H1362" i="9"/>
  <c r="H1363" i="9"/>
  <c r="H1365" i="9"/>
  <c r="H1366" i="9"/>
  <c r="H1367" i="9"/>
  <c r="H1368" i="9"/>
  <c r="H1369" i="9"/>
  <c r="H1370" i="9"/>
  <c r="H1371" i="9"/>
  <c r="H1372" i="9"/>
  <c r="H1373" i="9"/>
  <c r="H1374" i="9"/>
  <c r="H1375" i="9"/>
  <c r="H1376" i="9"/>
  <c r="H1377" i="9"/>
  <c r="H1378" i="9"/>
  <c r="H1379" i="9"/>
  <c r="H1380" i="9"/>
  <c r="H1381" i="9"/>
  <c r="H1382" i="9"/>
  <c r="H1384" i="9"/>
  <c r="H1385" i="9"/>
  <c r="H1386" i="9"/>
  <c r="H1387" i="9"/>
  <c r="H1388" i="9"/>
  <c r="H1389" i="9"/>
  <c r="H1390" i="9"/>
  <c r="H1392" i="9"/>
  <c r="H1393" i="9"/>
  <c r="H1394" i="9"/>
  <c r="H1395" i="9"/>
  <c r="H1396" i="9"/>
  <c r="H1397" i="9"/>
  <c r="H1398" i="9"/>
  <c r="H1399" i="9"/>
  <c r="H1400" i="9"/>
  <c r="H1401" i="9"/>
  <c r="H1403" i="9"/>
  <c r="H1404" i="9"/>
  <c r="H1405" i="9"/>
  <c r="H1406" i="9"/>
  <c r="H1407" i="9"/>
  <c r="H1408" i="9"/>
  <c r="H1409" i="9"/>
  <c r="H1410" i="9"/>
  <c r="H1411" i="9"/>
  <c r="H1412" i="9"/>
  <c r="H1413" i="9"/>
  <c r="H1415" i="9"/>
  <c r="H1416" i="9"/>
  <c r="H1417" i="9"/>
  <c r="H1418" i="9"/>
  <c r="H1419" i="9"/>
  <c r="H1420" i="9"/>
  <c r="H1421" i="9"/>
  <c r="H1422" i="9"/>
  <c r="H1423" i="9"/>
  <c r="H1424" i="9"/>
  <c r="H1426" i="9"/>
  <c r="H1427" i="9"/>
  <c r="H1428" i="9"/>
  <c r="H1429" i="9"/>
  <c r="H1430" i="9"/>
  <c r="H1431" i="9"/>
  <c r="H1432" i="9"/>
  <c r="H1433" i="9"/>
  <c r="H1434" i="9"/>
  <c r="H1435" i="9"/>
  <c r="H1436" i="9"/>
  <c r="H1437" i="9"/>
  <c r="H1438" i="9"/>
  <c r="H1439" i="9"/>
  <c r="H1440" i="9"/>
  <c r="H1441" i="9"/>
  <c r="H1443" i="9"/>
  <c r="H1444" i="9"/>
  <c r="H1445" i="9"/>
  <c r="H1446" i="9"/>
  <c r="H1447" i="9"/>
  <c r="H1448" i="9"/>
  <c r="H1449" i="9"/>
  <c r="H1450" i="9"/>
  <c r="H1452" i="9"/>
  <c r="H1453" i="9"/>
  <c r="H1454" i="9"/>
  <c r="H1455" i="9"/>
  <c r="H1456" i="9"/>
  <c r="H1457" i="9"/>
  <c r="H1458" i="9"/>
  <c r="H1459" i="9"/>
  <c r="H1460" i="9"/>
  <c r="H1461" i="9"/>
  <c r="H1463" i="9"/>
  <c r="H1464" i="9"/>
  <c r="H1465" i="9"/>
  <c r="H1466" i="9"/>
  <c r="H1467" i="9"/>
  <c r="H1468" i="9"/>
  <c r="H1469" i="9"/>
  <c r="H1470" i="9"/>
  <c r="H1471" i="9"/>
  <c r="H1472" i="9"/>
  <c r="H1473" i="9"/>
  <c r="H1474" i="9"/>
  <c r="H1475" i="9"/>
  <c r="H1476" i="9"/>
  <c r="H1477" i="9"/>
  <c r="H1479" i="9"/>
  <c r="H1480" i="9"/>
  <c r="H1481" i="9"/>
  <c r="H1482" i="9"/>
  <c r="H1483" i="9"/>
  <c r="H1484" i="9"/>
  <c r="H1485" i="9"/>
  <c r="H1486" i="9"/>
  <c r="H1487" i="9"/>
  <c r="H1488" i="9"/>
  <c r="H1489" i="9"/>
  <c r="H1490" i="9"/>
  <c r="H1491" i="9"/>
  <c r="H1492" i="9"/>
  <c r="H1493" i="9"/>
  <c r="H1494" i="9"/>
  <c r="H1495" i="9"/>
  <c r="H1496" i="9"/>
  <c r="H1497" i="9"/>
  <c r="H1499" i="9"/>
  <c r="H1500" i="9"/>
  <c r="H1501" i="9"/>
  <c r="H1502" i="9"/>
  <c r="H1503" i="9"/>
  <c r="H1505" i="9"/>
  <c r="H1506" i="9"/>
  <c r="H1507" i="9"/>
  <c r="H1508" i="9"/>
  <c r="H1509" i="9"/>
  <c r="H1510" i="9"/>
  <c r="H1511" i="9"/>
  <c r="H1512" i="9"/>
  <c r="H1513" i="9"/>
  <c r="H1515" i="9"/>
  <c r="H1516" i="9"/>
  <c r="H1517" i="9"/>
  <c r="H1518" i="9"/>
  <c r="H1519" i="9"/>
  <c r="H1520" i="9"/>
  <c r="H1521" i="9"/>
  <c r="H1522" i="9"/>
  <c r="H1523" i="9"/>
  <c r="H1524" i="9"/>
  <c r="H1525" i="9"/>
  <c r="H1527" i="9"/>
  <c r="H1528" i="9"/>
  <c r="H1529" i="9"/>
  <c r="H1530" i="9"/>
  <c r="H1531" i="9"/>
  <c r="H1532" i="9"/>
  <c r="H1533" i="9"/>
  <c r="H1534" i="9"/>
  <c r="H1535" i="9"/>
  <c r="H1536" i="9"/>
  <c r="H1537" i="9"/>
  <c r="H1538" i="9"/>
  <c r="H1539" i="9"/>
  <c r="H1540" i="9"/>
  <c r="H1541" i="9"/>
  <c r="H1542" i="9"/>
  <c r="H1544" i="9"/>
  <c r="H1545" i="9"/>
  <c r="H1546" i="9"/>
  <c r="H1547" i="9"/>
  <c r="H1548" i="9"/>
  <c r="H1549" i="9"/>
  <c r="H1550" i="9"/>
  <c r="H1551" i="9"/>
  <c r="H1552" i="9"/>
  <c r="H1553" i="9"/>
  <c r="H1554" i="9"/>
  <c r="H1555" i="9"/>
  <c r="H1556" i="9"/>
  <c r="H1557" i="9"/>
  <c r="H1559" i="9"/>
  <c r="H1560" i="9"/>
  <c r="H1561" i="9"/>
  <c r="H1562" i="9"/>
  <c r="H1563" i="9"/>
  <c r="H1564" i="9"/>
  <c r="H1565" i="9"/>
  <c r="H1566" i="9"/>
  <c r="H1567" i="9"/>
  <c r="H1568" i="9"/>
  <c r="H1569" i="9"/>
  <c r="H1570" i="9"/>
  <c r="H1571" i="9"/>
  <c r="H1573" i="9"/>
  <c r="H1574" i="9"/>
  <c r="H1575" i="9"/>
  <c r="H1576" i="9"/>
  <c r="H1577" i="9"/>
  <c r="H1578" i="9"/>
  <c r="H1579" i="9"/>
  <c r="H1580" i="9"/>
  <c r="H1581" i="9"/>
  <c r="H1582" i="9"/>
  <c r="H1583" i="9"/>
  <c r="H1584" i="9"/>
  <c r="H1585" i="9"/>
  <c r="H1586" i="9"/>
  <c r="H1587" i="9"/>
  <c r="H1588" i="9"/>
  <c r="H1589" i="9"/>
  <c r="H1591" i="9"/>
  <c r="H1592" i="9"/>
  <c r="H1593" i="9"/>
  <c r="H1594" i="9"/>
  <c r="H1595" i="9"/>
  <c r="H1596" i="9"/>
  <c r="H1597" i="9"/>
  <c r="H1598" i="9"/>
  <c r="H1599" i="9"/>
  <c r="H1600" i="9"/>
  <c r="H1601" i="9"/>
  <c r="H1602" i="9"/>
  <c r="H1603" i="9"/>
  <c r="H1605" i="9"/>
  <c r="H1606" i="9"/>
  <c r="H1607" i="9"/>
  <c r="H1608" i="9"/>
  <c r="H1609" i="9"/>
  <c r="H1610" i="9"/>
  <c r="H1611" i="9"/>
  <c r="H1612" i="9"/>
  <c r="H1613" i="9"/>
  <c r="H1614" i="9"/>
  <c r="H1615" i="9"/>
  <c r="H1616" i="9"/>
  <c r="H1617" i="9"/>
  <c r="H1618" i="9"/>
  <c r="H1620" i="9"/>
  <c r="H1621" i="9"/>
  <c r="H1622" i="9"/>
  <c r="H1623" i="9"/>
  <c r="H1624" i="9"/>
  <c r="H1625" i="9"/>
  <c r="H1626" i="9"/>
  <c r="H1627" i="9"/>
  <c r="H1628" i="9"/>
  <c r="H1629" i="9"/>
  <c r="H1631" i="9"/>
  <c r="H1632" i="9"/>
  <c r="H1633" i="9"/>
  <c r="H1634" i="9"/>
  <c r="H1635" i="9"/>
  <c r="H1636" i="9"/>
  <c r="H1637" i="9"/>
  <c r="H1638" i="9"/>
  <c r="H1639" i="9"/>
  <c r="H1640" i="9"/>
  <c r="H1641" i="9"/>
  <c r="H1642" i="9"/>
  <c r="H1644" i="9"/>
  <c r="H1645" i="9"/>
  <c r="H1646" i="9"/>
  <c r="H1647" i="9"/>
  <c r="H1648" i="9"/>
  <c r="H1649" i="9"/>
  <c r="H1650" i="9"/>
  <c r="H1651" i="9"/>
  <c r="H1652" i="9"/>
  <c r="H1653" i="9"/>
  <c r="H1654" i="9"/>
  <c r="H1655" i="9"/>
  <c r="H1657" i="9"/>
  <c r="H1658" i="9"/>
  <c r="H1659" i="9"/>
  <c r="H1660" i="9"/>
  <c r="H1661" i="9"/>
  <c r="H1662" i="9"/>
  <c r="H1663" i="9"/>
  <c r="H1664" i="9"/>
  <c r="H1665" i="9"/>
  <c r="H1666" i="9"/>
  <c r="H1667" i="9"/>
  <c r="H1669" i="9"/>
  <c r="H1670" i="9"/>
  <c r="H1671" i="9"/>
  <c r="H1672" i="9"/>
  <c r="H1673" i="9"/>
  <c r="H1674" i="9"/>
  <c r="H1675" i="9"/>
  <c r="H1677" i="9"/>
  <c r="H1678" i="9"/>
  <c r="H1679" i="9"/>
  <c r="H1680" i="9"/>
  <c r="H1681" i="9"/>
  <c r="H1682" i="9"/>
  <c r="H1683" i="9"/>
  <c r="H1684" i="9"/>
  <c r="H1685" i="9"/>
  <c r="H1686" i="9"/>
  <c r="H1687" i="9"/>
  <c r="H1689" i="9"/>
  <c r="H1690" i="9"/>
  <c r="H1691" i="9"/>
  <c r="H1692" i="9"/>
  <c r="H1693" i="9"/>
  <c r="H1694" i="9"/>
  <c r="H1695" i="9"/>
  <c r="H1696" i="9"/>
  <c r="H1697" i="9"/>
  <c r="H1698" i="9"/>
  <c r="H1699" i="9"/>
  <c r="H1700" i="9"/>
  <c r="H1701" i="9"/>
  <c r="H1702" i="9"/>
  <c r="H1703" i="9"/>
  <c r="H1704" i="9"/>
  <c r="H1706" i="9"/>
  <c r="H1707" i="9"/>
  <c r="H1708" i="9"/>
  <c r="H1709" i="9"/>
  <c r="H1710" i="9"/>
  <c r="H1711" i="9"/>
  <c r="H1712" i="9"/>
  <c r="H1713" i="9"/>
  <c r="H1714" i="9"/>
  <c r="H1715" i="9"/>
  <c r="H1716" i="9"/>
  <c r="H1717" i="9"/>
  <c r="H1718" i="9"/>
  <c r="H1719" i="9"/>
  <c r="H1720" i="9"/>
  <c r="H1721" i="9"/>
  <c r="H1723" i="9"/>
  <c r="H1724" i="9"/>
  <c r="H1725" i="9"/>
  <c r="H1726" i="9"/>
  <c r="H1727" i="9"/>
  <c r="H1728" i="9"/>
  <c r="H1729" i="9"/>
  <c r="H1730" i="9"/>
  <c r="H1731" i="9"/>
  <c r="H1732" i="9"/>
  <c r="H1733" i="9"/>
  <c r="H1734" i="9"/>
  <c r="H1735" i="9"/>
  <c r="H1736" i="9"/>
  <c r="H1737" i="9"/>
  <c r="H1739" i="9"/>
  <c r="H1740" i="9"/>
  <c r="H1741" i="9"/>
  <c r="H1742" i="9"/>
  <c r="H1743" i="9"/>
  <c r="H1744" i="9"/>
  <c r="H1746" i="9"/>
  <c r="H1747" i="9"/>
  <c r="H1748" i="9"/>
  <c r="H1749" i="9"/>
  <c r="H1750" i="9"/>
  <c r="H1751" i="9"/>
  <c r="H1752" i="9"/>
  <c r="H1753" i="9"/>
  <c r="H1754" i="9"/>
  <c r="H1755" i="9"/>
  <c r="H1756" i="9"/>
  <c r="H1757" i="9"/>
  <c r="H1759" i="9"/>
  <c r="H1760" i="9"/>
  <c r="H1761" i="9"/>
  <c r="H1762" i="9"/>
  <c r="H1763" i="9"/>
  <c r="H1764" i="9"/>
  <c r="H1765" i="9"/>
  <c r="H1766" i="9"/>
  <c r="H1767" i="9"/>
  <c r="H1768" i="9"/>
  <c r="H1769" i="9"/>
  <c r="H1770" i="9"/>
  <c r="H1771" i="9"/>
  <c r="H1772" i="9"/>
  <c r="H1773" i="9"/>
  <c r="H1774" i="9"/>
  <c r="H1776" i="9"/>
  <c r="H1777" i="9"/>
  <c r="H1778" i="9"/>
  <c r="H1779" i="9"/>
  <c r="H1780" i="9"/>
  <c r="H1781" i="9"/>
  <c r="H1782" i="9"/>
  <c r="H1783" i="9"/>
  <c r="H1784" i="9"/>
  <c r="H1785" i="9"/>
  <c r="H1786" i="9"/>
  <c r="H1787" i="9"/>
  <c r="H1788" i="9"/>
  <c r="H1789" i="9"/>
  <c r="H1791" i="9"/>
  <c r="H1792" i="9"/>
  <c r="H1793" i="9"/>
  <c r="H1794" i="9"/>
  <c r="H1795" i="9"/>
  <c r="H1796" i="9"/>
  <c r="H1797" i="9"/>
  <c r="H1798" i="9"/>
  <c r="H1799" i="9"/>
  <c r="H1800" i="9"/>
  <c r="H1801" i="9"/>
  <c r="H1802" i="9"/>
  <c r="H1803" i="9"/>
  <c r="H1804" i="9"/>
  <c r="H1805" i="9"/>
  <c r="H1806" i="9"/>
  <c r="H1807" i="9"/>
  <c r="H1808" i="9"/>
  <c r="H1810" i="9"/>
  <c r="H1811" i="9"/>
  <c r="H1812" i="9"/>
  <c r="H1813" i="9"/>
  <c r="H1814" i="9"/>
  <c r="H1815" i="9"/>
  <c r="H1816" i="9"/>
  <c r="H1817" i="9"/>
  <c r="H1818" i="9"/>
  <c r="H1819" i="9"/>
  <c r="H1820" i="9"/>
  <c r="H1821" i="9"/>
  <c r="H1822" i="9"/>
  <c r="H1824" i="9"/>
  <c r="H1825" i="9"/>
  <c r="H1826" i="9"/>
  <c r="H1827" i="9"/>
  <c r="H1828" i="9"/>
  <c r="H1829" i="9"/>
  <c r="H1830" i="9"/>
  <c r="H1831" i="9"/>
  <c r="H1832" i="9"/>
  <c r="H1833" i="9"/>
  <c r="H1834" i="9"/>
  <c r="H1835" i="9"/>
  <c r="H1836" i="9"/>
  <c r="H1837" i="9"/>
  <c r="H1838" i="9"/>
  <c r="H1839" i="9"/>
  <c r="H1841" i="9"/>
  <c r="H1842" i="9"/>
  <c r="H1843" i="9"/>
  <c r="H1844" i="9"/>
  <c r="H1845" i="9"/>
  <c r="H1846" i="9"/>
  <c r="H1847" i="9"/>
  <c r="H1848" i="9"/>
  <c r="H1849" i="9"/>
  <c r="H1850" i="9"/>
  <c r="H1851" i="9"/>
  <c r="H1852" i="9"/>
  <c r="H1853" i="9"/>
  <c r="H1854" i="9"/>
  <c r="H1855" i="9"/>
  <c r="H1857" i="9"/>
  <c r="H1858" i="9"/>
  <c r="H1859" i="9"/>
  <c r="H1860" i="9"/>
  <c r="H1861" i="9"/>
  <c r="H1862" i="9"/>
  <c r="H1863" i="9"/>
  <c r="H1864" i="9"/>
  <c r="H1865" i="9"/>
  <c r="H1866" i="9"/>
  <c r="H1867" i="9"/>
  <c r="H1868" i="9"/>
  <c r="H1869" i="9"/>
  <c r="H1870" i="9"/>
  <c r="H1871" i="9"/>
  <c r="H1872" i="9"/>
  <c r="H1874" i="9"/>
  <c r="H1875" i="9"/>
  <c r="H1876" i="9"/>
  <c r="H1877" i="9"/>
  <c r="H1878" i="9"/>
  <c r="H1879" i="9"/>
  <c r="H1880" i="9"/>
  <c r="H1881" i="9"/>
  <c r="H1882" i="9"/>
  <c r="H1883" i="9"/>
  <c r="H1884" i="9"/>
  <c r="H1885" i="9"/>
  <c r="H1887" i="9"/>
  <c r="H1888" i="9"/>
  <c r="H1889" i="9"/>
  <c r="H1890" i="9"/>
  <c r="H1891" i="9"/>
  <c r="H1892" i="9"/>
  <c r="H1893" i="9"/>
  <c r="H1894" i="9"/>
  <c r="H1895" i="9"/>
  <c r="H1896" i="9"/>
  <c r="H1897" i="9"/>
  <c r="H1898" i="9"/>
  <c r="H1900" i="9"/>
  <c r="H1901" i="9"/>
  <c r="H1902" i="9"/>
  <c r="H1903" i="9"/>
  <c r="H1904" i="9"/>
  <c r="H1905" i="9"/>
  <c r="H1906" i="9"/>
  <c r="H1907" i="9"/>
  <c r="H1908" i="9"/>
  <c r="H1909" i="9"/>
  <c r="H1910" i="9"/>
  <c r="H1911" i="9"/>
  <c r="H1912" i="9"/>
  <c r="H1913" i="9"/>
  <c r="H1914" i="9"/>
  <c r="H1915" i="9"/>
  <c r="H1916" i="9"/>
  <c r="H1917" i="9"/>
  <c r="H1919" i="9"/>
  <c r="H1920" i="9"/>
  <c r="H1921" i="9"/>
  <c r="H1922" i="9"/>
  <c r="H1923" i="9"/>
  <c r="H1924" i="9"/>
  <c r="H1925" i="9"/>
  <c r="H1926" i="9"/>
  <c r="H1927" i="9"/>
  <c r="H1928" i="9"/>
  <c r="H1929" i="9"/>
  <c r="H1930" i="9"/>
  <c r="H1931" i="9"/>
  <c r="H1932" i="9"/>
  <c r="H1933" i="9"/>
  <c r="H1934" i="9"/>
  <c r="H1935" i="9"/>
  <c r="H1936" i="9"/>
  <c r="H1937" i="9"/>
  <c r="H1938" i="9"/>
  <c r="H1940" i="9"/>
  <c r="H1941" i="9"/>
  <c r="H1942" i="9"/>
  <c r="H1943" i="9"/>
  <c r="H1944" i="9"/>
  <c r="H1945" i="9"/>
  <c r="H1946" i="9"/>
  <c r="H1947" i="9"/>
  <c r="H1948" i="9"/>
  <c r="H1949" i="9"/>
  <c r="H1950" i="9"/>
  <c r="H1951" i="9"/>
  <c r="H1952" i="9"/>
  <c r="H1953" i="9"/>
  <c r="H1955" i="9"/>
  <c r="H1956" i="9"/>
  <c r="H1957" i="9"/>
  <c r="H1958" i="9"/>
  <c r="H1959" i="9"/>
  <c r="H1960" i="9"/>
  <c r="H1961" i="9"/>
  <c r="H1962" i="9"/>
  <c r="H1963" i="9"/>
  <c r="H1964" i="9"/>
  <c r="H1965" i="9"/>
  <c r="H1966" i="9"/>
  <c r="H1967" i="9"/>
  <c r="H1968" i="9"/>
  <c r="H1970" i="9"/>
  <c r="H1971" i="9"/>
  <c r="H1972" i="9"/>
  <c r="H1973" i="9"/>
  <c r="H1974" i="9"/>
  <c r="H1975" i="9"/>
  <c r="H1976" i="9"/>
  <c r="H1977" i="9"/>
  <c r="H1978" i="9"/>
  <c r="H1979" i="9"/>
  <c r="H1980" i="9"/>
  <c r="H1981" i="9"/>
  <c r="H1982" i="9"/>
  <c r="H1984" i="9"/>
  <c r="H1985" i="9"/>
  <c r="H1986" i="9"/>
  <c r="H1987" i="9"/>
  <c r="H1988" i="9"/>
  <c r="H1989" i="9"/>
  <c r="H1990" i="9"/>
  <c r="H1991" i="9"/>
  <c r="H1992" i="9"/>
  <c r="H1993" i="9"/>
  <c r="H1994" i="9"/>
  <c r="H1995" i="9"/>
  <c r="H1996" i="9"/>
  <c r="H1997" i="9"/>
  <c r="H1998" i="9"/>
  <c r="H1999" i="9"/>
  <c r="H2000" i="9"/>
  <c r="H2002" i="9"/>
  <c r="H2003" i="9"/>
  <c r="H2004" i="9"/>
  <c r="H2005" i="9"/>
  <c r="H2006" i="9"/>
  <c r="H2007" i="9"/>
  <c r="H2008" i="9"/>
  <c r="H2009" i="9"/>
  <c r="H2010" i="9"/>
  <c r="H2011" i="9"/>
  <c r="H2012" i="9"/>
  <c r="H2013" i="9"/>
  <c r="H2015" i="9"/>
  <c r="H2016" i="9"/>
  <c r="H2017" i="9"/>
  <c r="H2018" i="9"/>
  <c r="H2019" i="9"/>
  <c r="H2020" i="9"/>
  <c r="H2021" i="9"/>
  <c r="H2022" i="9"/>
  <c r="H2023" i="9"/>
  <c r="H2024" i="9"/>
  <c r="H2026" i="9"/>
  <c r="H2027" i="9"/>
  <c r="H2028" i="9"/>
  <c r="H2029" i="9"/>
  <c r="H2030" i="9"/>
  <c r="H2031" i="9"/>
  <c r="H2032" i="9"/>
  <c r="H2033" i="9"/>
  <c r="H2034" i="9"/>
  <c r="H2035" i="9"/>
  <c r="H2036" i="9"/>
  <c r="H2037" i="9"/>
  <c r="H2038" i="9"/>
  <c r="H2039" i="9"/>
  <c r="H2041" i="9"/>
  <c r="H2042" i="9"/>
  <c r="H2043" i="9"/>
  <c r="H2044" i="9"/>
  <c r="H2045" i="9"/>
  <c r="H2046" i="9"/>
  <c r="H2047" i="9"/>
  <c r="H2048" i="9"/>
  <c r="H2049" i="9"/>
  <c r="H2050" i="9"/>
  <c r="H2051" i="9"/>
  <c r="H2052" i="9"/>
  <c r="H2053" i="9"/>
  <c r="H2054" i="9"/>
  <c r="H2055" i="9"/>
  <c r="H2056" i="9"/>
  <c r="H2057" i="9"/>
  <c r="H2059" i="9"/>
  <c r="H2060" i="9"/>
  <c r="H2061" i="9"/>
  <c r="H2062" i="9"/>
  <c r="H2063" i="9"/>
  <c r="H2064" i="9"/>
  <c r="H2065" i="9"/>
  <c r="H2066" i="9"/>
  <c r="H2067" i="9"/>
  <c r="H2068" i="9"/>
  <c r="H2069" i="9"/>
  <c r="H2071" i="9"/>
  <c r="H2072" i="9"/>
  <c r="H2073" i="9"/>
  <c r="H2074" i="9"/>
  <c r="H2075" i="9"/>
  <c r="H2076" i="9"/>
  <c r="H2077" i="9"/>
  <c r="H2078" i="9"/>
  <c r="H2079" i="9"/>
  <c r="H2080" i="9"/>
  <c r="H2081" i="9"/>
  <c r="H2082" i="9"/>
  <c r="H2083" i="9"/>
  <c r="H2085" i="9"/>
  <c r="H2086" i="9"/>
  <c r="H2087" i="9"/>
  <c r="H2088" i="9"/>
  <c r="H2089" i="9"/>
  <c r="H2090" i="9"/>
  <c r="H2091" i="9"/>
  <c r="H2092" i="9"/>
  <c r="H2093" i="9"/>
  <c r="H2094" i="9"/>
  <c r="H2095" i="9"/>
  <c r="H2096" i="9"/>
  <c r="H2097" i="9"/>
  <c r="H2098" i="9"/>
  <c r="H2099" i="9"/>
  <c r="H2100" i="9"/>
  <c r="H2102" i="9"/>
  <c r="H2103" i="9"/>
  <c r="H2104" i="9"/>
  <c r="H2105" i="9"/>
  <c r="H2106" i="9"/>
  <c r="H2107" i="9"/>
  <c r="H2108" i="9"/>
  <c r="H2109" i="9"/>
  <c r="H2110" i="9"/>
  <c r="H2111" i="9"/>
  <c r="H2112" i="9"/>
  <c r="H2113" i="9"/>
  <c r="H2114" i="9"/>
  <c r="H2115" i="9"/>
  <c r="H2116" i="9"/>
  <c r="H2117" i="9"/>
  <c r="H2118" i="9"/>
  <c r="H2120" i="9"/>
  <c r="H2121" i="9"/>
  <c r="H2122" i="9"/>
  <c r="H2123" i="9"/>
  <c r="H2124" i="9"/>
  <c r="H2125" i="9"/>
  <c r="H2126" i="9"/>
  <c r="H2127" i="9"/>
  <c r="H2128" i="9"/>
  <c r="H2129" i="9"/>
  <c r="H2131" i="9"/>
  <c r="H2132" i="9"/>
  <c r="H2133" i="9"/>
  <c r="H2134" i="9"/>
  <c r="H2135" i="9"/>
  <c r="H2136" i="9"/>
  <c r="H2137" i="9"/>
  <c r="H2138" i="9"/>
  <c r="H2139" i="9"/>
  <c r="H2140" i="9"/>
  <c r="H2141" i="9"/>
  <c r="H2142" i="9"/>
  <c r="H2143" i="9"/>
  <c r="H2144" i="9"/>
  <c r="H2145" i="9"/>
  <c r="H2146" i="9"/>
  <c r="H2148" i="9"/>
  <c r="H2149" i="9"/>
  <c r="H2150" i="9"/>
  <c r="H2151" i="9"/>
  <c r="H2152" i="9"/>
  <c r="H2153" i="9"/>
  <c r="H2154" i="9"/>
  <c r="H2155" i="9"/>
  <c r="H2156" i="9"/>
  <c r="H2157" i="9"/>
  <c r="H2158" i="9"/>
  <c r="H2159" i="9"/>
  <c r="H2160" i="9"/>
  <c r="H2161" i="9"/>
  <c r="H2162" i="9"/>
  <c r="H2163" i="9"/>
  <c r="H2164" i="9"/>
  <c r="H2166" i="9"/>
  <c r="H2167" i="9"/>
  <c r="H2168" i="9"/>
  <c r="H2169" i="9"/>
  <c r="H2170" i="9"/>
  <c r="H2171" i="9"/>
  <c r="H2172" i="9"/>
  <c r="H2173" i="9"/>
  <c r="H2174" i="9"/>
  <c r="H2175" i="9"/>
  <c r="H2176" i="9"/>
  <c r="H2177" i="9"/>
  <c r="H2178" i="9"/>
  <c r="H2179" i="9"/>
  <c r="H2181" i="9"/>
  <c r="H2182" i="9"/>
  <c r="H2183" i="9"/>
  <c r="H2184" i="9"/>
  <c r="H2185" i="9"/>
  <c r="H2186" i="9"/>
  <c r="H2187" i="9"/>
  <c r="H2188" i="9"/>
  <c r="H2189" i="9"/>
  <c r="H2190" i="9"/>
  <c r="H2191" i="9"/>
  <c r="H2192" i="9"/>
  <c r="H2193" i="9"/>
  <c r="H2194" i="9"/>
  <c r="H2195" i="9"/>
  <c r="H2196" i="9"/>
  <c r="H2197" i="9"/>
  <c r="H2198" i="9"/>
  <c r="H2200" i="9"/>
  <c r="H2201" i="9"/>
  <c r="H2202" i="9"/>
  <c r="H2203" i="9"/>
  <c r="H2204" i="9"/>
  <c r="H2205" i="9"/>
  <c r="H2206" i="9"/>
  <c r="H2207" i="9"/>
  <c r="H2209" i="9"/>
  <c r="H2210" i="9"/>
  <c r="H2211" i="9"/>
  <c r="H2212" i="9"/>
  <c r="H2213" i="9"/>
  <c r="H2214" i="9"/>
  <c r="H2215" i="9"/>
  <c r="H2216" i="9"/>
  <c r="H2217" i="9"/>
  <c r="H2218" i="9"/>
  <c r="H2219" i="9"/>
  <c r="H2220" i="9"/>
  <c r="H2222" i="9"/>
  <c r="H2223" i="9"/>
  <c r="H2224" i="9"/>
  <c r="H2225" i="9"/>
  <c r="H2226" i="9"/>
  <c r="H2227" i="9"/>
  <c r="H2228" i="9"/>
  <c r="H2229" i="9"/>
  <c r="H2230" i="9"/>
  <c r="H2231" i="9"/>
  <c r="H2232" i="9"/>
  <c r="H2233" i="9"/>
  <c r="H2234" i="9"/>
  <c r="H2235" i="9"/>
  <c r="H2237" i="9"/>
  <c r="H2238" i="9"/>
  <c r="H2239" i="9"/>
  <c r="H2240" i="9"/>
  <c r="H2241" i="9"/>
  <c r="H2242" i="9"/>
  <c r="H2243" i="9"/>
  <c r="H2244" i="9"/>
  <c r="H2245" i="9"/>
  <c r="H2246" i="9"/>
  <c r="H2247" i="9"/>
  <c r="H2248" i="9"/>
  <c r="H2249" i="9"/>
  <c r="H2250" i="9"/>
  <c r="H2251" i="9"/>
  <c r="H2252" i="9"/>
  <c r="H2253" i="9"/>
  <c r="H2254" i="9"/>
  <c r="H2255" i="9"/>
  <c r="H2256" i="9"/>
  <c r="H2258" i="9"/>
  <c r="H2259" i="9"/>
  <c r="H2260" i="9"/>
  <c r="H2261" i="9"/>
  <c r="H2262" i="9"/>
  <c r="H2263" i="9"/>
  <c r="H2264" i="9"/>
  <c r="H2265" i="9"/>
  <c r="H2266" i="9"/>
  <c r="H2267" i="9"/>
  <c r="H2268" i="9"/>
  <c r="H2269" i="9"/>
  <c r="H2270" i="9"/>
  <c r="H2271" i="9"/>
  <c r="H2272" i="9"/>
  <c r="H2273" i="9"/>
  <c r="H2274" i="9"/>
  <c r="H2275" i="9"/>
  <c r="H2276" i="9"/>
  <c r="H2278" i="9"/>
  <c r="H2279" i="9"/>
  <c r="H2280" i="9"/>
  <c r="H2281" i="9"/>
  <c r="H2282" i="9"/>
  <c r="H2283" i="9"/>
  <c r="H2284" i="9"/>
  <c r="H2285" i="9"/>
  <c r="H2286" i="9"/>
  <c r="H2287" i="9"/>
  <c r="H2288" i="9"/>
  <c r="H2289" i="9"/>
  <c r="H2291" i="9"/>
  <c r="H2292" i="9"/>
  <c r="H2293" i="9"/>
  <c r="H2294" i="9"/>
  <c r="H2295" i="9"/>
  <c r="H2296" i="9"/>
  <c r="H2297" i="9"/>
  <c r="H2298" i="9"/>
  <c r="H2299" i="9"/>
  <c r="H2300" i="9"/>
  <c r="H2301" i="9"/>
  <c r="H2302" i="9"/>
  <c r="H2304" i="9"/>
  <c r="H2305" i="9"/>
  <c r="H2306" i="9"/>
  <c r="H2307" i="9"/>
  <c r="H2308" i="9"/>
  <c r="H2309" i="9"/>
  <c r="H2310" i="9"/>
  <c r="H2311" i="9"/>
  <c r="H2312" i="9"/>
  <c r="H2313" i="9"/>
  <c r="H2314" i="9"/>
  <c r="H2315" i="9"/>
  <c r="H2317" i="9"/>
  <c r="H2318" i="9"/>
  <c r="H2319" i="9"/>
  <c r="H2320" i="9"/>
  <c r="H2321" i="9"/>
  <c r="H2322" i="9"/>
  <c r="H2323" i="9"/>
  <c r="H2324" i="9"/>
  <c r="H2325" i="9"/>
  <c r="H2326" i="9"/>
  <c r="H2327" i="9"/>
  <c r="H2328" i="9"/>
  <c r="H2329" i="9"/>
  <c r="H2330" i="9"/>
  <c r="H2331" i="9"/>
  <c r="H2332" i="9"/>
  <c r="H2334" i="9"/>
  <c r="H2335" i="9"/>
  <c r="H2336" i="9"/>
  <c r="H2337" i="9"/>
  <c r="H2338" i="9"/>
  <c r="H2339" i="9"/>
  <c r="H2340" i="9"/>
  <c r="H2341" i="9"/>
  <c r="H2342" i="9"/>
  <c r="H2343" i="9"/>
  <c r="H2345" i="9"/>
  <c r="H2346" i="9"/>
  <c r="H2347" i="9"/>
  <c r="H2348" i="9"/>
  <c r="H2349" i="9"/>
  <c r="H2350" i="9"/>
  <c r="H2351" i="9"/>
  <c r="H2352" i="9"/>
  <c r="H2353" i="9"/>
  <c r="H2354" i="9"/>
  <c r="H2355" i="9"/>
  <c r="H2356" i="9"/>
  <c r="H2357" i="9"/>
  <c r="H2358" i="9"/>
  <c r="H2360" i="9"/>
  <c r="H2361" i="9"/>
  <c r="H2362" i="9"/>
  <c r="H2363" i="9"/>
  <c r="H2364" i="9"/>
  <c r="H2365" i="9"/>
  <c r="H2366" i="9"/>
  <c r="H2367" i="9"/>
  <c r="H2368" i="9"/>
  <c r="H2369" i="9"/>
  <c r="H2370" i="9"/>
  <c r="H2371" i="9"/>
  <c r="H2372" i="9"/>
  <c r="H2373" i="9"/>
  <c r="H2374" i="9"/>
  <c r="H2376" i="9"/>
  <c r="H2377" i="9"/>
  <c r="H2378" i="9"/>
  <c r="H2379" i="9"/>
  <c r="H2380" i="9"/>
  <c r="H2381" i="9"/>
  <c r="H2382" i="9"/>
  <c r="H2383" i="9"/>
  <c r="H2384" i="9"/>
  <c r="H2385" i="9"/>
  <c r="H2386" i="9"/>
  <c r="H2387" i="9"/>
  <c r="H2389" i="9"/>
  <c r="H2390" i="9"/>
  <c r="H2391" i="9"/>
  <c r="H2392" i="9"/>
  <c r="H2393" i="9"/>
  <c r="H2394" i="9"/>
  <c r="H2395" i="9"/>
  <c r="H2396" i="9"/>
  <c r="H2397" i="9"/>
  <c r="H2398" i="9"/>
  <c r="H2400" i="9"/>
  <c r="H2401" i="9"/>
  <c r="H2402" i="9"/>
  <c r="H2403" i="9"/>
  <c r="H2404" i="9"/>
  <c r="H2405" i="9"/>
  <c r="H2406" i="9"/>
  <c r="H2407" i="9"/>
  <c r="H2408" i="9"/>
  <c r="H2409" i="9"/>
  <c r="H2410" i="9"/>
  <c r="H2411" i="9"/>
  <c r="H2412" i="9"/>
  <c r="H2413" i="9"/>
  <c r="H2414" i="9"/>
  <c r="H2415" i="9"/>
  <c r="H2416" i="9"/>
  <c r="H2418" i="9"/>
  <c r="H2419" i="9"/>
  <c r="H2420" i="9"/>
  <c r="H2421" i="9"/>
  <c r="H2422" i="9"/>
  <c r="H2423" i="9"/>
  <c r="H2424" i="9"/>
  <c r="H2425" i="9"/>
  <c r="H2426" i="9"/>
  <c r="H2427" i="9"/>
  <c r="H2428" i="9"/>
  <c r="H2429" i="9"/>
  <c r="H2430" i="9"/>
  <c r="H2431" i="9"/>
  <c r="H2432" i="9"/>
  <c r="H2433" i="9"/>
  <c r="H2434" i="9"/>
  <c r="H2436" i="9"/>
  <c r="H2437" i="9"/>
  <c r="H2438" i="9"/>
  <c r="H2439" i="9"/>
  <c r="H2440" i="9"/>
  <c r="H2441" i="9"/>
  <c r="H2442" i="9"/>
  <c r="H2443" i="9"/>
  <c r="H2444" i="9"/>
  <c r="H2445" i="9"/>
  <c r="H2446" i="9"/>
  <c r="H2447" i="9"/>
  <c r="H2448" i="9"/>
  <c r="H2449" i="9"/>
  <c r="H2450" i="9"/>
  <c r="H2451" i="9"/>
  <c r="H2452" i="9"/>
  <c r="H2453" i="9"/>
  <c r="H2454" i="9"/>
  <c r="H2456" i="9"/>
  <c r="H2457" i="9"/>
  <c r="H2458" i="9"/>
  <c r="H2459" i="9"/>
  <c r="H2460" i="9"/>
  <c r="H2461" i="9"/>
  <c r="H2462" i="9"/>
  <c r="H2463" i="9"/>
  <c r="H2464" i="9"/>
  <c r="H2465" i="9"/>
  <c r="H2466" i="9"/>
  <c r="H2468" i="9"/>
  <c r="H2469" i="9"/>
  <c r="H2470" i="9"/>
  <c r="H2471" i="9"/>
  <c r="H2472" i="9"/>
  <c r="H2473" i="9"/>
  <c r="H2474" i="9"/>
  <c r="H2475" i="9"/>
  <c r="H2476" i="9"/>
  <c r="H2477" i="9"/>
  <c r="H2478" i="9"/>
  <c r="H2479" i="9"/>
  <c r="H2480" i="9"/>
  <c r="H2481" i="9"/>
  <c r="H2482" i="9"/>
  <c r="H2483" i="9"/>
  <c r="H2484" i="9"/>
  <c r="H2486" i="9"/>
  <c r="H2487" i="9"/>
  <c r="H2488" i="9"/>
  <c r="H2489" i="9"/>
  <c r="H2490" i="9"/>
  <c r="H2491" i="9"/>
  <c r="H2492" i="9"/>
  <c r="H2493" i="9"/>
  <c r="H2494" i="9"/>
  <c r="H2495" i="9"/>
  <c r="H2496" i="9"/>
  <c r="H2497" i="9"/>
  <c r="H2498" i="9"/>
  <c r="H2500" i="9"/>
  <c r="H2501" i="9"/>
  <c r="H2502" i="9"/>
  <c r="H2503" i="9"/>
  <c r="H2504" i="9"/>
  <c r="H2505" i="9"/>
  <c r="H2506" i="9"/>
  <c r="H2507" i="9"/>
  <c r="H2508" i="9"/>
  <c r="H2509" i="9"/>
  <c r="H2510" i="9"/>
  <c r="H2511" i="9"/>
  <c r="H2513" i="9"/>
  <c r="H2514" i="9"/>
  <c r="H2515" i="9"/>
  <c r="H2516" i="9"/>
  <c r="H2517" i="9"/>
  <c r="H2518" i="9"/>
  <c r="H2519" i="9"/>
  <c r="H2520" i="9"/>
  <c r="H2521" i="9"/>
  <c r="H2522" i="9"/>
  <c r="H2524" i="9"/>
  <c r="H2525" i="9"/>
  <c r="H2526" i="9"/>
  <c r="H2527" i="9"/>
  <c r="H2528" i="9"/>
  <c r="H2529" i="9"/>
  <c r="H2530" i="9"/>
  <c r="H2531" i="9"/>
  <c r="H2532" i="9"/>
  <c r="H2533" i="9"/>
  <c r="H2535" i="9"/>
  <c r="H2536" i="9"/>
  <c r="H2537" i="9"/>
  <c r="H2538" i="9"/>
  <c r="H2539" i="9"/>
  <c r="H2540" i="9"/>
  <c r="H2541" i="9"/>
  <c r="H2542" i="9"/>
  <c r="H2543" i="9"/>
  <c r="H2544" i="9"/>
  <c r="H2545" i="9"/>
  <c r="H2546" i="9"/>
  <c r="H2547" i="9"/>
  <c r="H2548" i="9"/>
  <c r="H2549" i="9"/>
  <c r="H2550" i="9"/>
  <c r="H2551" i="9"/>
  <c r="H2552" i="9"/>
  <c r="H2553" i="9"/>
  <c r="H2554" i="9"/>
  <c r="H2555" i="9"/>
  <c r="H2557" i="9"/>
  <c r="H2558" i="9"/>
  <c r="H2559" i="9"/>
  <c r="H2560" i="9"/>
  <c r="H2561" i="9"/>
  <c r="H2562" i="9"/>
  <c r="H2563" i="9"/>
  <c r="H2564" i="9"/>
  <c r="H2565" i="9"/>
  <c r="H2566" i="9"/>
  <c r="H2567" i="9"/>
  <c r="H2568" i="9"/>
  <c r="H2569" i="9"/>
  <c r="H2570" i="9"/>
  <c r="H2571" i="9"/>
  <c r="H2572" i="9"/>
  <c r="H2573" i="9"/>
  <c r="H2574" i="9"/>
  <c r="H2575" i="9"/>
  <c r="H2576" i="9"/>
  <c r="H2578" i="9"/>
  <c r="H2579" i="9"/>
  <c r="H2580" i="9"/>
  <c r="H2581" i="9"/>
  <c r="H2582" i="9"/>
  <c r="H2583" i="9"/>
  <c r="H2584" i="9"/>
  <c r="H2585" i="9"/>
  <c r="H2586" i="9"/>
  <c r="H2587" i="9"/>
  <c r="H2588" i="9"/>
  <c r="H2589" i="9"/>
  <c r="H2590" i="9"/>
  <c r="H2591" i="9"/>
  <c r="H2592" i="9"/>
  <c r="H2593" i="9"/>
  <c r="H2594" i="9"/>
  <c r="H2595" i="9"/>
  <c r="H2597" i="9"/>
  <c r="H2598" i="9"/>
  <c r="H2599" i="9"/>
  <c r="H2600" i="9"/>
  <c r="H2601" i="9"/>
  <c r="H2602" i="9"/>
  <c r="H2603" i="9"/>
  <c r="H2604" i="9"/>
  <c r="H2605" i="9"/>
  <c r="H2606" i="9"/>
  <c r="H2607" i="9"/>
  <c r="H2608" i="9"/>
  <c r="H2609" i="9"/>
  <c r="H2611" i="9"/>
  <c r="H2612" i="9"/>
  <c r="H2613" i="9"/>
  <c r="H2614" i="9"/>
  <c r="H2615" i="9"/>
  <c r="H2616" i="9"/>
  <c r="H2617" i="9"/>
  <c r="H2618" i="9"/>
  <c r="H2620" i="9"/>
  <c r="H2621" i="9"/>
  <c r="H2622" i="9"/>
  <c r="H2623" i="9"/>
  <c r="H2624" i="9"/>
  <c r="H2625" i="9"/>
  <c r="H2626" i="9"/>
  <c r="H2627" i="9"/>
  <c r="H2628" i="9"/>
  <c r="H2629" i="9"/>
  <c r="H2630" i="9"/>
  <c r="H2632" i="9"/>
  <c r="H2633" i="9"/>
  <c r="H2634" i="9"/>
  <c r="H2635" i="9"/>
  <c r="H2636" i="9"/>
  <c r="H2637" i="9"/>
  <c r="H2638" i="9"/>
  <c r="H2639" i="9"/>
  <c r="H2640" i="9"/>
  <c r="H2641" i="9"/>
  <c r="H2642" i="9"/>
  <c r="H2644" i="9"/>
  <c r="H2645" i="9"/>
  <c r="H2646" i="9"/>
  <c r="H2647" i="9"/>
  <c r="H2648" i="9"/>
  <c r="H2649" i="9"/>
  <c r="H2650" i="9"/>
  <c r="H2651" i="9"/>
  <c r="H2652" i="9"/>
  <c r="H2653" i="9"/>
  <c r="H2655" i="9"/>
  <c r="H2656" i="9"/>
  <c r="H2657" i="9"/>
  <c r="H2658" i="9"/>
  <c r="H2659" i="9"/>
  <c r="H2660" i="9"/>
  <c r="H2661" i="9"/>
  <c r="H2662" i="9"/>
  <c r="H2663" i="9"/>
  <c r="H2664" i="9"/>
  <c r="H2665" i="9"/>
  <c r="H2666" i="9"/>
  <c r="H2667" i="9"/>
  <c r="H2668" i="9"/>
  <c r="H2669" i="9"/>
  <c r="H2671" i="9"/>
  <c r="H2672" i="9"/>
  <c r="H2673" i="9"/>
  <c r="H2674" i="9"/>
  <c r="H2675" i="9"/>
  <c r="H2676" i="9"/>
  <c r="H2677" i="9"/>
  <c r="H2678" i="9"/>
  <c r="H2679" i="9"/>
  <c r="H2680" i="9"/>
  <c r="H2681" i="9"/>
  <c r="H2682" i="9"/>
  <c r="H2683" i="9"/>
  <c r="H2685" i="9"/>
  <c r="H2686" i="9"/>
  <c r="H2687" i="9"/>
  <c r="H2688" i="9"/>
  <c r="H2689" i="9"/>
  <c r="H2690" i="9"/>
  <c r="H2691" i="9"/>
  <c r="H2692" i="9"/>
  <c r="H2693" i="9"/>
  <c r="H2695" i="9"/>
  <c r="H2696" i="9"/>
  <c r="H2697" i="9"/>
  <c r="H2698" i="9"/>
  <c r="H2699" i="9"/>
  <c r="H2700" i="9"/>
  <c r="H2701" i="9"/>
  <c r="H2702" i="9"/>
  <c r="H2703" i="9"/>
  <c r="H2704" i="9"/>
  <c r="H2705" i="9"/>
  <c r="H2706" i="9"/>
  <c r="H2708" i="9"/>
  <c r="H2709" i="9"/>
  <c r="H2710" i="9"/>
  <c r="H2711" i="9"/>
  <c r="H2712" i="9"/>
  <c r="H2713" i="9"/>
  <c r="H2714" i="9"/>
  <c r="H2715" i="9"/>
  <c r="H2716" i="9"/>
  <c r="H2717" i="9"/>
  <c r="H2718" i="9"/>
  <c r="H2719" i="9"/>
  <c r="H2720" i="9"/>
  <c r="H2722" i="9"/>
  <c r="H2723" i="9"/>
  <c r="H2724" i="9"/>
  <c r="H2725" i="9"/>
  <c r="H2726" i="9"/>
  <c r="H2727" i="9"/>
  <c r="H2728" i="9"/>
  <c r="H2729" i="9"/>
  <c r="H2730" i="9"/>
  <c r="H2731" i="9"/>
  <c r="H2733" i="9"/>
  <c r="H2734" i="9"/>
  <c r="H2735" i="9"/>
  <c r="H2736" i="9"/>
  <c r="H2737" i="9"/>
  <c r="H2738" i="9"/>
  <c r="H2739" i="9"/>
  <c r="H2740" i="9"/>
  <c r="H2741" i="9"/>
  <c r="H2742" i="9"/>
  <c r="H2743" i="9"/>
  <c r="H2744" i="9"/>
  <c r="H2745" i="9"/>
  <c r="H2746" i="9"/>
  <c r="H2747" i="9"/>
  <c r="H2748" i="9"/>
  <c r="H2749" i="9"/>
  <c r="H2750" i="9"/>
  <c r="H2751" i="9"/>
  <c r="H2752" i="9"/>
  <c r="H2753" i="9"/>
  <c r="H2755" i="9"/>
  <c r="H2756" i="9"/>
  <c r="H2757" i="9"/>
  <c r="H2758" i="9"/>
  <c r="H2759" i="9"/>
  <c r="H2760" i="9"/>
  <c r="H2761" i="9"/>
  <c r="H2762" i="9"/>
  <c r="H2763" i="9"/>
  <c r="H2764" i="9"/>
  <c r="H2765" i="9"/>
  <c r="H2766" i="9"/>
  <c r="H2767" i="9"/>
  <c r="H2768" i="9"/>
  <c r="H2769" i="9"/>
  <c r="H2770" i="9"/>
  <c r="H2771" i="9"/>
  <c r="H2772" i="9"/>
  <c r="H2773" i="9"/>
  <c r="H2774" i="9"/>
  <c r="H2775" i="9"/>
  <c r="H2776" i="9"/>
  <c r="H2777" i="9"/>
  <c r="H2778" i="9"/>
  <c r="H2780" i="9"/>
  <c r="H2781" i="9"/>
  <c r="H2782" i="9"/>
  <c r="H2783" i="9"/>
  <c r="H2784" i="9"/>
  <c r="H2785" i="9"/>
  <c r="H2786" i="9"/>
  <c r="H2787" i="9"/>
  <c r="H2788" i="9"/>
  <c r="H2789" i="9"/>
  <c r="H2790" i="9"/>
  <c r="H2791" i="9"/>
  <c r="H2793" i="9"/>
  <c r="H2794" i="9"/>
  <c r="H2795" i="9"/>
  <c r="H2796" i="9"/>
  <c r="H2797" i="9"/>
  <c r="H2798" i="9"/>
  <c r="H2799" i="9"/>
  <c r="H2800" i="9"/>
  <c r="H2801" i="9"/>
  <c r="H2802" i="9"/>
  <c r="H2803" i="9"/>
  <c r="H2804" i="9"/>
  <c r="H2805" i="9"/>
  <c r="H2806" i="9"/>
  <c r="H2807" i="9"/>
  <c r="H2808" i="9"/>
  <c r="H2809" i="9"/>
  <c r="H2811" i="9"/>
  <c r="H2812" i="9"/>
  <c r="H2813" i="9"/>
  <c r="H2814" i="9"/>
  <c r="H2815" i="9"/>
  <c r="H2816" i="9"/>
  <c r="H2817" i="9"/>
  <c r="H2818" i="9"/>
  <c r="H2819" i="9"/>
  <c r="H2820" i="9"/>
  <c r="H2821" i="9"/>
  <c r="H2822" i="9"/>
  <c r="H2823" i="9"/>
  <c r="H2824" i="9"/>
  <c r="H2826" i="9"/>
  <c r="H2827" i="9"/>
  <c r="H2828" i="9"/>
  <c r="H2830" i="9"/>
  <c r="H2831" i="9"/>
  <c r="H2832" i="9"/>
  <c r="H2833" i="9"/>
  <c r="H2834" i="9"/>
  <c r="H2835" i="9"/>
  <c r="H2836" i="9"/>
  <c r="H2837" i="9"/>
  <c r="H2838" i="9"/>
  <c r="H2839" i="9"/>
  <c r="H2840" i="9"/>
  <c r="H2841" i="9"/>
  <c r="H2842" i="9"/>
  <c r="H2843" i="9"/>
  <c r="H2845" i="9"/>
  <c r="H2846" i="9"/>
  <c r="H2847" i="9"/>
  <c r="H2848" i="9"/>
  <c r="H2849" i="9"/>
  <c r="H2850" i="9"/>
  <c r="H2851" i="9"/>
  <c r="H2852" i="9"/>
  <c r="H2853" i="9"/>
  <c r="H2854" i="9"/>
  <c r="H2855" i="9"/>
  <c r="H2856" i="9"/>
  <c r="H2858" i="9"/>
  <c r="H2859" i="9"/>
  <c r="H2860" i="9"/>
  <c r="H2861" i="9"/>
  <c r="H2862" i="9"/>
  <c r="H2863" i="9"/>
  <c r="H2864" i="9"/>
  <c r="H2865" i="9"/>
  <c r="H2866" i="9"/>
  <c r="H2867" i="9"/>
  <c r="H2868" i="9"/>
  <c r="H2869" i="9"/>
  <c r="H2871" i="9"/>
  <c r="H2872" i="9"/>
  <c r="H2873" i="9"/>
  <c r="H2874" i="9"/>
  <c r="H2875" i="9"/>
  <c r="H2876" i="9"/>
  <c r="H2877" i="9"/>
  <c r="H2878" i="9"/>
  <c r="H2879" i="9"/>
  <c r="H2881" i="9"/>
  <c r="H2882" i="9"/>
  <c r="H2883" i="9"/>
  <c r="H2884" i="9"/>
  <c r="H2885" i="9"/>
  <c r="H2886" i="9"/>
  <c r="H2887" i="9"/>
  <c r="H2888" i="9"/>
  <c r="H2889" i="9"/>
  <c r="H2890" i="9"/>
  <c r="H2891" i="9"/>
  <c r="H2892" i="9"/>
  <c r="H2894" i="9"/>
  <c r="H2895" i="9"/>
  <c r="H2896" i="9"/>
  <c r="H2897" i="9"/>
  <c r="H2898" i="9"/>
  <c r="H2899" i="9"/>
  <c r="H2900" i="9"/>
  <c r="H2901" i="9"/>
  <c r="H2902" i="9"/>
  <c r="H2903" i="9"/>
  <c r="H2904" i="9"/>
  <c r="H2905" i="9"/>
  <c r="H2906" i="9"/>
  <c r="H2908" i="9"/>
  <c r="H2909" i="9"/>
  <c r="H2910" i="9"/>
  <c r="H2911" i="9"/>
  <c r="H2912" i="9"/>
  <c r="H2913" i="9"/>
  <c r="H2914" i="9"/>
  <c r="H2915" i="9"/>
  <c r="H2916" i="9"/>
  <c r="H2917" i="9"/>
  <c r="H2918" i="9"/>
  <c r="H2919" i="9"/>
  <c r="H2920" i="9"/>
  <c r="H2921" i="9"/>
  <c r="H2922" i="9"/>
  <c r="H2923" i="9"/>
  <c r="H2924" i="9"/>
  <c r="H2926" i="9"/>
  <c r="H2927" i="9"/>
  <c r="H2928" i="9"/>
  <c r="H2929" i="9"/>
  <c r="H2930" i="9"/>
  <c r="H2931" i="9"/>
  <c r="H2932" i="9"/>
  <c r="H2933" i="9"/>
  <c r="H2934" i="9"/>
  <c r="H2935" i="9"/>
  <c r="H2936" i="9"/>
  <c r="H2937" i="9"/>
  <c r="H2938" i="9"/>
  <c r="H2939" i="9"/>
  <c r="H2940" i="9"/>
  <c r="H2941" i="9"/>
  <c r="H2942" i="9"/>
  <c r="H2943" i="9"/>
  <c r="H2945" i="9"/>
  <c r="H2946" i="9"/>
  <c r="H2947" i="9"/>
  <c r="H2948" i="9"/>
  <c r="H2949" i="9"/>
  <c r="H2950" i="9"/>
  <c r="H2951" i="9"/>
  <c r="H2952" i="9"/>
  <c r="H2953" i="9"/>
  <c r="H2954" i="9"/>
  <c r="H2955" i="9"/>
  <c r="H2956" i="9"/>
  <c r="H2957" i="9"/>
  <c r="H2958" i="9"/>
  <c r="H2959" i="9"/>
  <c r="H2960" i="9"/>
  <c r="H2962" i="9"/>
  <c r="H2963" i="9"/>
  <c r="H2964" i="9"/>
  <c r="H2965" i="9"/>
  <c r="H2966" i="9"/>
  <c r="H2967" i="9"/>
  <c r="H2968" i="9"/>
  <c r="H2969" i="9"/>
  <c r="H2970" i="9"/>
  <c r="H2971" i="9"/>
  <c r="H2972" i="9"/>
  <c r="H2973" i="9"/>
  <c r="H2974" i="9"/>
  <c r="H2975" i="9"/>
  <c r="H2976" i="9"/>
  <c r="H2977" i="9"/>
  <c r="H2978" i="9"/>
  <c r="H2979" i="9"/>
  <c r="H2981" i="9"/>
  <c r="H2982" i="9"/>
  <c r="H2983" i="9"/>
  <c r="H2984" i="9"/>
  <c r="H2985" i="9"/>
  <c r="J4" i="9" a="1"/>
  <c r="J4" i="9" s="1"/>
  <c r="J5" i="9" a="1"/>
  <c r="J5" i="9" s="1"/>
  <c r="J6" i="9" a="1"/>
  <c r="J6" i="9" s="1"/>
  <c r="J7" i="9" a="1"/>
  <c r="J7" i="9" s="1"/>
  <c r="J8" i="9" a="1"/>
  <c r="J8" i="9" s="1"/>
  <c r="J9" i="9" a="1"/>
  <c r="J9" i="9" s="1"/>
  <c r="J10" i="9" a="1"/>
  <c r="J10" i="9" s="1"/>
  <c r="J11" i="9" a="1"/>
  <c r="J11" i="9" s="1"/>
  <c r="J12" i="9" a="1"/>
  <c r="J12" i="9" s="1"/>
  <c r="J13" i="9" a="1"/>
  <c r="J13" i="9" s="1"/>
  <c r="J14" i="9" a="1"/>
  <c r="J14" i="9" s="1"/>
  <c r="J15" i="9" a="1"/>
  <c r="J15" i="9" s="1"/>
  <c r="J16" i="9" a="1"/>
  <c r="J16" i="9" s="1"/>
  <c r="J17" i="9" a="1"/>
  <c r="J17" i="9" s="1"/>
  <c r="J18" i="9" a="1"/>
  <c r="J18" i="9" s="1"/>
  <c r="J19" i="9" a="1"/>
  <c r="J19" i="9" s="1"/>
  <c r="J20" i="9" a="1"/>
  <c r="J20" i="9" s="1"/>
  <c r="J21" i="9" a="1"/>
  <c r="J21" i="9" s="1"/>
  <c r="J22" i="9" a="1"/>
  <c r="J22" i="9" s="1"/>
  <c r="K22" i="9" s="1" a="1"/>
  <c r="K22" i="9" s="1"/>
  <c r="J23" i="9" a="1"/>
  <c r="J23" i="9" s="1"/>
  <c r="K23" i="9" s="1" a="1"/>
  <c r="K23" i="9" s="1"/>
  <c r="J24" i="9" a="1"/>
  <c r="J24" i="9" s="1"/>
  <c r="J25" i="9" a="1"/>
  <c r="J25" i="9" s="1"/>
  <c r="K25" i="9" s="1" a="1"/>
  <c r="K25" i="9" s="1"/>
  <c r="J26" i="9" a="1"/>
  <c r="J26" i="9" s="1"/>
  <c r="J27" i="9" a="1"/>
  <c r="J27" i="9" s="1"/>
  <c r="J28" i="9" a="1"/>
  <c r="J28" i="9" s="1"/>
  <c r="K28" i="9" s="1" a="1"/>
  <c r="K28" i="9" s="1"/>
  <c r="J29" i="9" a="1"/>
  <c r="J29" i="9" s="1"/>
  <c r="J30" i="9" a="1"/>
  <c r="J30" i="9" s="1"/>
  <c r="K30" i="9" s="1" a="1"/>
  <c r="K30" i="9" s="1"/>
  <c r="J31" i="9" a="1"/>
  <c r="J31" i="9" s="1"/>
  <c r="K31" i="9" s="1" a="1"/>
  <c r="K31" i="9" s="1"/>
  <c r="J32" i="9" a="1"/>
  <c r="J32" i="9" s="1"/>
  <c r="J33" i="9" a="1"/>
  <c r="J33" i="9" s="1"/>
  <c r="K33" i="9" s="1" a="1"/>
  <c r="K33" i="9" s="1"/>
  <c r="J34" i="9" a="1"/>
  <c r="J34" i="9" s="1"/>
  <c r="J35" i="9" a="1"/>
  <c r="J35" i="9" s="1"/>
  <c r="J36" i="9" a="1"/>
  <c r="J36" i="9" s="1"/>
  <c r="J37" i="9" a="1"/>
  <c r="J37" i="9" s="1"/>
  <c r="J38" i="9" a="1"/>
  <c r="J38" i="9" s="1"/>
  <c r="J39" i="9" a="1"/>
  <c r="J39" i="9" s="1"/>
  <c r="J40" i="9" a="1"/>
  <c r="J40" i="9" s="1"/>
  <c r="J41" i="9" a="1"/>
  <c r="J41" i="9" s="1"/>
  <c r="K41" i="9" s="1" a="1"/>
  <c r="K41" i="9" s="1"/>
  <c r="J42" i="9" a="1"/>
  <c r="J42" i="9" s="1"/>
  <c r="J43" i="9" a="1"/>
  <c r="J43" i="9" s="1"/>
  <c r="J44" i="9" a="1"/>
  <c r="J44" i="9" s="1"/>
  <c r="J45" i="9" a="1"/>
  <c r="J45" i="9" s="1"/>
  <c r="J46" i="9" a="1"/>
  <c r="J46" i="9" s="1"/>
  <c r="J47" i="9" a="1"/>
  <c r="J47" i="9" s="1"/>
  <c r="J48" i="9" a="1"/>
  <c r="J48" i="9" s="1"/>
  <c r="J49" i="9" a="1"/>
  <c r="J49" i="9" s="1"/>
  <c r="J50" i="9" a="1"/>
  <c r="J50" i="9" s="1"/>
  <c r="J51" i="9" a="1"/>
  <c r="J51" i="9" s="1"/>
  <c r="J52" i="9" a="1"/>
  <c r="J52" i="9" s="1"/>
  <c r="J53" i="9" a="1"/>
  <c r="J53" i="9" s="1"/>
  <c r="K53" i="9" s="1" a="1"/>
  <c r="K53" i="9" s="1"/>
  <c r="J54" i="9" a="1"/>
  <c r="J54" i="9" s="1"/>
  <c r="J55" i="9" a="1"/>
  <c r="J55" i="9" s="1"/>
  <c r="J56" i="9" a="1"/>
  <c r="J56" i="9" s="1"/>
  <c r="J57" i="9" a="1"/>
  <c r="J57" i="9" s="1"/>
  <c r="J58" i="9" a="1"/>
  <c r="J58" i="9" s="1"/>
  <c r="J59" i="9" a="1"/>
  <c r="J59" i="9" s="1"/>
  <c r="J60" i="9" a="1"/>
  <c r="J60" i="9" s="1"/>
  <c r="J61" i="9" a="1"/>
  <c r="J61" i="9" s="1"/>
  <c r="J62" i="9" a="1"/>
  <c r="J62" i="9" s="1"/>
  <c r="J63" i="9" a="1"/>
  <c r="J63" i="9" s="1"/>
  <c r="J64" i="9" a="1"/>
  <c r="J64" i="9" s="1"/>
  <c r="J65" i="9" a="1"/>
  <c r="J65" i="9" s="1"/>
  <c r="J66" i="9" a="1"/>
  <c r="J66" i="9" s="1"/>
  <c r="J67" i="9" a="1"/>
  <c r="J67" i="9" s="1"/>
  <c r="J68" i="9" a="1"/>
  <c r="J68" i="9" s="1"/>
  <c r="J69" i="9" a="1"/>
  <c r="J69" i="9" s="1"/>
  <c r="J70" i="9" a="1"/>
  <c r="J70" i="9" s="1"/>
  <c r="J71" i="9" a="1"/>
  <c r="J71" i="9" s="1"/>
  <c r="J72" i="9" a="1"/>
  <c r="J72" i="9" s="1"/>
  <c r="J73" i="9" a="1"/>
  <c r="J73" i="9" s="1"/>
  <c r="J74" i="9" a="1"/>
  <c r="J74" i="9" s="1"/>
  <c r="J75" i="9" a="1"/>
  <c r="J75" i="9" s="1"/>
  <c r="J76" i="9" a="1"/>
  <c r="J76" i="9" s="1"/>
  <c r="J77" i="9" a="1"/>
  <c r="J77" i="9" s="1"/>
  <c r="J78" i="9" a="1"/>
  <c r="J78" i="9" s="1"/>
  <c r="J79" i="9" a="1"/>
  <c r="J79" i="9" s="1"/>
  <c r="J80" i="9" a="1"/>
  <c r="J80" i="9" s="1"/>
  <c r="J81" i="9" a="1"/>
  <c r="J81" i="9" s="1"/>
  <c r="J82" i="9" a="1"/>
  <c r="J82" i="9" s="1"/>
  <c r="J83" i="9" a="1"/>
  <c r="J83" i="9" s="1"/>
  <c r="J84" i="9" a="1"/>
  <c r="J84" i="9" s="1"/>
  <c r="K84" i="9" s="1" a="1"/>
  <c r="K84" i="9" s="1"/>
  <c r="J85" i="9" a="1"/>
  <c r="J85" i="9" s="1"/>
  <c r="J86" i="9" a="1"/>
  <c r="J86" i="9" s="1"/>
  <c r="J87" i="9" a="1"/>
  <c r="J87" i="9" s="1"/>
  <c r="J88" i="9" a="1"/>
  <c r="J88" i="9" s="1"/>
  <c r="J89" i="9" a="1"/>
  <c r="J89" i="9" s="1"/>
  <c r="J90" i="9" a="1"/>
  <c r="J90" i="9" s="1"/>
  <c r="J91" i="9" a="1"/>
  <c r="J91" i="9" s="1"/>
  <c r="J92" i="9" a="1"/>
  <c r="J92" i="9" s="1"/>
  <c r="J93" i="9" a="1"/>
  <c r="J93" i="9" s="1"/>
  <c r="J94" i="9" a="1"/>
  <c r="J94" i="9" s="1"/>
  <c r="J95" i="9" a="1"/>
  <c r="J95" i="9" s="1"/>
  <c r="K95" i="9" s="1" a="1"/>
  <c r="K95" i="9" s="1"/>
  <c r="J96" i="9" a="1"/>
  <c r="J96" i="9" s="1"/>
  <c r="J97" i="9" a="1"/>
  <c r="J97" i="9" s="1"/>
  <c r="J98" i="9" a="1"/>
  <c r="J98" i="9" s="1"/>
  <c r="J99" i="9" a="1"/>
  <c r="J99" i="9" s="1"/>
  <c r="J100" i="9" a="1"/>
  <c r="J100" i="9" s="1"/>
  <c r="J101" i="9" a="1"/>
  <c r="J101" i="9" s="1"/>
  <c r="J102" i="9" a="1"/>
  <c r="J102" i="9" s="1"/>
  <c r="J103" i="9" a="1"/>
  <c r="J103" i="9" s="1"/>
  <c r="J104" i="9" a="1"/>
  <c r="J104" i="9" s="1"/>
  <c r="J105" i="9" a="1"/>
  <c r="J105" i="9" s="1"/>
  <c r="J106" i="9" a="1"/>
  <c r="J106" i="9" s="1"/>
  <c r="J107" i="9" a="1"/>
  <c r="J107" i="9" s="1"/>
  <c r="J108" i="9" a="1"/>
  <c r="J108" i="9" s="1"/>
  <c r="J109" i="9" a="1"/>
  <c r="J109" i="9" s="1"/>
  <c r="J110" i="9" a="1"/>
  <c r="J110" i="9" s="1"/>
  <c r="J111" i="9" a="1"/>
  <c r="J111" i="9" s="1"/>
  <c r="J112" i="9" a="1"/>
  <c r="J112" i="9" s="1"/>
  <c r="J113" i="9" a="1"/>
  <c r="J113" i="9" s="1"/>
  <c r="J114" i="9" a="1"/>
  <c r="J114" i="9" s="1"/>
  <c r="J115" i="9" a="1"/>
  <c r="J115" i="9" s="1"/>
  <c r="J116" i="9" a="1"/>
  <c r="J116" i="9" s="1"/>
  <c r="J117" i="9" a="1"/>
  <c r="J117" i="9" s="1"/>
  <c r="J118" i="9" a="1"/>
  <c r="J118" i="9" s="1"/>
  <c r="J119" i="9" a="1"/>
  <c r="J119" i="9" s="1"/>
  <c r="J120" i="9" a="1"/>
  <c r="J120" i="9" s="1"/>
  <c r="J121" i="9" a="1"/>
  <c r="J121" i="9" s="1"/>
  <c r="J122" i="9" a="1"/>
  <c r="J122" i="9" s="1"/>
  <c r="J123" i="9" a="1"/>
  <c r="J123" i="9" s="1"/>
  <c r="J124" i="9" a="1"/>
  <c r="J124" i="9" s="1"/>
  <c r="K124" i="9" s="1" a="1"/>
  <c r="K124" i="9" s="1"/>
  <c r="J125" i="9" a="1"/>
  <c r="J125" i="9" s="1"/>
  <c r="J126" i="9" a="1"/>
  <c r="J126" i="9" s="1"/>
  <c r="J127" i="9" a="1"/>
  <c r="J127" i="9" s="1"/>
  <c r="J128" i="9" a="1"/>
  <c r="J128" i="9" s="1"/>
  <c r="J129" i="9" a="1"/>
  <c r="J129" i="9" s="1"/>
  <c r="J130" i="9" a="1"/>
  <c r="J130" i="9" s="1"/>
  <c r="J131" i="9" a="1"/>
  <c r="J131" i="9" s="1"/>
  <c r="J132" i="9" a="1"/>
  <c r="J132" i="9" s="1"/>
  <c r="J133" i="9" a="1"/>
  <c r="J133" i="9" s="1"/>
  <c r="J134" i="9" a="1"/>
  <c r="J134" i="9" s="1"/>
  <c r="J135" i="9" a="1"/>
  <c r="J135" i="9" s="1"/>
  <c r="K135" i="9" s="1" a="1"/>
  <c r="K135" i="9" s="1"/>
  <c r="J136" i="9" a="1"/>
  <c r="J136" i="9" s="1"/>
  <c r="J137" i="9" a="1"/>
  <c r="J137" i="9" s="1"/>
  <c r="J138" i="9" a="1"/>
  <c r="J138" i="9" s="1"/>
  <c r="J139" i="9" a="1"/>
  <c r="J139" i="9" s="1"/>
  <c r="J140" i="9" a="1"/>
  <c r="J140" i="9" s="1"/>
  <c r="J141" i="9" a="1"/>
  <c r="J141" i="9" s="1"/>
  <c r="J142" i="9" a="1"/>
  <c r="J142" i="9" s="1"/>
  <c r="J143" i="9" a="1"/>
  <c r="J143" i="9" s="1"/>
  <c r="K143" i="9" s="1" a="1"/>
  <c r="K143" i="9" s="1"/>
  <c r="J144" i="9" a="1"/>
  <c r="J144" i="9" s="1"/>
  <c r="J145" i="9" a="1"/>
  <c r="J145" i="9" s="1"/>
  <c r="J146" i="9" a="1"/>
  <c r="J146" i="9" s="1"/>
  <c r="J147" i="9" a="1"/>
  <c r="J147" i="9" s="1"/>
  <c r="J148" i="9" a="1"/>
  <c r="J148" i="9" s="1"/>
  <c r="J149" i="9" a="1"/>
  <c r="J149" i="9" s="1"/>
  <c r="J150" i="9" a="1"/>
  <c r="J150" i="9" s="1"/>
  <c r="J151" i="9" a="1"/>
  <c r="J151" i="9" s="1"/>
  <c r="J152" i="9" a="1"/>
  <c r="J152" i="9" s="1"/>
  <c r="J153" i="9" a="1"/>
  <c r="J153" i="9" s="1"/>
  <c r="J154" i="9" a="1"/>
  <c r="J154" i="9" s="1"/>
  <c r="J155" i="9" a="1"/>
  <c r="J155" i="9" s="1"/>
  <c r="J156" i="9" a="1"/>
  <c r="J156" i="9" s="1"/>
  <c r="K156" i="9" s="1" a="1"/>
  <c r="K156" i="9" s="1"/>
  <c r="J157" i="9" a="1"/>
  <c r="J157" i="9" s="1"/>
  <c r="J158" i="9" a="1"/>
  <c r="J158" i="9" s="1"/>
  <c r="J159" i="9" a="1"/>
  <c r="J159" i="9" s="1"/>
  <c r="J160" i="9" a="1"/>
  <c r="J160" i="9" s="1"/>
  <c r="J161" i="9" a="1"/>
  <c r="J161" i="9" s="1"/>
  <c r="J162" i="9" a="1"/>
  <c r="J162" i="9" s="1"/>
  <c r="J163" i="9" a="1"/>
  <c r="J163" i="9" s="1"/>
  <c r="J164" i="9" a="1"/>
  <c r="J164" i="9" s="1"/>
  <c r="J165" i="9" a="1"/>
  <c r="J165" i="9" s="1"/>
  <c r="J166" i="9" a="1"/>
  <c r="J166" i="9" s="1"/>
  <c r="J167" i="9" a="1"/>
  <c r="J167" i="9" s="1"/>
  <c r="J168" i="9" a="1"/>
  <c r="J168" i="9" s="1"/>
  <c r="J169" i="9" a="1"/>
  <c r="J169" i="9" s="1"/>
  <c r="J170" i="9" a="1"/>
  <c r="J170" i="9" s="1"/>
  <c r="J171" i="9" a="1"/>
  <c r="J171" i="9" s="1"/>
  <c r="J172" i="9" a="1"/>
  <c r="J172" i="9" s="1"/>
  <c r="J173" i="9" a="1"/>
  <c r="J173" i="9" s="1"/>
  <c r="J174" i="9" a="1"/>
  <c r="J174" i="9" s="1"/>
  <c r="J175" i="9" a="1"/>
  <c r="J175" i="9" s="1"/>
  <c r="J176" i="9" a="1"/>
  <c r="J176" i="9" s="1"/>
  <c r="J177" i="9" a="1"/>
  <c r="J177" i="9" s="1"/>
  <c r="J178" i="9" a="1"/>
  <c r="J178" i="9" s="1"/>
  <c r="J179" i="9" a="1"/>
  <c r="J179" i="9" s="1"/>
  <c r="J180" i="9" a="1"/>
  <c r="J180" i="9" s="1"/>
  <c r="J181" i="9" a="1"/>
  <c r="J181" i="9" s="1"/>
  <c r="J182" i="9" a="1"/>
  <c r="J182" i="9" s="1"/>
  <c r="J183" i="9" a="1"/>
  <c r="J183" i="9" s="1"/>
  <c r="J184" i="9" a="1"/>
  <c r="J184" i="9" s="1"/>
  <c r="J185" i="9" a="1"/>
  <c r="J185" i="9" s="1"/>
  <c r="J186" i="9" a="1"/>
  <c r="J186" i="9" s="1"/>
  <c r="J187" i="9" a="1"/>
  <c r="J187" i="9" s="1"/>
  <c r="J188" i="9" a="1"/>
  <c r="J188" i="9" s="1"/>
  <c r="K188" i="9" s="1" a="1"/>
  <c r="K188" i="9" s="1"/>
  <c r="J189" i="9" a="1"/>
  <c r="J189" i="9" s="1"/>
  <c r="J190" i="9" a="1"/>
  <c r="J190" i="9" s="1"/>
  <c r="J191" i="9" a="1"/>
  <c r="J191" i="9" s="1"/>
  <c r="J192" i="9" a="1"/>
  <c r="J192" i="9" s="1"/>
  <c r="J193" i="9" a="1"/>
  <c r="J193" i="9" s="1"/>
  <c r="J194" i="9" a="1"/>
  <c r="J194" i="9" s="1"/>
  <c r="J195" i="9" a="1"/>
  <c r="J195" i="9" s="1"/>
  <c r="J196" i="9" a="1"/>
  <c r="J196" i="9" s="1"/>
  <c r="J197" i="9" a="1"/>
  <c r="J197" i="9" s="1"/>
  <c r="J198" i="9" a="1"/>
  <c r="J198" i="9" s="1"/>
  <c r="J199" i="9" a="1"/>
  <c r="J199" i="9" s="1"/>
  <c r="J200" i="9" a="1"/>
  <c r="J200" i="9" s="1"/>
  <c r="J201" i="9" a="1"/>
  <c r="J201" i="9" s="1"/>
  <c r="J202" i="9" a="1"/>
  <c r="J202" i="9" s="1"/>
  <c r="J203" i="9" a="1"/>
  <c r="J203" i="9" s="1"/>
  <c r="J204" i="9" a="1"/>
  <c r="J204" i="9" s="1"/>
  <c r="K204" i="9" s="1" a="1"/>
  <c r="K204" i="9" s="1"/>
  <c r="J205" i="9" a="1"/>
  <c r="J205" i="9" s="1"/>
  <c r="J206" i="9" a="1"/>
  <c r="J206" i="9" s="1"/>
  <c r="J207" i="9" a="1"/>
  <c r="J207" i="9" s="1"/>
  <c r="J208" i="9" a="1"/>
  <c r="J208" i="9" s="1"/>
  <c r="J209" i="9" a="1"/>
  <c r="J209" i="9" s="1"/>
  <c r="J210" i="9" a="1"/>
  <c r="J210" i="9" s="1"/>
  <c r="J211" i="9" a="1"/>
  <c r="J211" i="9" s="1"/>
  <c r="J212" i="9" a="1"/>
  <c r="J212" i="9" s="1"/>
  <c r="J213" i="9" a="1"/>
  <c r="J213" i="9" s="1"/>
  <c r="J214" i="9" a="1"/>
  <c r="J214" i="9" s="1"/>
  <c r="J215" i="9" a="1"/>
  <c r="J215" i="9" s="1"/>
  <c r="K215" i="9" s="1" a="1"/>
  <c r="K215" i="9" s="1"/>
  <c r="J216" i="9" a="1"/>
  <c r="J216" i="9" s="1"/>
  <c r="J217" i="9" a="1"/>
  <c r="J217" i="9" s="1"/>
  <c r="J218" i="9" a="1"/>
  <c r="J218" i="9" s="1"/>
  <c r="J219" i="9" a="1"/>
  <c r="J219" i="9" s="1"/>
  <c r="J220" i="9" a="1"/>
  <c r="J220" i="9" s="1"/>
  <c r="J221" i="9" a="1"/>
  <c r="J221" i="9" s="1"/>
  <c r="J222" i="9" a="1"/>
  <c r="J222" i="9" s="1"/>
  <c r="J223" i="9" a="1"/>
  <c r="J223" i="9" s="1"/>
  <c r="J224" i="9" a="1"/>
  <c r="J224" i="9" s="1"/>
  <c r="J225" i="9" a="1"/>
  <c r="J225" i="9" s="1"/>
  <c r="J226" i="9" a="1"/>
  <c r="J226" i="9" s="1"/>
  <c r="J227" i="9" a="1"/>
  <c r="J227" i="9" s="1"/>
  <c r="J228" i="9" a="1"/>
  <c r="J228" i="9" s="1"/>
  <c r="J229" i="9" a="1"/>
  <c r="J229" i="9" s="1"/>
  <c r="J230" i="9" a="1"/>
  <c r="J230" i="9" s="1"/>
  <c r="J231" i="9" a="1"/>
  <c r="J231" i="9" s="1"/>
  <c r="J232" i="9" a="1"/>
  <c r="J232" i="9" s="1"/>
  <c r="J233" i="9" a="1"/>
  <c r="J233" i="9" s="1"/>
  <c r="J234" i="9" a="1"/>
  <c r="J234" i="9" s="1"/>
  <c r="J235" i="9" a="1"/>
  <c r="J235" i="9" s="1"/>
  <c r="J236" i="9" a="1"/>
  <c r="J236" i="9" s="1"/>
  <c r="J237" i="9" a="1"/>
  <c r="J237" i="9" s="1"/>
  <c r="J238" i="9" a="1"/>
  <c r="J238" i="9" s="1"/>
  <c r="J239" i="9" a="1"/>
  <c r="J239" i="9" s="1"/>
  <c r="J240" i="9" a="1"/>
  <c r="J240" i="9" s="1"/>
  <c r="J241" i="9" a="1"/>
  <c r="J241" i="9" s="1"/>
  <c r="J242" i="9" a="1"/>
  <c r="J242" i="9" s="1"/>
  <c r="J243" i="9" a="1"/>
  <c r="J243" i="9" s="1"/>
  <c r="J244" i="9" a="1"/>
  <c r="J244" i="9" s="1"/>
  <c r="J245" i="9" a="1"/>
  <c r="J245" i="9" s="1"/>
  <c r="J246" i="9" a="1"/>
  <c r="J246" i="9" s="1"/>
  <c r="J247" i="9" a="1"/>
  <c r="J247" i="9" s="1"/>
  <c r="J248" i="9" a="1"/>
  <c r="J248" i="9" s="1"/>
  <c r="J249" i="9" a="1"/>
  <c r="J249" i="9" s="1"/>
  <c r="J250" i="9" a="1"/>
  <c r="J250" i="9" s="1"/>
  <c r="J251" i="9" a="1"/>
  <c r="J251" i="9" s="1"/>
  <c r="J252" i="9" a="1"/>
  <c r="J252" i="9" s="1"/>
  <c r="J253" i="9" a="1"/>
  <c r="J253" i="9" s="1"/>
  <c r="J254" i="9" a="1"/>
  <c r="J254" i="9" s="1"/>
  <c r="J255" i="9" a="1"/>
  <c r="J255" i="9" s="1"/>
  <c r="J256" i="9" a="1"/>
  <c r="J256" i="9" s="1"/>
  <c r="J257" i="9" a="1"/>
  <c r="J257" i="9" s="1"/>
  <c r="K257" i="9" s="1" a="1"/>
  <c r="K257" i="9" s="1"/>
  <c r="J258" i="9" a="1"/>
  <c r="J258" i="9" s="1"/>
  <c r="J259" i="9" a="1"/>
  <c r="J259" i="9" s="1"/>
  <c r="J260" i="9" a="1"/>
  <c r="J260" i="9" s="1"/>
  <c r="J261" i="9" a="1"/>
  <c r="J261" i="9" s="1"/>
  <c r="J262" i="9" a="1"/>
  <c r="J262" i="9" s="1"/>
  <c r="J263" i="9" a="1"/>
  <c r="J263" i="9" s="1"/>
  <c r="J264" i="9" a="1"/>
  <c r="J264" i="9" s="1"/>
  <c r="J265" i="9" a="1"/>
  <c r="J265" i="9" s="1"/>
  <c r="J266" i="9" a="1"/>
  <c r="J266" i="9" s="1"/>
  <c r="J267" i="9" a="1"/>
  <c r="J267" i="9" s="1"/>
  <c r="J268" i="9" a="1"/>
  <c r="J268" i="9" s="1"/>
  <c r="J269" i="9" a="1"/>
  <c r="J269" i="9" s="1"/>
  <c r="J270" i="9" a="1"/>
  <c r="J270" i="9" s="1"/>
  <c r="J271" i="9" a="1"/>
  <c r="J271" i="9" s="1"/>
  <c r="J272" i="9" a="1"/>
  <c r="J272" i="9" s="1"/>
  <c r="J273" i="9" a="1"/>
  <c r="J273" i="9" s="1"/>
  <c r="J274" i="9" a="1"/>
  <c r="J274" i="9" s="1"/>
  <c r="J275" i="9" a="1"/>
  <c r="J275" i="9" s="1"/>
  <c r="J276" i="9" a="1"/>
  <c r="J276" i="9" s="1"/>
  <c r="J277" i="9" a="1"/>
  <c r="J277" i="9" s="1"/>
  <c r="J278" i="9" a="1"/>
  <c r="J278" i="9" s="1"/>
  <c r="J279" i="9" a="1"/>
  <c r="J279" i="9" s="1"/>
  <c r="J280" i="9" a="1"/>
  <c r="J280" i="9" s="1"/>
  <c r="J281" i="9" a="1"/>
  <c r="J281" i="9" s="1"/>
  <c r="J282" i="9" a="1"/>
  <c r="J282" i="9" s="1"/>
  <c r="J283" i="9" a="1"/>
  <c r="J283" i="9" s="1"/>
  <c r="J284" i="9" a="1"/>
  <c r="J284" i="9" s="1"/>
  <c r="J285" i="9" a="1"/>
  <c r="J285" i="9" s="1"/>
  <c r="J286" i="9" a="1"/>
  <c r="J286" i="9" s="1"/>
  <c r="J287" i="9" a="1"/>
  <c r="J287" i="9" s="1"/>
  <c r="J288" i="9" a="1"/>
  <c r="J288" i="9" s="1"/>
  <c r="J289" i="9" a="1"/>
  <c r="J289" i="9" s="1"/>
  <c r="J290" i="9" a="1"/>
  <c r="J290" i="9" s="1"/>
  <c r="J291" i="9" a="1"/>
  <c r="J291" i="9" s="1"/>
  <c r="J292" i="9" a="1"/>
  <c r="J292" i="9" s="1"/>
  <c r="J293" i="9" a="1"/>
  <c r="J293" i="9" s="1"/>
  <c r="J294" i="9" a="1"/>
  <c r="J294" i="9" s="1"/>
  <c r="J295" i="9" a="1"/>
  <c r="J295" i="9" s="1"/>
  <c r="J296" i="9" a="1"/>
  <c r="J296" i="9" s="1"/>
  <c r="J297" i="9" a="1"/>
  <c r="J297" i="9" s="1"/>
  <c r="J298" i="9" a="1"/>
  <c r="J298" i="9" s="1"/>
  <c r="J299" i="9" a="1"/>
  <c r="J299" i="9" s="1"/>
  <c r="J300" i="9" a="1"/>
  <c r="J300" i="9" s="1"/>
  <c r="J301" i="9" a="1"/>
  <c r="J301" i="9" s="1"/>
  <c r="J302" i="9" a="1"/>
  <c r="J302" i="9" s="1"/>
  <c r="J303" i="9" a="1"/>
  <c r="J303" i="9" s="1"/>
  <c r="J304" i="9" a="1"/>
  <c r="J304" i="9" s="1"/>
  <c r="J305" i="9" a="1"/>
  <c r="J305" i="9" s="1"/>
  <c r="J306" i="9" a="1"/>
  <c r="J306" i="9" s="1"/>
  <c r="J307" i="9" a="1"/>
  <c r="J307" i="9" s="1"/>
  <c r="J308" i="9" a="1"/>
  <c r="J308" i="9" s="1"/>
  <c r="J309" i="9" a="1"/>
  <c r="J309" i="9" s="1"/>
  <c r="J310" i="9" a="1"/>
  <c r="J310" i="9" s="1"/>
  <c r="J311" i="9" a="1"/>
  <c r="J311" i="9" s="1"/>
  <c r="J312" i="9" a="1"/>
  <c r="J312" i="9" s="1"/>
  <c r="J313" i="9" a="1"/>
  <c r="J313" i="9" s="1"/>
  <c r="K313" i="9" s="1" a="1"/>
  <c r="K313" i="9" s="1"/>
  <c r="J314" i="9" a="1"/>
  <c r="J314" i="9" s="1"/>
  <c r="J315" i="9" a="1"/>
  <c r="J315" i="9" s="1"/>
  <c r="J316" i="9" a="1"/>
  <c r="J316" i="9" s="1"/>
  <c r="J317" i="9" a="1"/>
  <c r="J317" i="9" s="1"/>
  <c r="J318" i="9" a="1"/>
  <c r="J318" i="9" s="1"/>
  <c r="J319" i="9" a="1"/>
  <c r="J319" i="9" s="1"/>
  <c r="J320" i="9" a="1"/>
  <c r="J320" i="9" s="1"/>
  <c r="J321" i="9" a="1"/>
  <c r="J321" i="9" s="1"/>
  <c r="J322" i="9" a="1"/>
  <c r="J322" i="9" s="1"/>
  <c r="J323" i="9" a="1"/>
  <c r="J323" i="9" s="1"/>
  <c r="J324" i="9" a="1"/>
  <c r="J324" i="9" s="1"/>
  <c r="J325" i="9" a="1"/>
  <c r="J325" i="9" s="1"/>
  <c r="J326" i="9" a="1"/>
  <c r="J326" i="9" s="1"/>
  <c r="J327" i="9" a="1"/>
  <c r="J327" i="9" s="1"/>
  <c r="J328" i="9" a="1"/>
  <c r="J328" i="9" s="1"/>
  <c r="J329" i="9" a="1"/>
  <c r="J329" i="9" s="1"/>
  <c r="J330" i="9" a="1"/>
  <c r="J330" i="9" s="1"/>
  <c r="J331" i="9" a="1"/>
  <c r="J331" i="9" s="1"/>
  <c r="J332" i="9" a="1"/>
  <c r="J332" i="9" s="1"/>
  <c r="J333" i="9" a="1"/>
  <c r="J333" i="9" s="1"/>
  <c r="J334" i="9" a="1"/>
  <c r="J334" i="9" s="1"/>
  <c r="J335" i="9" a="1"/>
  <c r="J335" i="9" s="1"/>
  <c r="J336" i="9" a="1"/>
  <c r="J336" i="9" s="1"/>
  <c r="J337" i="9" a="1"/>
  <c r="J337" i="9" s="1"/>
  <c r="J338" i="9" a="1"/>
  <c r="J338" i="9" s="1"/>
  <c r="J339" i="9" a="1"/>
  <c r="J339" i="9" s="1"/>
  <c r="J340" i="9" a="1"/>
  <c r="J340" i="9" s="1"/>
  <c r="J341" i="9" a="1"/>
  <c r="J341" i="9" s="1"/>
  <c r="J342" i="9" a="1"/>
  <c r="J342" i="9" s="1"/>
  <c r="J343" i="9" a="1"/>
  <c r="J343" i="9" s="1"/>
  <c r="J344" i="9" a="1"/>
  <c r="J344" i="9" s="1"/>
  <c r="J345" i="9" a="1"/>
  <c r="J345" i="9" s="1"/>
  <c r="J346" i="9" a="1"/>
  <c r="J346" i="9" s="1"/>
  <c r="J347" i="9" a="1"/>
  <c r="J347" i="9" s="1"/>
  <c r="J348" i="9" a="1"/>
  <c r="J348" i="9" s="1"/>
  <c r="J349" i="9" a="1"/>
  <c r="J349" i="9" s="1"/>
  <c r="J350" i="9" a="1"/>
  <c r="J350" i="9" s="1"/>
  <c r="J351" i="9" a="1"/>
  <c r="J351" i="9" s="1"/>
  <c r="J352" i="9" a="1"/>
  <c r="J352" i="9" s="1"/>
  <c r="J353" i="9" a="1"/>
  <c r="J353" i="9" s="1"/>
  <c r="J354" i="9" a="1"/>
  <c r="J354" i="9" s="1"/>
  <c r="J355" i="9" a="1"/>
  <c r="J355" i="9" s="1"/>
  <c r="J356" i="9" a="1"/>
  <c r="J356" i="9" s="1"/>
  <c r="J357" i="9" a="1"/>
  <c r="J357" i="9" s="1"/>
  <c r="J358" i="9" a="1"/>
  <c r="J358" i="9" s="1"/>
  <c r="J359" i="9" a="1"/>
  <c r="J359" i="9" s="1"/>
  <c r="J360" i="9" a="1"/>
  <c r="J360" i="9" s="1"/>
  <c r="J361" i="9" a="1"/>
  <c r="J361" i="9" s="1"/>
  <c r="J362" i="9" a="1"/>
  <c r="J362" i="9" s="1"/>
  <c r="J363" i="9" a="1"/>
  <c r="J363" i="9" s="1"/>
  <c r="J364" i="9" a="1"/>
  <c r="J364" i="9" s="1"/>
  <c r="J365" i="9" a="1"/>
  <c r="J365" i="9" s="1"/>
  <c r="J366" i="9" a="1"/>
  <c r="J366" i="9" s="1"/>
  <c r="J367" i="9" a="1"/>
  <c r="J367" i="9" s="1"/>
  <c r="J368" i="9" a="1"/>
  <c r="J368" i="9" s="1"/>
  <c r="J369" i="9" a="1"/>
  <c r="J369" i="9" s="1"/>
  <c r="J370" i="9" a="1"/>
  <c r="J370" i="9" s="1"/>
  <c r="J371" i="9" a="1"/>
  <c r="J371" i="9" s="1"/>
  <c r="J372" i="9" a="1"/>
  <c r="J372" i="9" s="1"/>
  <c r="J373" i="9" a="1"/>
  <c r="J373" i="9" s="1"/>
  <c r="J374" i="9" a="1"/>
  <c r="J374" i="9" s="1"/>
  <c r="J375" i="9" a="1"/>
  <c r="J375" i="9" s="1"/>
  <c r="J376" i="9" a="1"/>
  <c r="J376" i="9" s="1"/>
  <c r="J377" i="9" a="1"/>
  <c r="J377" i="9" s="1"/>
  <c r="J378" i="9" a="1"/>
  <c r="J378" i="9" s="1"/>
  <c r="J379" i="9" a="1"/>
  <c r="J379" i="9" s="1"/>
  <c r="J380" i="9" a="1"/>
  <c r="J380" i="9" s="1"/>
  <c r="J381" i="9" a="1"/>
  <c r="J381" i="9" s="1"/>
  <c r="J382" i="9" a="1"/>
  <c r="J382" i="9" s="1"/>
  <c r="J383" i="9" a="1"/>
  <c r="J383" i="9" s="1"/>
  <c r="J384" i="9" a="1"/>
  <c r="J384" i="9" s="1"/>
  <c r="J385" i="9" a="1"/>
  <c r="J385" i="9" s="1"/>
  <c r="J386" i="9" a="1"/>
  <c r="J386" i="9" s="1"/>
  <c r="J387" i="9" a="1"/>
  <c r="J387" i="9" s="1"/>
  <c r="J388" i="9" a="1"/>
  <c r="J388" i="9" s="1"/>
  <c r="J389" i="9" a="1"/>
  <c r="J389" i="9" s="1"/>
  <c r="J390" i="9" a="1"/>
  <c r="J390" i="9" s="1"/>
  <c r="J391" i="9" a="1"/>
  <c r="J391" i="9" s="1"/>
  <c r="J392" i="9" a="1"/>
  <c r="J392" i="9" s="1"/>
  <c r="J393" i="9" a="1"/>
  <c r="J393" i="9" s="1"/>
  <c r="J394" i="9" a="1"/>
  <c r="J394" i="9" s="1"/>
  <c r="J395" i="9" a="1"/>
  <c r="J395" i="9" s="1"/>
  <c r="J396" i="9" a="1"/>
  <c r="J396" i="9" s="1"/>
  <c r="J397" i="9" a="1"/>
  <c r="J397" i="9" s="1"/>
  <c r="J398" i="9" a="1"/>
  <c r="J398" i="9" s="1"/>
  <c r="J399" i="9" a="1"/>
  <c r="J399" i="9" s="1"/>
  <c r="J400" i="9" a="1"/>
  <c r="J400" i="9" s="1"/>
  <c r="J401" i="9" a="1"/>
  <c r="J401" i="9" s="1"/>
  <c r="J402" i="9" a="1"/>
  <c r="J402" i="9" s="1"/>
  <c r="J403" i="9" a="1"/>
  <c r="J403" i="9" s="1"/>
  <c r="J404" i="9" a="1"/>
  <c r="J404" i="9" s="1"/>
  <c r="J405" i="9" a="1"/>
  <c r="J405" i="9" s="1"/>
  <c r="J406" i="9" a="1"/>
  <c r="J406" i="9" s="1"/>
  <c r="J407" i="9" a="1"/>
  <c r="J407" i="9" s="1"/>
  <c r="K407" i="9" s="1" a="1"/>
  <c r="K407" i="9" s="1"/>
  <c r="J408" i="9" a="1"/>
  <c r="J408" i="9" s="1"/>
  <c r="J409" i="9" a="1"/>
  <c r="J409" i="9" s="1"/>
  <c r="J410" i="9" a="1"/>
  <c r="J410" i="9" s="1"/>
  <c r="J411" i="9" a="1"/>
  <c r="J411" i="9" s="1"/>
  <c r="J412" i="9" a="1"/>
  <c r="J412" i="9" s="1"/>
  <c r="J413" i="9" a="1"/>
  <c r="J413" i="9" s="1"/>
  <c r="J414" i="9" a="1"/>
  <c r="J414" i="9" s="1"/>
  <c r="J415" i="9" a="1"/>
  <c r="J415" i="9" s="1"/>
  <c r="J416" i="9" a="1"/>
  <c r="J416" i="9" s="1"/>
  <c r="J417" i="9" a="1"/>
  <c r="J417" i="9" s="1"/>
  <c r="J418" i="9" a="1"/>
  <c r="J418" i="9" s="1"/>
  <c r="J419" i="9" a="1"/>
  <c r="J419" i="9" s="1"/>
  <c r="J420" i="9" a="1"/>
  <c r="J420" i="9" s="1"/>
  <c r="J421" i="9" a="1"/>
  <c r="J421" i="9" s="1"/>
  <c r="J422" i="9" a="1"/>
  <c r="J422" i="9" s="1"/>
  <c r="J423" i="9" a="1"/>
  <c r="J423" i="9" s="1"/>
  <c r="J424" i="9" a="1"/>
  <c r="J424" i="9" s="1"/>
  <c r="J425" i="9" a="1"/>
  <c r="J425" i="9" s="1"/>
  <c r="J426" i="9" a="1"/>
  <c r="J426" i="9" s="1"/>
  <c r="J427" i="9" a="1"/>
  <c r="J427" i="9" s="1"/>
  <c r="J428" i="9" a="1"/>
  <c r="J428" i="9" s="1"/>
  <c r="J429" i="9" a="1"/>
  <c r="J429" i="9" s="1"/>
  <c r="J430" i="9" a="1"/>
  <c r="J430" i="9" s="1"/>
  <c r="J431" i="9" a="1"/>
  <c r="J431" i="9" s="1"/>
  <c r="J432" i="9" a="1"/>
  <c r="J432" i="9" s="1"/>
  <c r="J433" i="9" a="1"/>
  <c r="J433" i="9" s="1"/>
  <c r="J434" i="9" a="1"/>
  <c r="J434" i="9" s="1"/>
  <c r="J435" i="9" a="1"/>
  <c r="J435" i="9" s="1"/>
  <c r="J436" i="9" a="1"/>
  <c r="J436" i="9" s="1"/>
  <c r="J437" i="9" a="1"/>
  <c r="J437" i="9" s="1"/>
  <c r="J438" i="9" a="1"/>
  <c r="J438" i="9" s="1"/>
  <c r="J439" i="9" a="1"/>
  <c r="J439" i="9" s="1"/>
  <c r="J440" i="9" a="1"/>
  <c r="J440" i="9" s="1"/>
  <c r="J441" i="9" a="1"/>
  <c r="J441" i="9" s="1"/>
  <c r="J442" i="9" a="1"/>
  <c r="J442" i="9" s="1"/>
  <c r="J443" i="9" a="1"/>
  <c r="J443" i="9" s="1"/>
  <c r="J444" i="9" a="1"/>
  <c r="J444" i="9" s="1"/>
  <c r="J445" i="9" a="1"/>
  <c r="J445" i="9" s="1"/>
  <c r="J446" i="9" a="1"/>
  <c r="J446" i="9" s="1"/>
  <c r="K446" i="9" s="1" a="1"/>
  <c r="K446" i="9" s="1"/>
  <c r="J447" i="9" a="1"/>
  <c r="J447" i="9" s="1"/>
  <c r="J448" i="9" a="1"/>
  <c r="J448" i="9" s="1"/>
  <c r="J449" i="9" a="1"/>
  <c r="J449" i="9" s="1"/>
  <c r="J450" i="9" a="1"/>
  <c r="J450" i="9" s="1"/>
  <c r="J451" i="9" a="1"/>
  <c r="J451" i="9" s="1"/>
  <c r="J452" i="9" a="1"/>
  <c r="J452" i="9" s="1"/>
  <c r="J453" i="9" a="1"/>
  <c r="J453" i="9" s="1"/>
  <c r="J454" i="9" a="1"/>
  <c r="J454" i="9" s="1"/>
  <c r="J455" i="9" a="1"/>
  <c r="J455" i="9" s="1"/>
  <c r="J456" i="9" a="1"/>
  <c r="J456" i="9" s="1"/>
  <c r="J457" i="9" a="1"/>
  <c r="J457" i="9" s="1"/>
  <c r="J458" i="9" a="1"/>
  <c r="J458" i="9" s="1"/>
  <c r="J459" i="9" a="1"/>
  <c r="J459" i="9" s="1"/>
  <c r="J460" i="9" a="1"/>
  <c r="J460" i="9" s="1"/>
  <c r="K460" i="9" s="1" a="1"/>
  <c r="K460" i="9" s="1"/>
  <c r="J461" i="9" a="1"/>
  <c r="J461" i="9" s="1"/>
  <c r="J462" i="9" a="1"/>
  <c r="J462" i="9" s="1"/>
  <c r="J463" i="9" a="1"/>
  <c r="J463" i="9" s="1"/>
  <c r="J464" i="9" a="1"/>
  <c r="J464" i="9" s="1"/>
  <c r="J465" i="9" a="1"/>
  <c r="J465" i="9" s="1"/>
  <c r="J466" i="9" a="1"/>
  <c r="J466" i="9" s="1"/>
  <c r="J467" i="9" a="1"/>
  <c r="J467" i="9" s="1"/>
  <c r="J468" i="9" a="1"/>
  <c r="J468" i="9" s="1"/>
  <c r="J469" i="9" a="1"/>
  <c r="J469" i="9" s="1"/>
  <c r="J470" i="9" a="1"/>
  <c r="J470" i="9" s="1"/>
  <c r="J471" i="9" a="1"/>
  <c r="J471" i="9" s="1"/>
  <c r="J472" i="9" a="1"/>
  <c r="J472" i="9" s="1"/>
  <c r="J473" i="9" a="1"/>
  <c r="J473" i="9" s="1"/>
  <c r="J474" i="9" a="1"/>
  <c r="J474" i="9" s="1"/>
  <c r="J475" i="9" a="1"/>
  <c r="J475" i="9" s="1"/>
  <c r="J476" i="9" a="1"/>
  <c r="J476" i="9" s="1"/>
  <c r="J477" i="9" a="1"/>
  <c r="J477" i="9" s="1"/>
  <c r="J478" i="9" a="1"/>
  <c r="J478" i="9" s="1"/>
  <c r="J479" i="9" a="1"/>
  <c r="J479" i="9" s="1"/>
  <c r="J480" i="9" a="1"/>
  <c r="J480" i="9" s="1"/>
  <c r="J481" i="9" a="1"/>
  <c r="J481" i="9" s="1"/>
  <c r="J482" i="9" a="1"/>
  <c r="J482" i="9" s="1"/>
  <c r="J483" i="9" a="1"/>
  <c r="J483" i="9" s="1"/>
  <c r="J484" i="9" a="1"/>
  <c r="J484" i="9" s="1"/>
  <c r="K484" i="9" s="1" a="1"/>
  <c r="K484" i="9" s="1"/>
  <c r="J485" i="9" a="1"/>
  <c r="J485" i="9" s="1"/>
  <c r="J486" i="9" a="1"/>
  <c r="J486" i="9" s="1"/>
  <c r="J487" i="9" a="1"/>
  <c r="J487" i="9" s="1"/>
  <c r="J488" i="9" a="1"/>
  <c r="J488" i="9" s="1"/>
  <c r="J489" i="9" a="1"/>
  <c r="J489" i="9" s="1"/>
  <c r="J490" i="9" a="1"/>
  <c r="J490" i="9" s="1"/>
  <c r="J491" i="9" a="1"/>
  <c r="J491" i="9" s="1"/>
  <c r="J492" i="9" a="1"/>
  <c r="J492" i="9" s="1"/>
  <c r="J493" i="9" a="1"/>
  <c r="J493" i="9" s="1"/>
  <c r="J494" i="9" a="1"/>
  <c r="J494" i="9" s="1"/>
  <c r="J495" i="9" a="1"/>
  <c r="J495" i="9" s="1"/>
  <c r="J496" i="9" a="1"/>
  <c r="J496" i="9" s="1"/>
  <c r="J497" i="9" a="1"/>
  <c r="J497" i="9" s="1"/>
  <c r="J498" i="9" a="1"/>
  <c r="J498" i="9" s="1"/>
  <c r="J499" i="9" a="1"/>
  <c r="J499" i="9" s="1"/>
  <c r="J500" i="9" a="1"/>
  <c r="J500" i="9" s="1"/>
  <c r="J501" i="9" a="1"/>
  <c r="J501" i="9" s="1"/>
  <c r="J502" i="9" a="1"/>
  <c r="J502" i="9" s="1"/>
  <c r="J503" i="9" a="1"/>
  <c r="J503" i="9" s="1"/>
  <c r="J504" i="9" a="1"/>
  <c r="J504" i="9" s="1"/>
  <c r="J505" i="9" a="1"/>
  <c r="J505" i="9" s="1"/>
  <c r="J506" i="9" a="1"/>
  <c r="J506" i="9" s="1"/>
  <c r="J507" i="9" a="1"/>
  <c r="J507" i="9" s="1"/>
  <c r="J508" i="9" a="1"/>
  <c r="J508" i="9" s="1"/>
  <c r="J509" i="9" a="1"/>
  <c r="J509" i="9" s="1"/>
  <c r="J510" i="9" a="1"/>
  <c r="J510" i="9" s="1"/>
  <c r="J511" i="9" a="1"/>
  <c r="J511" i="9" s="1"/>
  <c r="J512" i="9" a="1"/>
  <c r="J512" i="9" s="1"/>
  <c r="J513" i="9" a="1"/>
  <c r="J513" i="9" s="1"/>
  <c r="J514" i="9" a="1"/>
  <c r="J514" i="9" s="1"/>
  <c r="J515" i="9" a="1"/>
  <c r="J515" i="9" s="1"/>
  <c r="J516" i="9" a="1"/>
  <c r="J516" i="9" s="1"/>
  <c r="J517" i="9" a="1"/>
  <c r="J517" i="9" s="1"/>
  <c r="J518" i="9" a="1"/>
  <c r="J518" i="9" s="1"/>
  <c r="J519" i="9" a="1"/>
  <c r="J519" i="9" s="1"/>
  <c r="K519" i="9" s="1" a="1"/>
  <c r="K519" i="9" s="1"/>
  <c r="J520" i="9" a="1"/>
  <c r="J520" i="9" s="1"/>
  <c r="J521" i="9" a="1"/>
  <c r="J521" i="9" s="1"/>
  <c r="J522" i="9" a="1"/>
  <c r="J522" i="9" s="1"/>
  <c r="J523" i="9" a="1"/>
  <c r="J523" i="9" s="1"/>
  <c r="J524" i="9" a="1"/>
  <c r="J524" i="9" s="1"/>
  <c r="J525" i="9" a="1"/>
  <c r="J525" i="9" s="1"/>
  <c r="J526" i="9" a="1"/>
  <c r="J526" i="9" s="1"/>
  <c r="J527" i="9" a="1"/>
  <c r="J527" i="9" s="1"/>
  <c r="J528" i="9" a="1"/>
  <c r="J528" i="9" s="1"/>
  <c r="J529" i="9" a="1"/>
  <c r="J529" i="9" s="1"/>
  <c r="J530" i="9" a="1"/>
  <c r="J530" i="9" s="1"/>
  <c r="K530" i="9" s="1" a="1"/>
  <c r="K530" i="9" s="1"/>
  <c r="J531" i="9" a="1"/>
  <c r="J531" i="9" s="1"/>
  <c r="J532" i="9" a="1"/>
  <c r="J532" i="9" s="1"/>
  <c r="J533" i="9" a="1"/>
  <c r="J533" i="9" s="1"/>
  <c r="J534" i="9" a="1"/>
  <c r="J534" i="9" s="1"/>
  <c r="J535" i="9" a="1"/>
  <c r="J535" i="9" s="1"/>
  <c r="J536" i="9" a="1"/>
  <c r="J536" i="9" s="1"/>
  <c r="J537" i="9" a="1"/>
  <c r="J537" i="9" s="1"/>
  <c r="J538" i="9" a="1"/>
  <c r="J538" i="9" s="1"/>
  <c r="J539" i="9" a="1"/>
  <c r="J539" i="9" s="1"/>
  <c r="J540" i="9" a="1"/>
  <c r="J540" i="9" s="1"/>
  <c r="J541" i="9" a="1"/>
  <c r="J541" i="9" s="1"/>
  <c r="J542" i="9" a="1"/>
  <c r="J542" i="9" s="1"/>
  <c r="J543" i="9" a="1"/>
  <c r="J543" i="9" s="1"/>
  <c r="J544" i="9" a="1"/>
  <c r="J544" i="9" s="1"/>
  <c r="J545" i="9" a="1"/>
  <c r="J545" i="9" s="1"/>
  <c r="J546" i="9" a="1"/>
  <c r="J546" i="9" s="1"/>
  <c r="J547" i="9" a="1"/>
  <c r="J547" i="9" s="1"/>
  <c r="J548" i="9" a="1"/>
  <c r="J548" i="9" s="1"/>
  <c r="J549" i="9" a="1"/>
  <c r="J549" i="9" s="1"/>
  <c r="J550" i="9" a="1"/>
  <c r="J550" i="9" s="1"/>
  <c r="J551" i="9" a="1"/>
  <c r="J551" i="9" s="1"/>
  <c r="J552" i="9" a="1"/>
  <c r="J552" i="9" s="1"/>
  <c r="J553" i="9" a="1"/>
  <c r="J553" i="9" s="1"/>
  <c r="J554" i="9" a="1"/>
  <c r="J554" i="9" s="1"/>
  <c r="J555" i="9" a="1"/>
  <c r="J555" i="9" s="1"/>
  <c r="J556" i="9" a="1"/>
  <c r="J556" i="9" s="1"/>
  <c r="J557" i="9" a="1"/>
  <c r="J557" i="9" s="1"/>
  <c r="J558" i="9" a="1"/>
  <c r="J558" i="9" s="1"/>
  <c r="J559" i="9" a="1"/>
  <c r="J559" i="9" s="1"/>
  <c r="J560" i="9" a="1"/>
  <c r="J560" i="9" s="1"/>
  <c r="J561" i="9" a="1"/>
  <c r="J561" i="9" s="1"/>
  <c r="J562" i="9" a="1"/>
  <c r="J562" i="9" s="1"/>
  <c r="J563" i="9" a="1"/>
  <c r="J563" i="9" s="1"/>
  <c r="J564" i="9" a="1"/>
  <c r="J564" i="9" s="1"/>
  <c r="J565" i="9" a="1"/>
  <c r="J565" i="9" s="1"/>
  <c r="J566" i="9" a="1"/>
  <c r="J566" i="9" s="1"/>
  <c r="J567" i="9" a="1"/>
  <c r="J567" i="9" s="1"/>
  <c r="J568" i="9" a="1"/>
  <c r="J568" i="9" s="1"/>
  <c r="J569" i="9" a="1"/>
  <c r="J569" i="9" s="1"/>
  <c r="J570" i="9" a="1"/>
  <c r="J570" i="9" s="1"/>
  <c r="J571" i="9" a="1"/>
  <c r="J571" i="9" s="1"/>
  <c r="J572" i="9" a="1"/>
  <c r="J572" i="9" s="1"/>
  <c r="J573" i="9" a="1"/>
  <c r="J573" i="9" s="1"/>
  <c r="J574" i="9" a="1"/>
  <c r="J574" i="9" s="1"/>
  <c r="J575" i="9" a="1"/>
  <c r="J575" i="9" s="1"/>
  <c r="J576" i="9" a="1"/>
  <c r="J576" i="9" s="1"/>
  <c r="J577" i="9" a="1"/>
  <c r="J577" i="9" s="1"/>
  <c r="J578" i="9" a="1"/>
  <c r="J578" i="9" s="1"/>
  <c r="J579" i="9" a="1"/>
  <c r="J579" i="9" s="1"/>
  <c r="J580" i="9" a="1"/>
  <c r="J580" i="9" s="1"/>
  <c r="J581" i="9" a="1"/>
  <c r="J581" i="9" s="1"/>
  <c r="J582" i="9" a="1"/>
  <c r="J582" i="9" s="1"/>
  <c r="J583" i="9" a="1"/>
  <c r="J583" i="9" s="1"/>
  <c r="J584" i="9" a="1"/>
  <c r="J584" i="9" s="1"/>
  <c r="J585" i="9" a="1"/>
  <c r="J585" i="9" s="1"/>
  <c r="J586" i="9" a="1"/>
  <c r="J586" i="9" s="1"/>
  <c r="J587" i="9" a="1"/>
  <c r="J587" i="9" s="1"/>
  <c r="J588" i="9" a="1"/>
  <c r="J588" i="9" s="1"/>
  <c r="J589" i="9" a="1"/>
  <c r="J589" i="9" s="1"/>
  <c r="J590" i="9" a="1"/>
  <c r="J590" i="9" s="1"/>
  <c r="J591" i="9" a="1"/>
  <c r="J591" i="9" s="1"/>
  <c r="J592" i="9" a="1"/>
  <c r="J592" i="9" s="1"/>
  <c r="J593" i="9" a="1"/>
  <c r="J593" i="9" s="1"/>
  <c r="J594" i="9" a="1"/>
  <c r="J594" i="9" s="1"/>
  <c r="J595" i="9" a="1"/>
  <c r="J595" i="9" s="1"/>
  <c r="J596" i="9" a="1"/>
  <c r="J596" i="9" s="1"/>
  <c r="J597" i="9" a="1"/>
  <c r="J597" i="9" s="1"/>
  <c r="J598" i="9" a="1"/>
  <c r="J598" i="9" s="1"/>
  <c r="J599" i="9" a="1"/>
  <c r="J599" i="9" s="1"/>
  <c r="J600" i="9" a="1"/>
  <c r="J600" i="9" s="1"/>
  <c r="J601" i="9" a="1"/>
  <c r="J601" i="9" s="1"/>
  <c r="J602" i="9" a="1"/>
  <c r="J602" i="9" s="1"/>
  <c r="J603" i="9" a="1"/>
  <c r="J603" i="9" s="1"/>
  <c r="J604" i="9" a="1"/>
  <c r="J604" i="9" s="1"/>
  <c r="J605" i="9" a="1"/>
  <c r="J605" i="9" s="1"/>
  <c r="J606" i="9" a="1"/>
  <c r="J606" i="9" s="1"/>
  <c r="J607" i="9" a="1"/>
  <c r="J607" i="9" s="1"/>
  <c r="J608" i="9" a="1"/>
  <c r="J608" i="9" s="1"/>
  <c r="J609" i="9" a="1"/>
  <c r="J609" i="9" s="1"/>
  <c r="J610" i="9" a="1"/>
  <c r="J610" i="9" s="1"/>
  <c r="J611" i="9" a="1"/>
  <c r="J611" i="9" s="1"/>
  <c r="J612" i="9" a="1"/>
  <c r="J612" i="9" s="1"/>
  <c r="J613" i="9" a="1"/>
  <c r="J613" i="9" s="1"/>
  <c r="J614" i="9" a="1"/>
  <c r="J614" i="9" s="1"/>
  <c r="J615" i="9" a="1"/>
  <c r="J615" i="9" s="1"/>
  <c r="J616" i="9" a="1"/>
  <c r="J616" i="9" s="1"/>
  <c r="J617" i="9" a="1"/>
  <c r="J617" i="9" s="1"/>
  <c r="J618" i="9" a="1"/>
  <c r="J618" i="9" s="1"/>
  <c r="J619" i="9" a="1"/>
  <c r="J619" i="9" s="1"/>
  <c r="J620" i="9" a="1"/>
  <c r="J620" i="9" s="1"/>
  <c r="J621" i="9" a="1"/>
  <c r="J621" i="9" s="1"/>
  <c r="J622" i="9" a="1"/>
  <c r="J622" i="9" s="1"/>
  <c r="J623" i="9" a="1"/>
  <c r="J623" i="9" s="1"/>
  <c r="J624" i="9" a="1"/>
  <c r="J624" i="9" s="1"/>
  <c r="J625" i="9" a="1"/>
  <c r="J625" i="9" s="1"/>
  <c r="J626" i="9" a="1"/>
  <c r="J626" i="9" s="1"/>
  <c r="J627" i="9" a="1"/>
  <c r="J627" i="9" s="1"/>
  <c r="J628" i="9" a="1"/>
  <c r="J628" i="9" s="1"/>
  <c r="J629" i="9" a="1"/>
  <c r="J629" i="9" s="1"/>
  <c r="J630" i="9" a="1"/>
  <c r="J630" i="9" s="1"/>
  <c r="J631" i="9" a="1"/>
  <c r="J631" i="9" s="1"/>
  <c r="J632" i="9" a="1"/>
  <c r="J632" i="9" s="1"/>
  <c r="J633" i="9" a="1"/>
  <c r="J633" i="9" s="1"/>
  <c r="J634" i="9" a="1"/>
  <c r="J634" i="9" s="1"/>
  <c r="J635" i="9" a="1"/>
  <c r="J635" i="9" s="1"/>
  <c r="J636" i="9" a="1"/>
  <c r="J636" i="9" s="1"/>
  <c r="J637" i="9" a="1"/>
  <c r="J637" i="9" s="1"/>
  <c r="J638" i="9" a="1"/>
  <c r="J638" i="9" s="1"/>
  <c r="J639" i="9" a="1"/>
  <c r="J639" i="9" s="1"/>
  <c r="J640" i="9" a="1"/>
  <c r="J640" i="9" s="1"/>
  <c r="J641" i="9" a="1"/>
  <c r="J641" i="9" s="1"/>
  <c r="J642" i="9" a="1"/>
  <c r="J642" i="9" s="1"/>
  <c r="J643" i="9" a="1"/>
  <c r="J643" i="9" s="1"/>
  <c r="J644" i="9" a="1"/>
  <c r="J644" i="9" s="1"/>
  <c r="J645" i="9" a="1"/>
  <c r="J645" i="9" s="1"/>
  <c r="J646" i="9" a="1"/>
  <c r="J646" i="9" s="1"/>
  <c r="J647" i="9" a="1"/>
  <c r="J647" i="9" s="1"/>
  <c r="J648" i="9" a="1"/>
  <c r="J648" i="9" s="1"/>
  <c r="J649" i="9" a="1"/>
  <c r="J649" i="9" s="1"/>
  <c r="J650" i="9" a="1"/>
  <c r="J650" i="9" s="1"/>
  <c r="J651" i="9" a="1"/>
  <c r="J651" i="9" s="1"/>
  <c r="J652" i="9" a="1"/>
  <c r="J652" i="9" s="1"/>
  <c r="J653" i="9" a="1"/>
  <c r="J653" i="9" s="1"/>
  <c r="J654" i="9" a="1"/>
  <c r="J654" i="9" s="1"/>
  <c r="J655" i="9" a="1"/>
  <c r="J655" i="9" s="1"/>
  <c r="J656" i="9" a="1"/>
  <c r="J656" i="9" s="1"/>
  <c r="J657" i="9" a="1"/>
  <c r="J657" i="9" s="1"/>
  <c r="J658" i="9" a="1"/>
  <c r="J658" i="9" s="1"/>
  <c r="J659" i="9" a="1"/>
  <c r="J659" i="9" s="1"/>
  <c r="J660" i="9" a="1"/>
  <c r="J660" i="9" s="1"/>
  <c r="J661" i="9" a="1"/>
  <c r="J661" i="9" s="1"/>
  <c r="J662" i="9" a="1"/>
  <c r="J662" i="9" s="1"/>
  <c r="J663" i="9" a="1"/>
  <c r="J663" i="9" s="1"/>
  <c r="J664" i="9" a="1"/>
  <c r="J664" i="9" s="1"/>
  <c r="J665" i="9" a="1"/>
  <c r="J665" i="9" s="1"/>
  <c r="J666" i="9" a="1"/>
  <c r="J666" i="9" s="1"/>
  <c r="J667" i="9" a="1"/>
  <c r="J667" i="9" s="1"/>
  <c r="J668" i="9" a="1"/>
  <c r="J668" i="9" s="1"/>
  <c r="J669" i="9" a="1"/>
  <c r="J669" i="9" s="1"/>
  <c r="J670" i="9" a="1"/>
  <c r="J670" i="9" s="1"/>
  <c r="J671" i="9" a="1"/>
  <c r="J671" i="9" s="1"/>
  <c r="J672" i="9" a="1"/>
  <c r="J672" i="9" s="1"/>
  <c r="J673" i="9" a="1"/>
  <c r="J673" i="9" s="1"/>
  <c r="J674" i="9" a="1"/>
  <c r="J674" i="9" s="1"/>
  <c r="J675" i="9" a="1"/>
  <c r="J675" i="9" s="1"/>
  <c r="J676" i="9" a="1"/>
  <c r="J676" i="9" s="1"/>
  <c r="J677" i="9" a="1"/>
  <c r="J677" i="9" s="1"/>
  <c r="J678" i="9" a="1"/>
  <c r="J678" i="9" s="1"/>
  <c r="J679" i="9" a="1"/>
  <c r="J679" i="9" s="1"/>
  <c r="J680" i="9" a="1"/>
  <c r="J680" i="9" s="1"/>
  <c r="J681" i="9" a="1"/>
  <c r="J681" i="9" s="1"/>
  <c r="J682" i="9" a="1"/>
  <c r="J682" i="9" s="1"/>
  <c r="J683" i="9" a="1"/>
  <c r="J683" i="9" s="1"/>
  <c r="J684" i="9" a="1"/>
  <c r="J684" i="9" s="1"/>
  <c r="J685" i="9" a="1"/>
  <c r="J685" i="9" s="1"/>
  <c r="J686" i="9" a="1"/>
  <c r="J686" i="9" s="1"/>
  <c r="J687" i="9" a="1"/>
  <c r="J687" i="9" s="1"/>
  <c r="J688" i="9" a="1"/>
  <c r="J688" i="9" s="1"/>
  <c r="J689" i="9" a="1"/>
  <c r="J689" i="9" s="1"/>
  <c r="J690" i="9" a="1"/>
  <c r="J690" i="9" s="1"/>
  <c r="J691" i="9" a="1"/>
  <c r="J691" i="9" s="1"/>
  <c r="J692" i="9" a="1"/>
  <c r="J692" i="9" s="1"/>
  <c r="J693" i="9" a="1"/>
  <c r="J693" i="9" s="1"/>
  <c r="J694" i="9" a="1"/>
  <c r="J694" i="9" s="1"/>
  <c r="J695" i="9" a="1"/>
  <c r="J695" i="9" s="1"/>
  <c r="J696" i="9" a="1"/>
  <c r="J696" i="9" s="1"/>
  <c r="J697" i="9" a="1"/>
  <c r="J697" i="9" s="1"/>
  <c r="J698" i="9" a="1"/>
  <c r="J698" i="9" s="1"/>
  <c r="J699" i="9" a="1"/>
  <c r="J699" i="9" s="1"/>
  <c r="J700" i="9" a="1"/>
  <c r="J700" i="9" s="1"/>
  <c r="J701" i="9" a="1"/>
  <c r="J701" i="9" s="1"/>
  <c r="J702" i="9" a="1"/>
  <c r="J702" i="9" s="1"/>
  <c r="J703" i="9" a="1"/>
  <c r="J703" i="9" s="1"/>
  <c r="J704" i="9" a="1"/>
  <c r="J704" i="9" s="1"/>
  <c r="J705" i="9" a="1"/>
  <c r="J705" i="9" s="1"/>
  <c r="J706" i="9" a="1"/>
  <c r="J706" i="9" s="1"/>
  <c r="J707" i="9" a="1"/>
  <c r="J707" i="9" s="1"/>
  <c r="J708" i="9" a="1"/>
  <c r="J708" i="9" s="1"/>
  <c r="J709" i="9" a="1"/>
  <c r="J709" i="9" s="1"/>
  <c r="J710" i="9" a="1"/>
  <c r="J710" i="9" s="1"/>
  <c r="J711" i="9" a="1"/>
  <c r="J711" i="9" s="1"/>
  <c r="J712" i="9" a="1"/>
  <c r="J712" i="9" s="1"/>
  <c r="J713" i="9" a="1"/>
  <c r="J713" i="9" s="1"/>
  <c r="J714" i="9" a="1"/>
  <c r="J714" i="9" s="1"/>
  <c r="J715" i="9" a="1"/>
  <c r="J715" i="9" s="1"/>
  <c r="J716" i="9" a="1"/>
  <c r="J716" i="9" s="1"/>
  <c r="J717" i="9" a="1"/>
  <c r="J717" i="9" s="1"/>
  <c r="J718" i="9" a="1"/>
  <c r="J718" i="9" s="1"/>
  <c r="J719" i="9" a="1"/>
  <c r="J719" i="9" s="1"/>
  <c r="J720" i="9" a="1"/>
  <c r="J720" i="9" s="1"/>
  <c r="J721" i="9" a="1"/>
  <c r="J721" i="9" s="1"/>
  <c r="J722" i="9" a="1"/>
  <c r="J722" i="9" s="1"/>
  <c r="J723" i="9" a="1"/>
  <c r="J723" i="9" s="1"/>
  <c r="J724" i="9" a="1"/>
  <c r="J724" i="9" s="1"/>
  <c r="J725" i="9" a="1"/>
  <c r="J725" i="9" s="1"/>
  <c r="J726" i="9" a="1"/>
  <c r="J726" i="9" s="1"/>
  <c r="J727" i="9" a="1"/>
  <c r="J727" i="9" s="1"/>
  <c r="J728" i="9" a="1"/>
  <c r="J728" i="9" s="1"/>
  <c r="J729" i="9" a="1"/>
  <c r="J729" i="9" s="1"/>
  <c r="J730" i="9" a="1"/>
  <c r="J730" i="9" s="1"/>
  <c r="J731" i="9" a="1"/>
  <c r="J731" i="9" s="1"/>
  <c r="J732" i="9" a="1"/>
  <c r="J732" i="9" s="1"/>
  <c r="J733" i="9" a="1"/>
  <c r="J733" i="9" s="1"/>
  <c r="J734" i="9" a="1"/>
  <c r="J734" i="9" s="1"/>
  <c r="J735" i="9" a="1"/>
  <c r="J735" i="9" s="1"/>
  <c r="J736" i="9" a="1"/>
  <c r="J736" i="9" s="1"/>
  <c r="J737" i="9" a="1"/>
  <c r="J737" i="9" s="1"/>
  <c r="J738" i="9" a="1"/>
  <c r="J738" i="9" s="1"/>
  <c r="J739" i="9" a="1"/>
  <c r="J739" i="9" s="1"/>
  <c r="J740" i="9" a="1"/>
  <c r="J740" i="9" s="1"/>
  <c r="J741" i="9" a="1"/>
  <c r="J741" i="9" s="1"/>
  <c r="J742" i="9" a="1"/>
  <c r="J742" i="9" s="1"/>
  <c r="J743" i="9" a="1"/>
  <c r="J743" i="9" s="1"/>
  <c r="J744" i="9" a="1"/>
  <c r="J744" i="9" s="1"/>
  <c r="J745" i="9" a="1"/>
  <c r="J745" i="9" s="1"/>
  <c r="J746" i="9" a="1"/>
  <c r="J746" i="9" s="1"/>
  <c r="J747" i="9" a="1"/>
  <c r="J747" i="9" s="1"/>
  <c r="J748" i="9" a="1"/>
  <c r="J748" i="9" s="1"/>
  <c r="J749" i="9" a="1"/>
  <c r="J749" i="9" s="1"/>
  <c r="J750" i="9" a="1"/>
  <c r="J750" i="9" s="1"/>
  <c r="J751" i="9" a="1"/>
  <c r="J751" i="9" s="1"/>
  <c r="J752" i="9" a="1"/>
  <c r="J752" i="9" s="1"/>
  <c r="J753" i="9" a="1"/>
  <c r="J753" i="9" s="1"/>
  <c r="J754" i="9" a="1"/>
  <c r="J754" i="9" s="1"/>
  <c r="J755" i="9" a="1"/>
  <c r="J755" i="9" s="1"/>
  <c r="J756" i="9" a="1"/>
  <c r="J756" i="9" s="1"/>
  <c r="J757" i="9" a="1"/>
  <c r="J757" i="9" s="1"/>
  <c r="J758" i="9" a="1"/>
  <c r="J758" i="9" s="1"/>
  <c r="J759" i="9" a="1"/>
  <c r="J759" i="9" s="1"/>
  <c r="J760" i="9" a="1"/>
  <c r="J760" i="9" s="1"/>
  <c r="J761" i="9" a="1"/>
  <c r="J761" i="9" s="1"/>
  <c r="J762" i="9" a="1"/>
  <c r="J762" i="9" s="1"/>
  <c r="J763" i="9" a="1"/>
  <c r="J763" i="9" s="1"/>
  <c r="J764" i="9" a="1"/>
  <c r="J764" i="9" s="1"/>
  <c r="J765" i="9" a="1"/>
  <c r="J765" i="9" s="1"/>
  <c r="J766" i="9" a="1"/>
  <c r="J766" i="9" s="1"/>
  <c r="J767" i="9" a="1"/>
  <c r="J767" i="9" s="1"/>
  <c r="J768" i="9" a="1"/>
  <c r="J768" i="9" s="1"/>
  <c r="J769" i="9" a="1"/>
  <c r="J769" i="9" s="1"/>
  <c r="J770" i="9" a="1"/>
  <c r="J770" i="9" s="1"/>
  <c r="J771" i="9" a="1"/>
  <c r="J771" i="9" s="1"/>
  <c r="J772" i="9" a="1"/>
  <c r="J772" i="9" s="1"/>
  <c r="J773" i="9" a="1"/>
  <c r="J773" i="9" s="1"/>
  <c r="J774" i="9" a="1"/>
  <c r="J774" i="9" s="1"/>
  <c r="J775" i="9" a="1"/>
  <c r="J775" i="9" s="1"/>
  <c r="J776" i="9" a="1"/>
  <c r="J776" i="9" s="1"/>
  <c r="J777" i="9" a="1"/>
  <c r="J777" i="9" s="1"/>
  <c r="J778" i="9" a="1"/>
  <c r="J778" i="9" s="1"/>
  <c r="J779" i="9" a="1"/>
  <c r="J779" i="9" s="1"/>
  <c r="J780" i="9" a="1"/>
  <c r="J780" i="9" s="1"/>
  <c r="J781" i="9" a="1"/>
  <c r="J781" i="9" s="1"/>
  <c r="J782" i="9" a="1"/>
  <c r="J782" i="9" s="1"/>
  <c r="J783" i="9" a="1"/>
  <c r="J783" i="9" s="1"/>
  <c r="J784" i="9" a="1"/>
  <c r="J784" i="9" s="1"/>
  <c r="J785" i="9" a="1"/>
  <c r="J785" i="9" s="1"/>
  <c r="J786" i="9" a="1"/>
  <c r="J786" i="9" s="1"/>
  <c r="J787" i="9" a="1"/>
  <c r="J787" i="9" s="1"/>
  <c r="J788" i="9" a="1"/>
  <c r="J788" i="9" s="1"/>
  <c r="J789" i="9" a="1"/>
  <c r="J789" i="9" s="1"/>
  <c r="J790" i="9" a="1"/>
  <c r="J790" i="9" s="1"/>
  <c r="J791" i="9" a="1"/>
  <c r="J791" i="9" s="1"/>
  <c r="J792" i="9" a="1"/>
  <c r="J792" i="9" s="1"/>
  <c r="J793" i="9" a="1"/>
  <c r="J793" i="9" s="1"/>
  <c r="J794" i="9" a="1"/>
  <c r="J794" i="9" s="1"/>
  <c r="J795" i="9" a="1"/>
  <c r="J795" i="9" s="1"/>
  <c r="J796" i="9" a="1"/>
  <c r="J796" i="9" s="1"/>
  <c r="J797" i="9" a="1"/>
  <c r="J797" i="9" s="1"/>
  <c r="J798" i="9" a="1"/>
  <c r="J798" i="9" s="1"/>
  <c r="J799" i="9" a="1"/>
  <c r="J799" i="9" s="1"/>
  <c r="J800" i="9" a="1"/>
  <c r="J800" i="9" s="1"/>
  <c r="J801" i="9" a="1"/>
  <c r="J801" i="9" s="1"/>
  <c r="J802" i="9" a="1"/>
  <c r="J802" i="9" s="1"/>
  <c r="J803" i="9" a="1"/>
  <c r="J803" i="9" s="1"/>
  <c r="J804" i="9" a="1"/>
  <c r="J804" i="9" s="1"/>
  <c r="J805" i="9" a="1"/>
  <c r="J805" i="9" s="1"/>
  <c r="J806" i="9" a="1"/>
  <c r="J806" i="9" s="1"/>
  <c r="J807" i="9" a="1"/>
  <c r="J807" i="9" s="1"/>
  <c r="J808" i="9" a="1"/>
  <c r="J808" i="9" s="1"/>
  <c r="J809" i="9" a="1"/>
  <c r="J809" i="9" s="1"/>
  <c r="J810" i="9" a="1"/>
  <c r="J810" i="9" s="1"/>
  <c r="J811" i="9" a="1"/>
  <c r="J811" i="9" s="1"/>
  <c r="J812" i="9" a="1"/>
  <c r="J812" i="9" s="1"/>
  <c r="J813" i="9" a="1"/>
  <c r="J813" i="9" s="1"/>
  <c r="J814" i="9" a="1"/>
  <c r="J814" i="9" s="1"/>
  <c r="K814" i="9" s="1" a="1"/>
  <c r="K814" i="9" s="1"/>
  <c r="J815" i="9" a="1"/>
  <c r="J815" i="9" s="1"/>
  <c r="J816" i="9" a="1"/>
  <c r="J816" i="9" s="1"/>
  <c r="J817" i="9" a="1"/>
  <c r="J817" i="9" s="1"/>
  <c r="J818" i="9" a="1"/>
  <c r="J818" i="9" s="1"/>
  <c r="J819" i="9" a="1"/>
  <c r="J819" i="9" s="1"/>
  <c r="J820" i="9" a="1"/>
  <c r="J820" i="9" s="1"/>
  <c r="J821" i="9" a="1"/>
  <c r="J821" i="9" s="1"/>
  <c r="J822" i="9" a="1"/>
  <c r="J822" i="9" s="1"/>
  <c r="J823" i="9" a="1"/>
  <c r="J823" i="9" s="1"/>
  <c r="J824" i="9" a="1"/>
  <c r="J824" i="9" s="1"/>
  <c r="J825" i="9" a="1"/>
  <c r="J825" i="9" s="1"/>
  <c r="J826" i="9" a="1"/>
  <c r="J826" i="9" s="1"/>
  <c r="J827" i="9" a="1"/>
  <c r="J827" i="9" s="1"/>
  <c r="J828" i="9" a="1"/>
  <c r="J828" i="9" s="1"/>
  <c r="J829" i="9" a="1"/>
  <c r="J829" i="9" s="1"/>
  <c r="J830" i="9" a="1"/>
  <c r="J830" i="9" s="1"/>
  <c r="J831" i="9" a="1"/>
  <c r="J831" i="9" s="1"/>
  <c r="J832" i="9" a="1"/>
  <c r="J832" i="9" s="1"/>
  <c r="J833" i="9" a="1"/>
  <c r="J833" i="9" s="1"/>
  <c r="J834" i="9" a="1"/>
  <c r="J834" i="9" s="1"/>
  <c r="J835" i="9" a="1"/>
  <c r="J835" i="9" s="1"/>
  <c r="J836" i="9" a="1"/>
  <c r="J836" i="9" s="1"/>
  <c r="J837" i="9" a="1"/>
  <c r="J837" i="9" s="1"/>
  <c r="J838" i="9" a="1"/>
  <c r="J838" i="9" s="1"/>
  <c r="J839" i="9" a="1"/>
  <c r="J839" i="9" s="1"/>
  <c r="J840" i="9" a="1"/>
  <c r="J840" i="9" s="1"/>
  <c r="J841" i="9" a="1"/>
  <c r="J841" i="9" s="1"/>
  <c r="J842" i="9" a="1"/>
  <c r="J842" i="9" s="1"/>
  <c r="J843" i="9" a="1"/>
  <c r="J843" i="9" s="1"/>
  <c r="J844" i="9" a="1"/>
  <c r="J844" i="9" s="1"/>
  <c r="J845" i="9" a="1"/>
  <c r="J845" i="9" s="1"/>
  <c r="J846" i="9" a="1"/>
  <c r="J846" i="9" s="1"/>
  <c r="J847" i="9" a="1"/>
  <c r="J847" i="9" s="1"/>
  <c r="J848" i="9" a="1"/>
  <c r="J848" i="9" s="1"/>
  <c r="J849" i="9" a="1"/>
  <c r="J849" i="9" s="1"/>
  <c r="J850" i="9" a="1"/>
  <c r="J850" i="9" s="1"/>
  <c r="J851" i="9" a="1"/>
  <c r="J851" i="9" s="1"/>
  <c r="J852" i="9" a="1"/>
  <c r="J852" i="9" s="1"/>
  <c r="J853" i="9" a="1"/>
  <c r="J853" i="9" s="1"/>
  <c r="J854" i="9" a="1"/>
  <c r="J854" i="9" s="1"/>
  <c r="J855" i="9" a="1"/>
  <c r="J855" i="9" s="1"/>
  <c r="J856" i="9" a="1"/>
  <c r="J856" i="9" s="1"/>
  <c r="J857" i="9" a="1"/>
  <c r="J857" i="9" s="1"/>
  <c r="J858" i="9" a="1"/>
  <c r="J858" i="9" s="1"/>
  <c r="J859" i="9" a="1"/>
  <c r="J859" i="9" s="1"/>
  <c r="J860" i="9" a="1"/>
  <c r="J860" i="9" s="1"/>
  <c r="J861" i="9" a="1"/>
  <c r="J861" i="9" s="1"/>
  <c r="J862" i="9" a="1"/>
  <c r="J862" i="9" s="1"/>
  <c r="J863" i="9" a="1"/>
  <c r="J863" i="9" s="1"/>
  <c r="J864" i="9" a="1"/>
  <c r="J864" i="9" s="1"/>
  <c r="J865" i="9" a="1"/>
  <c r="J865" i="9" s="1"/>
  <c r="J866" i="9" a="1"/>
  <c r="J866" i="9" s="1"/>
  <c r="J867" i="9" a="1"/>
  <c r="J867" i="9" s="1"/>
  <c r="J868" i="9" a="1"/>
  <c r="J868" i="9" s="1"/>
  <c r="J869" i="9" a="1"/>
  <c r="J869" i="9" s="1"/>
  <c r="J870" i="9" a="1"/>
  <c r="J870" i="9" s="1"/>
  <c r="J871" i="9" a="1"/>
  <c r="J871" i="9" s="1"/>
  <c r="J872" i="9" a="1"/>
  <c r="J872" i="9" s="1"/>
  <c r="J873" i="9" a="1"/>
  <c r="J873" i="9" s="1"/>
  <c r="J874" i="9" a="1"/>
  <c r="J874" i="9" s="1"/>
  <c r="J875" i="9" a="1"/>
  <c r="J875" i="9" s="1"/>
  <c r="J876" i="9" a="1"/>
  <c r="J876" i="9" s="1"/>
  <c r="J877" i="9" a="1"/>
  <c r="J877" i="9" s="1"/>
  <c r="J878" i="9" a="1"/>
  <c r="J878" i="9" s="1"/>
  <c r="J879" i="9" a="1"/>
  <c r="J879" i="9" s="1"/>
  <c r="J880" i="9" a="1"/>
  <c r="J880" i="9" s="1"/>
  <c r="J881" i="9" a="1"/>
  <c r="J881" i="9" s="1"/>
  <c r="J882" i="9" a="1"/>
  <c r="J882" i="9" s="1"/>
  <c r="J883" i="9" a="1"/>
  <c r="J883" i="9" s="1"/>
  <c r="J884" i="9" a="1"/>
  <c r="J884" i="9" s="1"/>
  <c r="J885" i="9" a="1"/>
  <c r="J885" i="9" s="1"/>
  <c r="J886" i="9" a="1"/>
  <c r="J886" i="9" s="1"/>
  <c r="J887" i="9" a="1"/>
  <c r="J887" i="9" s="1"/>
  <c r="J888" i="9" a="1"/>
  <c r="J888" i="9" s="1"/>
  <c r="J889" i="9" a="1"/>
  <c r="J889" i="9" s="1"/>
  <c r="J890" i="9" a="1"/>
  <c r="J890" i="9" s="1"/>
  <c r="K890" i="9" s="1" a="1"/>
  <c r="K890" i="9" s="1"/>
  <c r="J891" i="9" a="1"/>
  <c r="J891" i="9" s="1"/>
  <c r="J892" i="9" a="1"/>
  <c r="J892" i="9" s="1"/>
  <c r="J893" i="9" a="1"/>
  <c r="J893" i="9" s="1"/>
  <c r="J894" i="9" a="1"/>
  <c r="J894" i="9" s="1"/>
  <c r="J895" i="9" a="1"/>
  <c r="J895" i="9" s="1"/>
  <c r="J896" i="9" a="1"/>
  <c r="J896" i="9" s="1"/>
  <c r="J897" i="9" a="1"/>
  <c r="J897" i="9" s="1"/>
  <c r="J898" i="9" a="1"/>
  <c r="J898" i="9" s="1"/>
  <c r="J899" i="9" a="1"/>
  <c r="J899" i="9" s="1"/>
  <c r="J900" i="9" a="1"/>
  <c r="J900" i="9" s="1"/>
  <c r="J901" i="9" a="1"/>
  <c r="J901" i="9" s="1"/>
  <c r="J902" i="9" a="1"/>
  <c r="J902" i="9" s="1"/>
  <c r="J903" i="9" a="1"/>
  <c r="J903" i="9" s="1"/>
  <c r="J904" i="9" a="1"/>
  <c r="J904" i="9" s="1"/>
  <c r="J905" i="9" a="1"/>
  <c r="J905" i="9" s="1"/>
  <c r="J906" i="9" a="1"/>
  <c r="J906" i="9" s="1"/>
  <c r="K906" i="9" s="1" a="1"/>
  <c r="K906" i="9" s="1"/>
  <c r="J907" i="9" a="1"/>
  <c r="J907" i="9" s="1"/>
  <c r="J908" i="9" a="1"/>
  <c r="J908" i="9" s="1"/>
  <c r="J909" i="9" a="1"/>
  <c r="J909" i="9" s="1"/>
  <c r="J910" i="9" a="1"/>
  <c r="J910" i="9" s="1"/>
  <c r="J911" i="9" a="1"/>
  <c r="J911" i="9" s="1"/>
  <c r="J912" i="9" a="1"/>
  <c r="J912" i="9" s="1"/>
  <c r="J913" i="9" a="1"/>
  <c r="J913" i="9" s="1"/>
  <c r="J914" i="9" a="1"/>
  <c r="J914" i="9" s="1"/>
  <c r="J915" i="9" a="1"/>
  <c r="J915" i="9" s="1"/>
  <c r="J916" i="9" a="1"/>
  <c r="J916" i="9" s="1"/>
  <c r="J917" i="9" a="1"/>
  <c r="J917" i="9" s="1"/>
  <c r="J918" i="9" a="1"/>
  <c r="J918" i="9" s="1"/>
  <c r="J919" i="9" a="1"/>
  <c r="J919" i="9" s="1"/>
  <c r="J920" i="9" a="1"/>
  <c r="J920" i="9" s="1"/>
  <c r="J921" i="9" a="1"/>
  <c r="J921" i="9" s="1"/>
  <c r="J922" i="9" a="1"/>
  <c r="J922" i="9" s="1"/>
  <c r="J923" i="9" a="1"/>
  <c r="J923" i="9" s="1"/>
  <c r="J924" i="9" a="1"/>
  <c r="J924" i="9" s="1"/>
  <c r="J925" i="9" a="1"/>
  <c r="J925" i="9" s="1"/>
  <c r="J926" i="9" a="1"/>
  <c r="J926" i="9" s="1"/>
  <c r="J927" i="9" a="1"/>
  <c r="J927" i="9" s="1"/>
  <c r="J928" i="9" a="1"/>
  <c r="J928" i="9" s="1"/>
  <c r="J929" i="9" a="1"/>
  <c r="J929" i="9" s="1"/>
  <c r="J930" i="9" a="1"/>
  <c r="J930" i="9" s="1"/>
  <c r="J931" i="9" a="1"/>
  <c r="J931" i="9" s="1"/>
  <c r="J932" i="9" a="1"/>
  <c r="J932" i="9" s="1"/>
  <c r="J933" i="9" a="1"/>
  <c r="J933" i="9" s="1"/>
  <c r="J934" i="9" a="1"/>
  <c r="J934" i="9" s="1"/>
  <c r="J935" i="9" a="1"/>
  <c r="J935" i="9" s="1"/>
  <c r="J936" i="9" a="1"/>
  <c r="J936" i="9" s="1"/>
  <c r="J937" i="9" a="1"/>
  <c r="J937" i="9" s="1"/>
  <c r="J938" i="9" a="1"/>
  <c r="J938" i="9" s="1"/>
  <c r="J939" i="9" a="1"/>
  <c r="J939" i="9" s="1"/>
  <c r="J940" i="9" a="1"/>
  <c r="J940" i="9" s="1"/>
  <c r="J941" i="9" a="1"/>
  <c r="J941" i="9" s="1"/>
  <c r="J942" i="9" a="1"/>
  <c r="J942" i="9" s="1"/>
  <c r="J943" i="9" a="1"/>
  <c r="J943" i="9" s="1"/>
  <c r="J944" i="9" a="1"/>
  <c r="J944" i="9" s="1"/>
  <c r="J945" i="9" a="1"/>
  <c r="J945" i="9" s="1"/>
  <c r="J946" i="9" a="1"/>
  <c r="J946" i="9" s="1"/>
  <c r="J947" i="9" a="1"/>
  <c r="J947" i="9" s="1"/>
  <c r="J948" i="9" a="1"/>
  <c r="J948" i="9" s="1"/>
  <c r="J949" i="9" a="1"/>
  <c r="J949" i="9" s="1"/>
  <c r="J950" i="9" a="1"/>
  <c r="J950" i="9" s="1"/>
  <c r="J951" i="9" a="1"/>
  <c r="J951" i="9" s="1"/>
  <c r="J952" i="9" a="1"/>
  <c r="J952" i="9" s="1"/>
  <c r="J953" i="9" a="1"/>
  <c r="J953" i="9" s="1"/>
  <c r="J954" i="9" a="1"/>
  <c r="J954" i="9" s="1"/>
  <c r="J955" i="9" a="1"/>
  <c r="J955" i="9" s="1"/>
  <c r="J956" i="9" a="1"/>
  <c r="J956" i="9" s="1"/>
  <c r="J957" i="9" a="1"/>
  <c r="J957" i="9" s="1"/>
  <c r="J958" i="9" a="1"/>
  <c r="J958" i="9" s="1"/>
  <c r="J959" i="9" a="1"/>
  <c r="J959" i="9" s="1"/>
  <c r="J960" i="9" a="1"/>
  <c r="J960" i="9" s="1"/>
  <c r="J961" i="9" a="1"/>
  <c r="J961" i="9" s="1"/>
  <c r="J962" i="9" a="1"/>
  <c r="J962" i="9" s="1"/>
  <c r="J963" i="9" a="1"/>
  <c r="J963" i="9" s="1"/>
  <c r="J964" i="9" a="1"/>
  <c r="J964" i="9" s="1"/>
  <c r="J965" i="9" a="1"/>
  <c r="J965" i="9" s="1"/>
  <c r="J966" i="9" a="1"/>
  <c r="J966" i="9" s="1"/>
  <c r="J967" i="9" a="1"/>
  <c r="J967" i="9" s="1"/>
  <c r="J968" i="9" a="1"/>
  <c r="J968" i="9" s="1"/>
  <c r="K968" i="9" s="1" a="1"/>
  <c r="K968" i="9" s="1"/>
  <c r="J969" i="9" a="1"/>
  <c r="J969" i="9" s="1"/>
  <c r="J970" i="9" a="1"/>
  <c r="J970" i="9" s="1"/>
  <c r="J971" i="9" a="1"/>
  <c r="J971" i="9" s="1"/>
  <c r="J972" i="9" a="1"/>
  <c r="J972" i="9" s="1"/>
  <c r="J973" i="9" a="1"/>
  <c r="J973" i="9" s="1"/>
  <c r="J974" i="9" a="1"/>
  <c r="J974" i="9" s="1"/>
  <c r="J975" i="9" a="1"/>
  <c r="J975" i="9" s="1"/>
  <c r="J976" i="9" a="1"/>
  <c r="J976" i="9" s="1"/>
  <c r="J977" i="9" a="1"/>
  <c r="J977" i="9" s="1"/>
  <c r="J978" i="9" a="1"/>
  <c r="J978" i="9" s="1"/>
  <c r="J979" i="9" a="1"/>
  <c r="J979" i="9" s="1"/>
  <c r="J980" i="9" a="1"/>
  <c r="J980" i="9" s="1"/>
  <c r="J981" i="9" a="1"/>
  <c r="J981" i="9" s="1"/>
  <c r="J982" i="9" a="1"/>
  <c r="J982" i="9" s="1"/>
  <c r="J983" i="9" a="1"/>
  <c r="J983" i="9" s="1"/>
  <c r="J984" i="9" a="1"/>
  <c r="J984" i="9" s="1"/>
  <c r="K984" i="9" s="1" a="1"/>
  <c r="K984" i="9" s="1"/>
  <c r="J985" i="9" a="1"/>
  <c r="J985" i="9" s="1"/>
  <c r="J986" i="9" a="1"/>
  <c r="J986" i="9" s="1"/>
  <c r="J987" i="9" a="1"/>
  <c r="J987" i="9" s="1"/>
  <c r="J988" i="9" a="1"/>
  <c r="J988" i="9" s="1"/>
  <c r="J989" i="9" a="1"/>
  <c r="J989" i="9" s="1"/>
  <c r="J990" i="9" a="1"/>
  <c r="J990" i="9" s="1"/>
  <c r="J991" i="9" a="1"/>
  <c r="J991" i="9" s="1"/>
  <c r="J992" i="9" a="1"/>
  <c r="J992" i="9" s="1"/>
  <c r="J993" i="9" a="1"/>
  <c r="J993" i="9" s="1"/>
  <c r="J994" i="9" a="1"/>
  <c r="J994" i="9" s="1"/>
  <c r="K994" i="9" s="1" a="1"/>
  <c r="K994" i="9" s="1"/>
  <c r="J995" i="9" a="1"/>
  <c r="J995" i="9" s="1"/>
  <c r="J996" i="9" a="1"/>
  <c r="J996" i="9" s="1"/>
  <c r="J997" i="9" a="1"/>
  <c r="J997" i="9" s="1"/>
  <c r="J998" i="9" a="1"/>
  <c r="J998" i="9" s="1"/>
  <c r="J999" i="9" a="1"/>
  <c r="J999" i="9" s="1"/>
  <c r="J1000" i="9" a="1"/>
  <c r="J1000" i="9" s="1"/>
  <c r="J1001" i="9" a="1"/>
  <c r="J1001" i="9" s="1"/>
  <c r="J1002" i="9" a="1"/>
  <c r="J1002" i="9" s="1"/>
  <c r="J1003" i="9" a="1"/>
  <c r="J1003" i="9" s="1"/>
  <c r="J1004" i="9" a="1"/>
  <c r="J1004" i="9" s="1"/>
  <c r="J1005" i="9" a="1"/>
  <c r="J1005" i="9" s="1"/>
  <c r="J1006" i="9" a="1"/>
  <c r="J1006" i="9" s="1"/>
  <c r="J1007" i="9" a="1"/>
  <c r="J1007" i="9" s="1"/>
  <c r="J1008" i="9" a="1"/>
  <c r="J1008" i="9" s="1"/>
  <c r="J1009" i="9" a="1"/>
  <c r="J1009" i="9" s="1"/>
  <c r="J1010" i="9" a="1"/>
  <c r="J1010" i="9" s="1"/>
  <c r="J1011" i="9" a="1"/>
  <c r="J1011" i="9" s="1"/>
  <c r="J1012" i="9" a="1"/>
  <c r="J1012" i="9" s="1"/>
  <c r="J1013" i="9" a="1"/>
  <c r="J1013" i="9" s="1"/>
  <c r="J1014" i="9" a="1"/>
  <c r="J1014" i="9" s="1"/>
  <c r="J1015" i="9" a="1"/>
  <c r="J1015" i="9" s="1"/>
  <c r="J1016" i="9" a="1"/>
  <c r="J1016" i="9" s="1"/>
  <c r="J1017" i="9" a="1"/>
  <c r="J1017" i="9" s="1"/>
  <c r="J1018" i="9" a="1"/>
  <c r="J1018" i="9" s="1"/>
  <c r="J1019" i="9" a="1"/>
  <c r="J1019" i="9" s="1"/>
  <c r="J1020" i="9" a="1"/>
  <c r="J1020" i="9" s="1"/>
  <c r="J1021" i="9" a="1"/>
  <c r="J1021" i="9" s="1"/>
  <c r="J1022" i="9" a="1"/>
  <c r="J1022" i="9" s="1"/>
  <c r="J1023" i="9" a="1"/>
  <c r="J1023" i="9" s="1"/>
  <c r="J1024" i="9" a="1"/>
  <c r="J1024" i="9" s="1"/>
  <c r="J1025" i="9" a="1"/>
  <c r="J1025" i="9" s="1"/>
  <c r="J1026" i="9" a="1"/>
  <c r="J1026" i="9" s="1"/>
  <c r="J1027" i="9" a="1"/>
  <c r="J1027" i="9" s="1"/>
  <c r="J1028" i="9" a="1"/>
  <c r="J1028" i="9" s="1"/>
  <c r="K1028" i="9" s="1" a="1"/>
  <c r="K1028" i="9" s="1"/>
  <c r="J1029" i="9" a="1"/>
  <c r="J1029" i="9" s="1"/>
  <c r="J1030" i="9" a="1"/>
  <c r="J1030" i="9" s="1"/>
  <c r="J1031" i="9" a="1"/>
  <c r="J1031" i="9" s="1"/>
  <c r="J1032" i="9" a="1"/>
  <c r="J1032" i="9" s="1"/>
  <c r="J1033" i="9" a="1"/>
  <c r="J1033" i="9" s="1"/>
  <c r="J1034" i="9" a="1"/>
  <c r="J1034" i="9" s="1"/>
  <c r="J1035" i="9" a="1"/>
  <c r="J1035" i="9" s="1"/>
  <c r="J1036" i="9" a="1"/>
  <c r="J1036" i="9" s="1"/>
  <c r="J1037" i="9" a="1"/>
  <c r="J1037" i="9" s="1"/>
  <c r="J1038" i="9" a="1"/>
  <c r="J1038" i="9" s="1"/>
  <c r="J1039" i="9" a="1"/>
  <c r="J1039" i="9" s="1"/>
  <c r="J1040" i="9" a="1"/>
  <c r="J1040" i="9" s="1"/>
  <c r="J1041" i="9" a="1"/>
  <c r="J1041" i="9" s="1"/>
  <c r="J1042" i="9" a="1"/>
  <c r="J1042" i="9" s="1"/>
  <c r="J1043" i="9" a="1"/>
  <c r="J1043" i="9" s="1"/>
  <c r="J1044" i="9" a="1"/>
  <c r="J1044" i="9" s="1"/>
  <c r="J1045" i="9" a="1"/>
  <c r="J1045" i="9" s="1"/>
  <c r="J1046" i="9" a="1"/>
  <c r="J1046" i="9" s="1"/>
  <c r="J1047" i="9" a="1"/>
  <c r="J1047" i="9" s="1"/>
  <c r="J1048" i="9" a="1"/>
  <c r="J1048" i="9" s="1"/>
  <c r="K1048" i="9" s="1" a="1"/>
  <c r="K1048" i="9" s="1"/>
  <c r="J1049" i="9" a="1"/>
  <c r="J1049" i="9" s="1"/>
  <c r="J1050" i="9" a="1"/>
  <c r="J1050" i="9" s="1"/>
  <c r="J1051" i="9" a="1"/>
  <c r="J1051" i="9" s="1"/>
  <c r="J1052" i="9" a="1"/>
  <c r="J1052" i="9" s="1"/>
  <c r="J1053" i="9" a="1"/>
  <c r="J1053" i="9" s="1"/>
  <c r="J1054" i="9" a="1"/>
  <c r="J1054" i="9" s="1"/>
  <c r="J1055" i="9" a="1"/>
  <c r="J1055" i="9" s="1"/>
  <c r="J1056" i="9" a="1"/>
  <c r="J1056" i="9" s="1"/>
  <c r="J1057" i="9" a="1"/>
  <c r="J1057" i="9" s="1"/>
  <c r="J1058" i="9" a="1"/>
  <c r="J1058" i="9" s="1"/>
  <c r="J1059" i="9" a="1"/>
  <c r="J1059" i="9" s="1"/>
  <c r="J1060" i="9" a="1"/>
  <c r="J1060" i="9" s="1"/>
  <c r="J1061" i="9" a="1"/>
  <c r="J1061" i="9" s="1"/>
  <c r="J1062" i="9" a="1"/>
  <c r="J1062" i="9" s="1"/>
  <c r="J1063" i="9" a="1"/>
  <c r="J1063" i="9" s="1"/>
  <c r="K1063" i="9" s="1" a="1"/>
  <c r="K1063" i="9" s="1"/>
  <c r="J1064" i="9" a="1"/>
  <c r="J1064" i="9" s="1"/>
  <c r="J1065" i="9" a="1"/>
  <c r="J1065" i="9" s="1"/>
  <c r="J1066" i="9" a="1"/>
  <c r="J1066" i="9" s="1"/>
  <c r="J1067" i="9" a="1"/>
  <c r="J1067" i="9" s="1"/>
  <c r="J1068" i="9" a="1"/>
  <c r="J1068" i="9" s="1"/>
  <c r="J1069" i="9" a="1"/>
  <c r="J1069" i="9" s="1"/>
  <c r="J1070" i="9" a="1"/>
  <c r="J1070" i="9" s="1"/>
  <c r="J1071" i="9" a="1"/>
  <c r="J1071" i="9" s="1"/>
  <c r="J1072" i="9" a="1"/>
  <c r="J1072" i="9" s="1"/>
  <c r="J1073" i="9" a="1"/>
  <c r="J1073" i="9" s="1"/>
  <c r="J1074" i="9" a="1"/>
  <c r="J1074" i="9" s="1"/>
  <c r="J1075" i="9" a="1"/>
  <c r="J1075" i="9" s="1"/>
  <c r="J1076" i="9" a="1"/>
  <c r="J1076" i="9" s="1"/>
  <c r="J1077" i="9" a="1"/>
  <c r="J1077" i="9" s="1"/>
  <c r="J1078" i="9" a="1"/>
  <c r="J1078" i="9" s="1"/>
  <c r="J1079" i="9" a="1"/>
  <c r="J1079" i="9" s="1"/>
  <c r="J1080" i="9" a="1"/>
  <c r="J1080" i="9" s="1"/>
  <c r="J1081" i="9" a="1"/>
  <c r="J1081" i="9" s="1"/>
  <c r="K1081" i="9" s="1" a="1"/>
  <c r="K1081" i="9" s="1"/>
  <c r="J1082" i="9" a="1"/>
  <c r="J1082" i="9" s="1"/>
  <c r="J1083" i="9" a="1"/>
  <c r="J1083" i="9" s="1"/>
  <c r="J1084" i="9" a="1"/>
  <c r="J1084" i="9" s="1"/>
  <c r="J1085" i="9" a="1"/>
  <c r="J1085" i="9" s="1"/>
  <c r="J1086" i="9" a="1"/>
  <c r="J1086" i="9" s="1"/>
  <c r="J1087" i="9" a="1"/>
  <c r="J1087" i="9" s="1"/>
  <c r="J1088" i="9" a="1"/>
  <c r="J1088" i="9" s="1"/>
  <c r="J1089" i="9" a="1"/>
  <c r="J1089" i="9" s="1"/>
  <c r="J1090" i="9" a="1"/>
  <c r="J1090" i="9" s="1"/>
  <c r="J1091" i="9" a="1"/>
  <c r="J1091" i="9" s="1"/>
  <c r="J1092" i="9" a="1"/>
  <c r="J1092" i="9" s="1"/>
  <c r="J1093" i="9" a="1"/>
  <c r="J1093" i="9" s="1"/>
  <c r="J1094" i="9" a="1"/>
  <c r="J1094" i="9" s="1"/>
  <c r="J1095" i="9" a="1"/>
  <c r="J1095" i="9" s="1"/>
  <c r="J1096" i="9" a="1"/>
  <c r="J1096" i="9" s="1"/>
  <c r="J1097" i="9" a="1"/>
  <c r="J1097" i="9" s="1"/>
  <c r="J1098" i="9" a="1"/>
  <c r="J1098" i="9" s="1"/>
  <c r="J1099" i="9" a="1"/>
  <c r="J1099" i="9" s="1"/>
  <c r="J1100" i="9" a="1"/>
  <c r="J1100" i="9" s="1"/>
  <c r="J1101" i="9" a="1"/>
  <c r="J1101" i="9" s="1"/>
  <c r="J1102" i="9" a="1"/>
  <c r="J1102" i="9" s="1"/>
  <c r="J1103" i="9" a="1"/>
  <c r="J1103" i="9" s="1"/>
  <c r="J1104" i="9" a="1"/>
  <c r="J1104" i="9" s="1"/>
  <c r="J1105" i="9" a="1"/>
  <c r="J1105" i="9" s="1"/>
  <c r="K1105" i="9" s="1" a="1"/>
  <c r="K1105" i="9" s="1"/>
  <c r="J1106" i="9" a="1"/>
  <c r="J1106" i="9" s="1"/>
  <c r="J1107" i="9" a="1"/>
  <c r="J1107" i="9" s="1"/>
  <c r="J1108" i="9" a="1"/>
  <c r="J1108" i="9" s="1"/>
  <c r="J1109" i="9" a="1"/>
  <c r="J1109" i="9" s="1"/>
  <c r="J1110" i="9" a="1"/>
  <c r="J1110" i="9" s="1"/>
  <c r="J1111" i="9" a="1"/>
  <c r="J1111" i="9" s="1"/>
  <c r="J1112" i="9" a="1"/>
  <c r="J1112" i="9" s="1"/>
  <c r="J1113" i="9" a="1"/>
  <c r="J1113" i="9" s="1"/>
  <c r="J1114" i="9" a="1"/>
  <c r="J1114" i="9" s="1"/>
  <c r="J1115" i="9" a="1"/>
  <c r="J1115" i="9" s="1"/>
  <c r="J1116" i="9" a="1"/>
  <c r="J1116" i="9" s="1"/>
  <c r="K1116" i="9" s="1" a="1"/>
  <c r="K1116" i="9" s="1"/>
  <c r="J1117" i="9" a="1"/>
  <c r="J1117" i="9" s="1"/>
  <c r="J1118" i="9" a="1"/>
  <c r="J1118" i="9" s="1"/>
  <c r="J1119" i="9" a="1"/>
  <c r="J1119" i="9" s="1"/>
  <c r="J1120" i="9" a="1"/>
  <c r="J1120" i="9" s="1"/>
  <c r="J1121" i="9" a="1"/>
  <c r="J1121" i="9" s="1"/>
  <c r="J1122" i="9" a="1"/>
  <c r="J1122" i="9" s="1"/>
  <c r="J1123" i="9" a="1"/>
  <c r="J1123" i="9" s="1"/>
  <c r="J1124" i="9" a="1"/>
  <c r="J1124" i="9" s="1"/>
  <c r="J1125" i="9" a="1"/>
  <c r="J1125" i="9" s="1"/>
  <c r="J1126" i="9" a="1"/>
  <c r="J1126" i="9" s="1"/>
  <c r="J1127" i="9" a="1"/>
  <c r="J1127" i="9" s="1"/>
  <c r="J1128" i="9" a="1"/>
  <c r="J1128" i="9" s="1"/>
  <c r="J1129" i="9" a="1"/>
  <c r="J1129" i="9" s="1"/>
  <c r="J1130" i="9" a="1"/>
  <c r="J1130" i="9" s="1"/>
  <c r="J1131" i="9" a="1"/>
  <c r="J1131" i="9" s="1"/>
  <c r="J1132" i="9" a="1"/>
  <c r="J1132" i="9" s="1"/>
  <c r="K1132" i="9" s="1" a="1"/>
  <c r="K1132" i="9" s="1"/>
  <c r="J1133" i="9" a="1"/>
  <c r="J1133" i="9" s="1"/>
  <c r="J1134" i="9" a="1"/>
  <c r="J1134" i="9" s="1"/>
  <c r="J1135" i="9" a="1"/>
  <c r="J1135" i="9" s="1"/>
  <c r="J1136" i="9" a="1"/>
  <c r="J1136" i="9" s="1"/>
  <c r="J1137" i="9" a="1"/>
  <c r="J1137" i="9" s="1"/>
  <c r="J1138" i="9" a="1"/>
  <c r="J1138" i="9" s="1"/>
  <c r="J1139" i="9" a="1"/>
  <c r="J1139" i="9" s="1"/>
  <c r="J1140" i="9" a="1"/>
  <c r="J1140" i="9" s="1"/>
  <c r="J1141" i="9" a="1"/>
  <c r="J1141" i="9" s="1"/>
  <c r="J1142" i="9" a="1"/>
  <c r="J1142" i="9" s="1"/>
  <c r="J1143" i="9" a="1"/>
  <c r="J1143" i="9" s="1"/>
  <c r="J1144" i="9" a="1"/>
  <c r="J1144" i="9" s="1"/>
  <c r="J1145" i="9" a="1"/>
  <c r="J1145" i="9" s="1"/>
  <c r="K1145" i="9" s="1" a="1"/>
  <c r="K1145" i="9" s="1"/>
  <c r="J1146" i="9" a="1"/>
  <c r="J1146" i="9" s="1"/>
  <c r="J1147" i="9" a="1"/>
  <c r="J1147" i="9" s="1"/>
  <c r="J1148" i="9" a="1"/>
  <c r="J1148" i="9" s="1"/>
  <c r="J1149" i="9" a="1"/>
  <c r="J1149" i="9" s="1"/>
  <c r="J1150" i="9" a="1"/>
  <c r="J1150" i="9" s="1"/>
  <c r="J1151" i="9" a="1"/>
  <c r="J1151" i="9" s="1"/>
  <c r="J1152" i="9" a="1"/>
  <c r="J1152" i="9" s="1"/>
  <c r="J1153" i="9" a="1"/>
  <c r="J1153" i="9" s="1"/>
  <c r="J1154" i="9" a="1"/>
  <c r="J1154" i="9" s="1"/>
  <c r="J1155" i="9" a="1"/>
  <c r="J1155" i="9" s="1"/>
  <c r="J1156" i="9" a="1"/>
  <c r="J1156" i="9" s="1"/>
  <c r="J1157" i="9" a="1"/>
  <c r="J1157" i="9" s="1"/>
  <c r="J1158" i="9" a="1"/>
  <c r="J1158" i="9" s="1"/>
  <c r="J1159" i="9" a="1"/>
  <c r="J1159" i="9" s="1"/>
  <c r="J1160" i="9" a="1"/>
  <c r="J1160" i="9" s="1"/>
  <c r="J1161" i="9" a="1"/>
  <c r="J1161" i="9" s="1"/>
  <c r="J1162" i="9" a="1"/>
  <c r="J1162" i="9" s="1"/>
  <c r="J1163" i="9" a="1"/>
  <c r="J1163" i="9" s="1"/>
  <c r="K1163" i="9" s="1" a="1"/>
  <c r="K1163" i="9" s="1"/>
  <c r="J1164" i="9" a="1"/>
  <c r="J1164" i="9" s="1"/>
  <c r="J1165" i="9" a="1"/>
  <c r="J1165" i="9" s="1"/>
  <c r="J1166" i="9" a="1"/>
  <c r="J1166" i="9" s="1"/>
  <c r="J1167" i="9" a="1"/>
  <c r="J1167" i="9" s="1"/>
  <c r="J1168" i="9" a="1"/>
  <c r="J1168" i="9" s="1"/>
  <c r="J1169" i="9" a="1"/>
  <c r="J1169" i="9" s="1"/>
  <c r="J1170" i="9" a="1"/>
  <c r="J1170" i="9" s="1"/>
  <c r="J1171" i="9" a="1"/>
  <c r="J1171" i="9" s="1"/>
  <c r="J1172" i="9" a="1"/>
  <c r="J1172" i="9" s="1"/>
  <c r="J1173" i="9" a="1"/>
  <c r="J1173" i="9" s="1"/>
  <c r="J1174" i="9" a="1"/>
  <c r="J1174" i="9" s="1"/>
  <c r="J1175" i="9" a="1"/>
  <c r="J1175" i="9" s="1"/>
  <c r="J1176" i="9" a="1"/>
  <c r="J1176" i="9" s="1"/>
  <c r="J1177" i="9" a="1"/>
  <c r="J1177" i="9" s="1"/>
  <c r="J1178" i="9" a="1"/>
  <c r="J1178" i="9" s="1"/>
  <c r="K1178" i="9" s="1" a="1"/>
  <c r="K1178" i="9" s="1"/>
  <c r="J1179" i="9" a="1"/>
  <c r="J1179" i="9" s="1"/>
  <c r="J1180" i="9" a="1"/>
  <c r="J1180" i="9" s="1"/>
  <c r="J1181" i="9" a="1"/>
  <c r="J1181" i="9" s="1"/>
  <c r="J1182" i="9" a="1"/>
  <c r="J1182" i="9" s="1"/>
  <c r="J1183" i="9" a="1"/>
  <c r="J1183" i="9" s="1"/>
  <c r="J1184" i="9" a="1"/>
  <c r="J1184" i="9" s="1"/>
  <c r="J1185" i="9" a="1"/>
  <c r="J1185" i="9" s="1"/>
  <c r="J1186" i="9" a="1"/>
  <c r="J1186" i="9" s="1"/>
  <c r="J1187" i="9" a="1"/>
  <c r="J1187" i="9" s="1"/>
  <c r="J1188" i="9" a="1"/>
  <c r="J1188" i="9" s="1"/>
  <c r="J1189" i="9" a="1"/>
  <c r="J1189" i="9" s="1"/>
  <c r="J1190" i="9" a="1"/>
  <c r="J1190" i="9" s="1"/>
  <c r="J1191" i="9" a="1"/>
  <c r="J1191" i="9" s="1"/>
  <c r="J1192" i="9" a="1"/>
  <c r="J1192" i="9" s="1"/>
  <c r="J1193" i="9" a="1"/>
  <c r="J1193" i="9" s="1"/>
  <c r="J1194" i="9" a="1"/>
  <c r="J1194" i="9" s="1"/>
  <c r="J1195" i="9" a="1"/>
  <c r="J1195" i="9" s="1"/>
  <c r="J1196" i="9" a="1"/>
  <c r="J1196" i="9" s="1"/>
  <c r="J1197" i="9" a="1"/>
  <c r="J1197" i="9" s="1"/>
  <c r="J1198" i="9" a="1"/>
  <c r="J1198" i="9" s="1"/>
  <c r="J1199" i="9" a="1"/>
  <c r="J1199" i="9" s="1"/>
  <c r="J1200" i="9" a="1"/>
  <c r="J1200" i="9" s="1"/>
  <c r="J1201" i="9" a="1"/>
  <c r="J1201" i="9" s="1"/>
  <c r="J1202" i="9" a="1"/>
  <c r="J1202" i="9" s="1"/>
  <c r="J1203" i="9" a="1"/>
  <c r="J1203" i="9" s="1"/>
  <c r="J1204" i="9" a="1"/>
  <c r="J1204" i="9" s="1"/>
  <c r="J1205" i="9" a="1"/>
  <c r="J1205" i="9" s="1"/>
  <c r="J1206" i="9" a="1"/>
  <c r="J1206" i="9" s="1"/>
  <c r="K1206" i="9" s="1" a="1"/>
  <c r="K1206" i="9" s="1"/>
  <c r="J1207" i="9" a="1"/>
  <c r="J1207" i="9" s="1"/>
  <c r="J1208" i="9" a="1"/>
  <c r="J1208" i="9" s="1"/>
  <c r="J1209" i="9" a="1"/>
  <c r="J1209" i="9" s="1"/>
  <c r="J1210" i="9" a="1"/>
  <c r="J1210" i="9" s="1"/>
  <c r="J1211" i="9" a="1"/>
  <c r="J1211" i="9" s="1"/>
  <c r="J1212" i="9" a="1"/>
  <c r="J1212" i="9" s="1"/>
  <c r="J1213" i="9" a="1"/>
  <c r="J1213" i="9" s="1"/>
  <c r="J1214" i="9" a="1"/>
  <c r="J1214" i="9" s="1"/>
  <c r="J1215" i="9" a="1"/>
  <c r="J1215" i="9" s="1"/>
  <c r="J1216" i="9" a="1"/>
  <c r="J1216" i="9" s="1"/>
  <c r="J1217" i="9" a="1"/>
  <c r="J1217" i="9" s="1"/>
  <c r="J1218" i="9" a="1"/>
  <c r="J1218" i="9" s="1"/>
  <c r="J1219" i="9" a="1"/>
  <c r="J1219" i="9" s="1"/>
  <c r="J1220" i="9" a="1"/>
  <c r="J1220" i="9" s="1"/>
  <c r="J1221" i="9" a="1"/>
  <c r="J1221" i="9" s="1"/>
  <c r="J1222" i="9" a="1"/>
  <c r="J1222" i="9" s="1"/>
  <c r="J1223" i="9" a="1"/>
  <c r="J1223" i="9" s="1"/>
  <c r="J1224" i="9" a="1"/>
  <c r="J1224" i="9" s="1"/>
  <c r="J1225" i="9" a="1"/>
  <c r="J1225" i="9" s="1"/>
  <c r="J1226" i="9" a="1"/>
  <c r="J1226" i="9" s="1"/>
  <c r="J1227" i="9" a="1"/>
  <c r="J1227" i="9" s="1"/>
  <c r="K1227" i="9" s="1" a="1"/>
  <c r="K1227" i="9" s="1"/>
  <c r="J1228" i="9" a="1"/>
  <c r="J1228" i="9" s="1"/>
  <c r="J1229" i="9" a="1"/>
  <c r="J1229" i="9" s="1"/>
  <c r="J1230" i="9" a="1"/>
  <c r="J1230" i="9" s="1"/>
  <c r="J1231" i="9" a="1"/>
  <c r="J1231" i="9" s="1"/>
  <c r="J1232" i="9" a="1"/>
  <c r="J1232" i="9" s="1"/>
  <c r="J1233" i="9" a="1"/>
  <c r="J1233" i="9" s="1"/>
  <c r="J1234" i="9" a="1"/>
  <c r="J1234" i="9" s="1"/>
  <c r="J1235" i="9" a="1"/>
  <c r="J1235" i="9" s="1"/>
  <c r="J1236" i="9" a="1"/>
  <c r="J1236" i="9" s="1"/>
  <c r="J1237" i="9" a="1"/>
  <c r="J1237" i="9" s="1"/>
  <c r="J1238" i="9" a="1"/>
  <c r="J1238" i="9" s="1"/>
  <c r="J1239" i="9" a="1"/>
  <c r="J1239" i="9" s="1"/>
  <c r="J1240" i="9" a="1"/>
  <c r="J1240" i="9" s="1"/>
  <c r="K1240" i="9" s="1" a="1"/>
  <c r="K1240" i="9" s="1"/>
  <c r="J1241" i="9" a="1"/>
  <c r="J1241" i="9" s="1"/>
  <c r="J1242" i="9" a="1"/>
  <c r="J1242" i="9" s="1"/>
  <c r="J1243" i="9" a="1"/>
  <c r="J1243" i="9" s="1"/>
  <c r="J1244" i="9" a="1"/>
  <c r="J1244" i="9" s="1"/>
  <c r="J1245" i="9" a="1"/>
  <c r="J1245" i="9" s="1"/>
  <c r="J1246" i="9" a="1"/>
  <c r="J1246" i="9" s="1"/>
  <c r="J1247" i="9" a="1"/>
  <c r="J1247" i="9" s="1"/>
  <c r="J1248" i="9" a="1"/>
  <c r="J1248" i="9" s="1"/>
  <c r="J1249" i="9" a="1"/>
  <c r="J1249" i="9" s="1"/>
  <c r="J1250" i="9" a="1"/>
  <c r="J1250" i="9" s="1"/>
  <c r="J1251" i="9" a="1"/>
  <c r="J1251" i="9" s="1"/>
  <c r="J1252" i="9" a="1"/>
  <c r="J1252" i="9" s="1"/>
  <c r="J1253" i="9" a="1"/>
  <c r="J1253" i="9" s="1"/>
  <c r="J1254" i="9" a="1"/>
  <c r="J1254" i="9" s="1"/>
  <c r="J1255" i="9" a="1"/>
  <c r="J1255" i="9" s="1"/>
  <c r="J1256" i="9" a="1"/>
  <c r="J1256" i="9" s="1"/>
  <c r="J1257" i="9" a="1"/>
  <c r="J1257" i="9" s="1"/>
  <c r="J1258" i="9" a="1"/>
  <c r="J1258" i="9" s="1"/>
  <c r="J1259" i="9" a="1"/>
  <c r="J1259" i="9" s="1"/>
  <c r="J1260" i="9" a="1"/>
  <c r="J1260" i="9" s="1"/>
  <c r="J1261" i="9" a="1"/>
  <c r="J1261" i="9" s="1"/>
  <c r="J1262" i="9" a="1"/>
  <c r="J1262" i="9" s="1"/>
  <c r="J1263" i="9" a="1"/>
  <c r="J1263" i="9" s="1"/>
  <c r="J1264" i="9" a="1"/>
  <c r="J1264" i="9" s="1"/>
  <c r="J1265" i="9" a="1"/>
  <c r="J1265" i="9" s="1"/>
  <c r="J1266" i="9" a="1"/>
  <c r="J1266" i="9" s="1"/>
  <c r="J1267" i="9" a="1"/>
  <c r="J1267" i="9" s="1"/>
  <c r="J1268" i="9" a="1"/>
  <c r="J1268" i="9" s="1"/>
  <c r="J1269" i="9" a="1"/>
  <c r="J1269" i="9" s="1"/>
  <c r="J1270" i="9" a="1"/>
  <c r="J1270" i="9" s="1"/>
  <c r="J1271" i="9" a="1"/>
  <c r="J1271" i="9" s="1"/>
  <c r="J1272" i="9" a="1"/>
  <c r="J1272" i="9" s="1"/>
  <c r="J1273" i="9" a="1"/>
  <c r="J1273" i="9" s="1"/>
  <c r="J1274" i="9" a="1"/>
  <c r="J1274" i="9" s="1"/>
  <c r="J1275" i="9" a="1"/>
  <c r="J1275" i="9" s="1"/>
  <c r="J1276" i="9" a="1"/>
  <c r="J1276" i="9" s="1"/>
  <c r="J1277" i="9" a="1"/>
  <c r="J1277" i="9" s="1"/>
  <c r="J1278" i="9" a="1"/>
  <c r="J1278" i="9" s="1"/>
  <c r="J1279" i="9" a="1"/>
  <c r="J1279" i="9" s="1"/>
  <c r="J1280" i="9" a="1"/>
  <c r="J1280" i="9" s="1"/>
  <c r="J1281" i="9" a="1"/>
  <c r="J1281" i="9" s="1"/>
  <c r="J1282" i="9" a="1"/>
  <c r="J1282" i="9" s="1"/>
  <c r="J1283" i="9" a="1"/>
  <c r="J1283" i="9" s="1"/>
  <c r="J1284" i="9" a="1"/>
  <c r="J1284" i="9" s="1"/>
  <c r="J1285" i="9" a="1"/>
  <c r="J1285" i="9" s="1"/>
  <c r="J1286" i="9" a="1"/>
  <c r="J1286" i="9" s="1"/>
  <c r="J1287" i="9" a="1"/>
  <c r="J1287" i="9" s="1"/>
  <c r="J1288" i="9" a="1"/>
  <c r="J1288" i="9" s="1"/>
  <c r="J1289" i="9" a="1"/>
  <c r="J1289" i="9" s="1"/>
  <c r="J1290" i="9" a="1"/>
  <c r="J1290" i="9" s="1"/>
  <c r="J1291" i="9" a="1"/>
  <c r="J1291" i="9" s="1"/>
  <c r="K1291" i="9" s="1" a="1"/>
  <c r="K1291" i="9" s="1"/>
  <c r="J1292" i="9" a="1"/>
  <c r="J1292" i="9" s="1"/>
  <c r="J1293" i="9" a="1"/>
  <c r="J1293" i="9" s="1"/>
  <c r="J1294" i="9" a="1"/>
  <c r="J1294" i="9" s="1"/>
  <c r="J1295" i="9" a="1"/>
  <c r="J1295" i="9" s="1"/>
  <c r="J1296" i="9" a="1"/>
  <c r="J1296" i="9" s="1"/>
  <c r="J1297" i="9" a="1"/>
  <c r="J1297" i="9" s="1"/>
  <c r="J1298" i="9" a="1"/>
  <c r="J1298" i="9" s="1"/>
  <c r="J1299" i="9" a="1"/>
  <c r="J1299" i="9" s="1"/>
  <c r="J1300" i="9" a="1"/>
  <c r="J1300" i="9" s="1"/>
  <c r="J1301" i="9" a="1"/>
  <c r="J1301" i="9" s="1"/>
  <c r="J1302" i="9" a="1"/>
  <c r="J1302" i="9" s="1"/>
  <c r="J1303" i="9" a="1"/>
  <c r="J1303" i="9" s="1"/>
  <c r="J1304" i="9" a="1"/>
  <c r="J1304" i="9" s="1"/>
  <c r="J1305" i="9" a="1"/>
  <c r="J1305" i="9" s="1"/>
  <c r="J1306" i="9" a="1"/>
  <c r="J1306" i="9" s="1"/>
  <c r="J1307" i="9" a="1"/>
  <c r="J1307" i="9" s="1"/>
  <c r="K1307" i="9" s="1" a="1"/>
  <c r="K1307" i="9" s="1"/>
  <c r="J1308" i="9" a="1"/>
  <c r="J1308" i="9" s="1"/>
  <c r="J1309" i="9" a="1"/>
  <c r="J1309" i="9" s="1"/>
  <c r="J1310" i="9" a="1"/>
  <c r="J1310" i="9" s="1"/>
  <c r="J1311" i="9" a="1"/>
  <c r="J1311" i="9" s="1"/>
  <c r="J1312" i="9" a="1"/>
  <c r="J1312" i="9" s="1"/>
  <c r="J1313" i="9" a="1"/>
  <c r="J1313" i="9" s="1"/>
  <c r="J1314" i="9" a="1"/>
  <c r="J1314" i="9" s="1"/>
  <c r="J1315" i="9" a="1"/>
  <c r="J1315" i="9" s="1"/>
  <c r="J1316" i="9" a="1"/>
  <c r="J1316" i="9" s="1"/>
  <c r="J1317" i="9" a="1"/>
  <c r="J1317" i="9" s="1"/>
  <c r="J1318" i="9" a="1"/>
  <c r="J1318" i="9" s="1"/>
  <c r="J1319" i="9" a="1"/>
  <c r="J1319" i="9" s="1"/>
  <c r="J1320" i="9" a="1"/>
  <c r="J1320" i="9" s="1"/>
  <c r="J1321" i="9" a="1"/>
  <c r="J1321" i="9" s="1"/>
  <c r="J1322" i="9" a="1"/>
  <c r="J1322" i="9" s="1"/>
  <c r="J1323" i="9" a="1"/>
  <c r="J1323" i="9" s="1"/>
  <c r="J1324" i="9" a="1"/>
  <c r="J1324" i="9" s="1"/>
  <c r="J1325" i="9" a="1"/>
  <c r="J1325" i="9" s="1"/>
  <c r="J1326" i="9" a="1"/>
  <c r="J1326" i="9" s="1"/>
  <c r="J1327" i="9" a="1"/>
  <c r="J1327" i="9" s="1"/>
  <c r="J1328" i="9" a="1"/>
  <c r="J1328" i="9" s="1"/>
  <c r="J1329" i="9" a="1"/>
  <c r="J1329" i="9" s="1"/>
  <c r="J1330" i="9" a="1"/>
  <c r="J1330" i="9" s="1"/>
  <c r="J1331" i="9" a="1"/>
  <c r="J1331" i="9" s="1"/>
  <c r="J1332" i="9" a="1"/>
  <c r="J1332" i="9" s="1"/>
  <c r="K1332" i="9" s="1" a="1"/>
  <c r="K1332" i="9" s="1"/>
  <c r="J1333" i="9" a="1"/>
  <c r="J1333" i="9" s="1"/>
  <c r="J1334" i="9" a="1"/>
  <c r="J1334" i="9" s="1"/>
  <c r="J1335" i="9" a="1"/>
  <c r="J1335" i="9" s="1"/>
  <c r="J1336" i="9" a="1"/>
  <c r="J1336" i="9" s="1"/>
  <c r="J1337" i="9" a="1"/>
  <c r="J1337" i="9" s="1"/>
  <c r="J1338" i="9" a="1"/>
  <c r="J1338" i="9" s="1"/>
  <c r="J1339" i="9" a="1"/>
  <c r="J1339" i="9" s="1"/>
  <c r="J1340" i="9" a="1"/>
  <c r="J1340" i="9" s="1"/>
  <c r="J1341" i="9" a="1"/>
  <c r="J1341" i="9" s="1"/>
  <c r="J1342" i="9" a="1"/>
  <c r="J1342" i="9" s="1"/>
  <c r="J1343" i="9" a="1"/>
  <c r="J1343" i="9" s="1"/>
  <c r="J1344" i="9" a="1"/>
  <c r="J1344" i="9" s="1"/>
  <c r="J1345" i="9" a="1"/>
  <c r="J1345" i="9" s="1"/>
  <c r="J1346" i="9" a="1"/>
  <c r="J1346" i="9" s="1"/>
  <c r="J1347" i="9" a="1"/>
  <c r="J1347" i="9" s="1"/>
  <c r="K1347" i="9" s="1" a="1"/>
  <c r="K1347" i="9" s="1"/>
  <c r="J1348" i="9" a="1"/>
  <c r="J1348" i="9" s="1"/>
  <c r="J1349" i="9" a="1"/>
  <c r="J1349" i="9" s="1"/>
  <c r="J1350" i="9" a="1"/>
  <c r="J1350" i="9" s="1"/>
  <c r="J1351" i="9" a="1"/>
  <c r="J1351" i="9" s="1"/>
  <c r="J1352" i="9" a="1"/>
  <c r="J1352" i="9" s="1"/>
  <c r="J1353" i="9" a="1"/>
  <c r="J1353" i="9" s="1"/>
  <c r="J1354" i="9" a="1"/>
  <c r="J1354" i="9" s="1"/>
  <c r="J1355" i="9" a="1"/>
  <c r="J1355" i="9" s="1"/>
  <c r="J1356" i="9" a="1"/>
  <c r="J1356" i="9" s="1"/>
  <c r="J1357" i="9" a="1"/>
  <c r="J1357" i="9" s="1"/>
  <c r="J1358" i="9" a="1"/>
  <c r="J1358" i="9" s="1"/>
  <c r="J1359" i="9" a="1"/>
  <c r="J1359" i="9" s="1"/>
  <c r="J1360" i="9" a="1"/>
  <c r="J1360" i="9" s="1"/>
  <c r="J1361" i="9" a="1"/>
  <c r="J1361" i="9" s="1"/>
  <c r="J1362" i="9" a="1"/>
  <c r="J1362" i="9" s="1"/>
  <c r="J1363" i="9" a="1"/>
  <c r="J1363" i="9" s="1"/>
  <c r="K1363" i="9" s="1" a="1"/>
  <c r="K1363" i="9" s="1"/>
  <c r="J1364" i="9" a="1"/>
  <c r="J1364" i="9" s="1"/>
  <c r="J1365" i="9" a="1"/>
  <c r="J1365" i="9" s="1"/>
  <c r="J1366" i="9" a="1"/>
  <c r="J1366" i="9" s="1"/>
  <c r="J1367" i="9" a="1"/>
  <c r="J1367" i="9" s="1"/>
  <c r="J1368" i="9" a="1"/>
  <c r="J1368" i="9" s="1"/>
  <c r="J1369" i="9" a="1"/>
  <c r="J1369" i="9" s="1"/>
  <c r="J1370" i="9" a="1"/>
  <c r="J1370" i="9" s="1"/>
  <c r="J1371" i="9" a="1"/>
  <c r="J1371" i="9" s="1"/>
  <c r="J1372" i="9" a="1"/>
  <c r="J1372" i="9" s="1"/>
  <c r="J1373" i="9" a="1"/>
  <c r="J1373" i="9" s="1"/>
  <c r="J1374" i="9" a="1"/>
  <c r="J1374" i="9" s="1"/>
  <c r="J1375" i="9" a="1"/>
  <c r="J1375" i="9" s="1"/>
  <c r="J1376" i="9" a="1"/>
  <c r="J1376" i="9" s="1"/>
  <c r="J1377" i="9" a="1"/>
  <c r="J1377" i="9" s="1"/>
  <c r="J1378" i="9" a="1"/>
  <c r="J1378" i="9" s="1"/>
  <c r="J1379" i="9" a="1"/>
  <c r="J1379" i="9" s="1"/>
  <c r="J1380" i="9" a="1"/>
  <c r="J1380" i="9" s="1"/>
  <c r="J1381" i="9" a="1"/>
  <c r="J1381" i="9" s="1"/>
  <c r="J1382" i="9" a="1"/>
  <c r="J1382" i="9" s="1"/>
  <c r="J1383" i="9" a="1"/>
  <c r="J1383" i="9" s="1"/>
  <c r="J1384" i="9" a="1"/>
  <c r="J1384" i="9" s="1"/>
  <c r="J1385" i="9" a="1"/>
  <c r="J1385" i="9" s="1"/>
  <c r="J1386" i="9" a="1"/>
  <c r="J1386" i="9" s="1"/>
  <c r="J1387" i="9" a="1"/>
  <c r="J1387" i="9" s="1"/>
  <c r="J1388" i="9" a="1"/>
  <c r="J1388" i="9" s="1"/>
  <c r="J1389" i="9" a="1"/>
  <c r="J1389" i="9" s="1"/>
  <c r="J1390" i="9" a="1"/>
  <c r="J1390" i="9" s="1"/>
  <c r="J1391" i="9" a="1"/>
  <c r="J1391" i="9" s="1"/>
  <c r="J1392" i="9" a="1"/>
  <c r="J1392" i="9" s="1"/>
  <c r="J1393" i="9" a="1"/>
  <c r="J1393" i="9" s="1"/>
  <c r="J1394" i="9" a="1"/>
  <c r="J1394" i="9" s="1"/>
  <c r="J1395" i="9" a="1"/>
  <c r="J1395" i="9" s="1"/>
  <c r="J1396" i="9" a="1"/>
  <c r="J1396" i="9" s="1"/>
  <c r="J1397" i="9" a="1"/>
  <c r="J1397" i="9" s="1"/>
  <c r="J1398" i="9" a="1"/>
  <c r="J1398" i="9" s="1"/>
  <c r="J1399" i="9" a="1"/>
  <c r="J1399" i="9" s="1"/>
  <c r="J1400" i="9" a="1"/>
  <c r="J1400" i="9" s="1"/>
  <c r="J1401" i="9" a="1"/>
  <c r="J1401" i="9" s="1"/>
  <c r="J1402" i="9" a="1"/>
  <c r="J1402" i="9" s="1"/>
  <c r="J1403" i="9" a="1"/>
  <c r="J1403" i="9" s="1"/>
  <c r="J1404" i="9" a="1"/>
  <c r="J1404" i="9" s="1"/>
  <c r="J1405" i="9" a="1"/>
  <c r="J1405" i="9" s="1"/>
  <c r="J1406" i="9" a="1"/>
  <c r="J1406" i="9" s="1"/>
  <c r="J1407" i="9" a="1"/>
  <c r="J1407" i="9" s="1"/>
  <c r="J1408" i="9" a="1"/>
  <c r="J1408" i="9" s="1"/>
  <c r="J1409" i="9" a="1"/>
  <c r="J1409" i="9" s="1"/>
  <c r="J1410" i="9" a="1"/>
  <c r="J1410" i="9" s="1"/>
  <c r="J1411" i="9" a="1"/>
  <c r="J1411" i="9" s="1"/>
  <c r="J1412" i="9" a="1"/>
  <c r="J1412" i="9" s="1"/>
  <c r="J1413" i="9" a="1"/>
  <c r="J1413" i="9" s="1"/>
  <c r="K1413" i="9" s="1" a="1"/>
  <c r="K1413" i="9" s="1"/>
  <c r="J1414" i="9" a="1"/>
  <c r="J1414" i="9" s="1"/>
  <c r="J1415" i="9" a="1"/>
  <c r="J1415" i="9" s="1"/>
  <c r="J1416" i="9" a="1"/>
  <c r="J1416" i="9" s="1"/>
  <c r="J1417" i="9" a="1"/>
  <c r="J1417" i="9" s="1"/>
  <c r="J1418" i="9" a="1"/>
  <c r="J1418" i="9" s="1"/>
  <c r="J1419" i="9" a="1"/>
  <c r="J1419" i="9" s="1"/>
  <c r="J1420" i="9" a="1"/>
  <c r="J1420" i="9" s="1"/>
  <c r="J1421" i="9" a="1"/>
  <c r="J1421" i="9" s="1"/>
  <c r="J1422" i="9" a="1"/>
  <c r="J1422" i="9" s="1"/>
  <c r="J1423" i="9" a="1"/>
  <c r="J1423" i="9" s="1"/>
  <c r="J1424" i="9" a="1"/>
  <c r="J1424" i="9" s="1"/>
  <c r="K1424" i="9" s="1" a="1"/>
  <c r="K1424" i="9" s="1"/>
  <c r="J1425" i="9" a="1"/>
  <c r="J1425" i="9" s="1"/>
  <c r="J1426" i="9" a="1"/>
  <c r="J1426" i="9" s="1"/>
  <c r="J1427" i="9" a="1"/>
  <c r="J1427" i="9" s="1"/>
  <c r="J1428" i="9" a="1"/>
  <c r="J1428" i="9" s="1"/>
  <c r="J1429" i="9" a="1"/>
  <c r="J1429" i="9" s="1"/>
  <c r="J1430" i="9" a="1"/>
  <c r="J1430" i="9" s="1"/>
  <c r="J1431" i="9" a="1"/>
  <c r="J1431" i="9" s="1"/>
  <c r="J1432" i="9" a="1"/>
  <c r="J1432" i="9" s="1"/>
  <c r="J1433" i="9" a="1"/>
  <c r="J1433" i="9" s="1"/>
  <c r="J1434" i="9" a="1"/>
  <c r="J1434" i="9" s="1"/>
  <c r="J1435" i="9" a="1"/>
  <c r="J1435" i="9" s="1"/>
  <c r="J1436" i="9" a="1"/>
  <c r="J1436" i="9" s="1"/>
  <c r="J1437" i="9" a="1"/>
  <c r="J1437" i="9" s="1"/>
  <c r="J1438" i="9" a="1"/>
  <c r="J1438" i="9" s="1"/>
  <c r="J1439" i="9" a="1"/>
  <c r="J1439" i="9" s="1"/>
  <c r="J1440" i="9" a="1"/>
  <c r="J1440" i="9" s="1"/>
  <c r="J1441" i="9" a="1"/>
  <c r="J1441" i="9" s="1"/>
  <c r="J1442" i="9" a="1"/>
  <c r="J1442" i="9" s="1"/>
  <c r="J1443" i="9" a="1"/>
  <c r="J1443" i="9" s="1"/>
  <c r="J1444" i="9" a="1"/>
  <c r="J1444" i="9" s="1"/>
  <c r="J1445" i="9" a="1"/>
  <c r="J1445" i="9" s="1"/>
  <c r="J1446" i="9" a="1"/>
  <c r="J1446" i="9" s="1"/>
  <c r="J1447" i="9" a="1"/>
  <c r="J1447" i="9" s="1"/>
  <c r="J1448" i="9" a="1"/>
  <c r="J1448" i="9" s="1"/>
  <c r="J1449" i="9" a="1"/>
  <c r="J1449" i="9" s="1"/>
  <c r="J1450" i="9" a="1"/>
  <c r="J1450" i="9" s="1"/>
  <c r="J1451" i="9" a="1"/>
  <c r="J1451" i="9" s="1"/>
  <c r="J1452" i="9" a="1"/>
  <c r="J1452" i="9" s="1"/>
  <c r="J1453" i="9" a="1"/>
  <c r="J1453" i="9" s="1"/>
  <c r="J1454" i="9" a="1"/>
  <c r="J1454" i="9" s="1"/>
  <c r="J1455" i="9" a="1"/>
  <c r="J1455" i="9" s="1"/>
  <c r="J1456" i="9" a="1"/>
  <c r="J1456" i="9" s="1"/>
  <c r="J1457" i="9" a="1"/>
  <c r="J1457" i="9" s="1"/>
  <c r="J1458" i="9" a="1"/>
  <c r="J1458" i="9" s="1"/>
  <c r="J1459" i="9" a="1"/>
  <c r="J1459" i="9" s="1"/>
  <c r="J1460" i="9" a="1"/>
  <c r="J1460" i="9" s="1"/>
  <c r="J1461" i="9" a="1"/>
  <c r="J1461" i="9" s="1"/>
  <c r="K1461" i="9" s="1" a="1"/>
  <c r="K1461" i="9" s="1"/>
  <c r="J1462" i="9" a="1"/>
  <c r="J1462" i="9" s="1"/>
  <c r="J1463" i="9" a="1"/>
  <c r="J1463" i="9" s="1"/>
  <c r="J1464" i="9" a="1"/>
  <c r="J1464" i="9" s="1"/>
  <c r="J1465" i="9" a="1"/>
  <c r="J1465" i="9" s="1"/>
  <c r="J1466" i="9" a="1"/>
  <c r="J1466" i="9" s="1"/>
  <c r="J1467" i="9" a="1"/>
  <c r="J1467" i="9" s="1"/>
  <c r="J1468" i="9" a="1"/>
  <c r="J1468" i="9" s="1"/>
  <c r="J1469" i="9" a="1"/>
  <c r="J1469" i="9" s="1"/>
  <c r="J1470" i="9" a="1"/>
  <c r="J1470" i="9" s="1"/>
  <c r="J1471" i="9" a="1"/>
  <c r="J1471" i="9" s="1"/>
  <c r="J1472" i="9" a="1"/>
  <c r="J1472" i="9" s="1"/>
  <c r="J1473" i="9" a="1"/>
  <c r="J1473" i="9" s="1"/>
  <c r="J1474" i="9" a="1"/>
  <c r="J1474" i="9" s="1"/>
  <c r="J1475" i="9" a="1"/>
  <c r="J1475" i="9" s="1"/>
  <c r="J1476" i="9" a="1"/>
  <c r="J1476" i="9" s="1"/>
  <c r="J1477" i="9" a="1"/>
  <c r="J1477" i="9" s="1"/>
  <c r="J1478" i="9" a="1"/>
  <c r="J1478" i="9" s="1"/>
  <c r="J1479" i="9" a="1"/>
  <c r="J1479" i="9" s="1"/>
  <c r="J1480" i="9" a="1"/>
  <c r="J1480" i="9" s="1"/>
  <c r="J1481" i="9" a="1"/>
  <c r="J1481" i="9" s="1"/>
  <c r="J1482" i="9" a="1"/>
  <c r="J1482" i="9" s="1"/>
  <c r="J1483" i="9" a="1"/>
  <c r="J1483" i="9" s="1"/>
  <c r="J1484" i="9" a="1"/>
  <c r="J1484" i="9" s="1"/>
  <c r="J1485" i="9" a="1"/>
  <c r="J1485" i="9" s="1"/>
  <c r="J1486" i="9" a="1"/>
  <c r="J1486" i="9" s="1"/>
  <c r="J1487" i="9" a="1"/>
  <c r="J1487" i="9" s="1"/>
  <c r="J1488" i="9" a="1"/>
  <c r="J1488" i="9" s="1"/>
  <c r="J1489" i="9" a="1"/>
  <c r="J1489" i="9" s="1"/>
  <c r="J1490" i="9" a="1"/>
  <c r="J1490" i="9" s="1"/>
  <c r="J1491" i="9" a="1"/>
  <c r="J1491" i="9" s="1"/>
  <c r="J1492" i="9" a="1"/>
  <c r="J1492" i="9" s="1"/>
  <c r="J1493" i="9" a="1"/>
  <c r="J1493" i="9" s="1"/>
  <c r="J1494" i="9" a="1"/>
  <c r="J1494" i="9" s="1"/>
  <c r="J1495" i="9" a="1"/>
  <c r="J1495" i="9" s="1"/>
  <c r="J1496" i="9" a="1"/>
  <c r="J1496" i="9" s="1"/>
  <c r="J1497" i="9" a="1"/>
  <c r="J1497" i="9" s="1"/>
  <c r="J1498" i="9" a="1"/>
  <c r="J1498" i="9" s="1"/>
  <c r="J1499" i="9" a="1"/>
  <c r="J1499" i="9" s="1"/>
  <c r="J1500" i="9" a="1"/>
  <c r="J1500" i="9" s="1"/>
  <c r="J1501" i="9" a="1"/>
  <c r="J1501" i="9" s="1"/>
  <c r="J1502" i="9" a="1"/>
  <c r="J1502" i="9" s="1"/>
  <c r="J1503" i="9" a="1"/>
  <c r="J1503" i="9" s="1"/>
  <c r="J1504" i="9" a="1"/>
  <c r="J1504" i="9" s="1"/>
  <c r="J1505" i="9" a="1"/>
  <c r="J1505" i="9" s="1"/>
  <c r="J1506" i="9" a="1"/>
  <c r="J1506" i="9" s="1"/>
  <c r="J1507" i="9" a="1"/>
  <c r="J1507" i="9" s="1"/>
  <c r="J1508" i="9" a="1"/>
  <c r="J1508" i="9" s="1"/>
  <c r="J1509" i="9" a="1"/>
  <c r="J1509" i="9" s="1"/>
  <c r="J1510" i="9" a="1"/>
  <c r="J1510" i="9" s="1"/>
  <c r="J1511" i="9" a="1"/>
  <c r="J1511" i="9" s="1"/>
  <c r="J1512" i="9" a="1"/>
  <c r="J1512" i="9" s="1"/>
  <c r="J1513" i="9" a="1"/>
  <c r="J1513" i="9" s="1"/>
  <c r="J1514" i="9" a="1"/>
  <c r="J1514" i="9" s="1"/>
  <c r="J1515" i="9" a="1"/>
  <c r="J1515" i="9" s="1"/>
  <c r="J1516" i="9" a="1"/>
  <c r="J1516" i="9" s="1"/>
  <c r="J1517" i="9" a="1"/>
  <c r="J1517" i="9" s="1"/>
  <c r="J1518" i="9" a="1"/>
  <c r="J1518" i="9" s="1"/>
  <c r="J1519" i="9" a="1"/>
  <c r="J1519" i="9" s="1"/>
  <c r="J1520" i="9" a="1"/>
  <c r="J1520" i="9" s="1"/>
  <c r="J1521" i="9" a="1"/>
  <c r="J1521" i="9" s="1"/>
  <c r="J1522" i="9" a="1"/>
  <c r="J1522" i="9" s="1"/>
  <c r="J1523" i="9" a="1"/>
  <c r="J1523" i="9" s="1"/>
  <c r="J1524" i="9" a="1"/>
  <c r="J1524" i="9" s="1"/>
  <c r="J1525" i="9" a="1"/>
  <c r="J1525" i="9" s="1"/>
  <c r="J1526" i="9" a="1"/>
  <c r="J1526" i="9" s="1"/>
  <c r="J1527" i="9" a="1"/>
  <c r="J1527" i="9" s="1"/>
  <c r="J1528" i="9" a="1"/>
  <c r="J1528" i="9" s="1"/>
  <c r="J1529" i="9" a="1"/>
  <c r="J1529" i="9" s="1"/>
  <c r="J1530" i="9" a="1"/>
  <c r="J1530" i="9" s="1"/>
  <c r="J1531" i="9" a="1"/>
  <c r="J1531" i="9" s="1"/>
  <c r="J1532" i="9" a="1"/>
  <c r="J1532" i="9" s="1"/>
  <c r="J1533" i="9" a="1"/>
  <c r="J1533" i="9" s="1"/>
  <c r="J1534" i="9" a="1"/>
  <c r="J1534" i="9" s="1"/>
  <c r="J1535" i="9" a="1"/>
  <c r="J1535" i="9" s="1"/>
  <c r="J1536" i="9" a="1"/>
  <c r="J1536" i="9" s="1"/>
  <c r="J1537" i="9" a="1"/>
  <c r="J1537" i="9" s="1"/>
  <c r="J1538" i="9" a="1"/>
  <c r="J1538" i="9" s="1"/>
  <c r="J1539" i="9" a="1"/>
  <c r="J1539" i="9" s="1"/>
  <c r="J1540" i="9" a="1"/>
  <c r="J1540" i="9" s="1"/>
  <c r="J1541" i="9" a="1"/>
  <c r="J1541" i="9" s="1"/>
  <c r="J1542" i="9" a="1"/>
  <c r="J1542" i="9" s="1"/>
  <c r="K1542" i="9" s="1" a="1"/>
  <c r="K1542" i="9" s="1"/>
  <c r="J1543" i="9" a="1"/>
  <c r="J1543" i="9" s="1"/>
  <c r="J1544" i="9" a="1"/>
  <c r="J1544" i="9" s="1"/>
  <c r="J1545" i="9" a="1"/>
  <c r="J1545" i="9" s="1"/>
  <c r="J1546" i="9" a="1"/>
  <c r="J1546" i="9" s="1"/>
  <c r="J1547" i="9" a="1"/>
  <c r="J1547" i="9" s="1"/>
  <c r="J1548" i="9" a="1"/>
  <c r="J1548" i="9" s="1"/>
  <c r="J1549" i="9" a="1"/>
  <c r="J1549" i="9" s="1"/>
  <c r="J1550" i="9" a="1"/>
  <c r="J1550" i="9" s="1"/>
  <c r="J1551" i="9" a="1"/>
  <c r="J1551" i="9" s="1"/>
  <c r="J1552" i="9" a="1"/>
  <c r="J1552" i="9" s="1"/>
  <c r="J1553" i="9" a="1"/>
  <c r="J1553" i="9" s="1"/>
  <c r="J1554" i="9" a="1"/>
  <c r="J1554" i="9" s="1"/>
  <c r="J1555" i="9" a="1"/>
  <c r="J1555" i="9" s="1"/>
  <c r="J1556" i="9" a="1"/>
  <c r="J1556" i="9" s="1"/>
  <c r="J1557" i="9" a="1"/>
  <c r="J1557" i="9" s="1"/>
  <c r="K1557" i="9" s="1" a="1"/>
  <c r="K1557" i="9" s="1"/>
  <c r="J1558" i="9" a="1"/>
  <c r="J1558" i="9" s="1"/>
  <c r="J1559" i="9" a="1"/>
  <c r="J1559" i="9" s="1"/>
  <c r="J1560" i="9" a="1"/>
  <c r="J1560" i="9" s="1"/>
  <c r="J1561" i="9" a="1"/>
  <c r="J1561" i="9" s="1"/>
  <c r="J1562" i="9" a="1"/>
  <c r="J1562" i="9" s="1"/>
  <c r="J1563" i="9" a="1"/>
  <c r="J1563" i="9" s="1"/>
  <c r="J1564" i="9" a="1"/>
  <c r="J1564" i="9" s="1"/>
  <c r="J1565" i="9" a="1"/>
  <c r="J1565" i="9" s="1"/>
  <c r="J1566" i="9" a="1"/>
  <c r="J1566" i="9" s="1"/>
  <c r="J1567" i="9" a="1"/>
  <c r="J1567" i="9" s="1"/>
  <c r="J1568" i="9" a="1"/>
  <c r="J1568" i="9" s="1"/>
  <c r="J1569" i="9" a="1"/>
  <c r="J1569" i="9" s="1"/>
  <c r="J1570" i="9" a="1"/>
  <c r="J1570" i="9" s="1"/>
  <c r="J1571" i="9" a="1"/>
  <c r="J1571" i="9" s="1"/>
  <c r="J1572" i="9" a="1"/>
  <c r="J1572" i="9" s="1"/>
  <c r="J1573" i="9" a="1"/>
  <c r="J1573" i="9" s="1"/>
  <c r="J1574" i="9" a="1"/>
  <c r="J1574" i="9" s="1"/>
  <c r="J1575" i="9" a="1"/>
  <c r="J1575" i="9" s="1"/>
  <c r="J1576" i="9" a="1"/>
  <c r="J1576" i="9" s="1"/>
  <c r="J1577" i="9" a="1"/>
  <c r="J1577" i="9" s="1"/>
  <c r="J1578" i="9" a="1"/>
  <c r="J1578" i="9" s="1"/>
  <c r="J1579" i="9" a="1"/>
  <c r="J1579" i="9" s="1"/>
  <c r="J1580" i="9" a="1"/>
  <c r="J1580" i="9" s="1"/>
  <c r="J1581" i="9" a="1"/>
  <c r="J1581" i="9" s="1"/>
  <c r="J1582" i="9" a="1"/>
  <c r="J1582" i="9" s="1"/>
  <c r="J1583" i="9" a="1"/>
  <c r="J1583" i="9" s="1"/>
  <c r="J1584" i="9" a="1"/>
  <c r="J1584" i="9" s="1"/>
  <c r="J1585" i="9" a="1"/>
  <c r="J1585" i="9" s="1"/>
  <c r="J1586" i="9" a="1"/>
  <c r="J1586" i="9" s="1"/>
  <c r="J1587" i="9" a="1"/>
  <c r="J1587" i="9" s="1"/>
  <c r="J1588" i="9" a="1"/>
  <c r="J1588" i="9" s="1"/>
  <c r="J1589" i="9" a="1"/>
  <c r="J1589" i="9" s="1"/>
  <c r="K1589" i="9" s="1" a="1"/>
  <c r="K1589" i="9" s="1"/>
  <c r="J1590" i="9" a="1"/>
  <c r="J1590" i="9" s="1"/>
  <c r="J1591" i="9" a="1"/>
  <c r="J1591" i="9" s="1"/>
  <c r="J1592" i="9" a="1"/>
  <c r="J1592" i="9" s="1"/>
  <c r="J1593" i="9" a="1"/>
  <c r="J1593" i="9" s="1"/>
  <c r="J1594" i="9" a="1"/>
  <c r="J1594" i="9" s="1"/>
  <c r="J1595" i="9" a="1"/>
  <c r="J1595" i="9" s="1"/>
  <c r="J1596" i="9" a="1"/>
  <c r="J1596" i="9" s="1"/>
  <c r="J1597" i="9" a="1"/>
  <c r="J1597" i="9" s="1"/>
  <c r="J1598" i="9" a="1"/>
  <c r="J1598" i="9" s="1"/>
  <c r="J1599" i="9" a="1"/>
  <c r="J1599" i="9" s="1"/>
  <c r="J1600" i="9" a="1"/>
  <c r="J1600" i="9" s="1"/>
  <c r="J1601" i="9" a="1"/>
  <c r="J1601" i="9" s="1"/>
  <c r="J1602" i="9" a="1"/>
  <c r="J1602" i="9" s="1"/>
  <c r="J1603" i="9" a="1"/>
  <c r="J1603" i="9" s="1"/>
  <c r="K1603" i="9" s="1" a="1"/>
  <c r="K1603" i="9" s="1"/>
  <c r="J1604" i="9" a="1"/>
  <c r="J1604" i="9" s="1"/>
  <c r="J1605" i="9" a="1"/>
  <c r="J1605" i="9" s="1"/>
  <c r="J1606" i="9" a="1"/>
  <c r="J1606" i="9" s="1"/>
  <c r="J1607" i="9" a="1"/>
  <c r="J1607" i="9" s="1"/>
  <c r="J1608" i="9" a="1"/>
  <c r="J1608" i="9" s="1"/>
  <c r="J1609" i="9" a="1"/>
  <c r="J1609" i="9" s="1"/>
  <c r="J1610" i="9" a="1"/>
  <c r="J1610" i="9" s="1"/>
  <c r="J1611" i="9" a="1"/>
  <c r="J1611" i="9" s="1"/>
  <c r="J1612" i="9" a="1"/>
  <c r="J1612" i="9" s="1"/>
  <c r="J1613" i="9" a="1"/>
  <c r="J1613" i="9" s="1"/>
  <c r="J1614" i="9" a="1"/>
  <c r="J1614" i="9" s="1"/>
  <c r="J1615" i="9" a="1"/>
  <c r="J1615" i="9" s="1"/>
  <c r="J1616" i="9" a="1"/>
  <c r="J1616" i="9" s="1"/>
  <c r="J1617" i="9" a="1"/>
  <c r="J1617" i="9" s="1"/>
  <c r="J1618" i="9" a="1"/>
  <c r="J1618" i="9" s="1"/>
  <c r="J1619" i="9" a="1"/>
  <c r="J1619" i="9" s="1"/>
  <c r="J1620" i="9" a="1"/>
  <c r="J1620" i="9" s="1"/>
  <c r="J1621" i="9" a="1"/>
  <c r="J1621" i="9" s="1"/>
  <c r="J1622" i="9" a="1"/>
  <c r="J1622" i="9" s="1"/>
  <c r="J1623" i="9" a="1"/>
  <c r="J1623" i="9" s="1"/>
  <c r="J1624" i="9" a="1"/>
  <c r="J1624" i="9" s="1"/>
  <c r="J1625" i="9" a="1"/>
  <c r="J1625" i="9" s="1"/>
  <c r="J1626" i="9" a="1"/>
  <c r="J1626" i="9" s="1"/>
  <c r="J1627" i="9" a="1"/>
  <c r="J1627" i="9" s="1"/>
  <c r="J1628" i="9" a="1"/>
  <c r="J1628" i="9" s="1"/>
  <c r="J1629" i="9" a="1"/>
  <c r="J1629" i="9" s="1"/>
  <c r="K1629" i="9" s="1" a="1"/>
  <c r="K1629" i="9" s="1"/>
  <c r="J1630" i="9" a="1"/>
  <c r="J1630" i="9" s="1"/>
  <c r="J1631" i="9" a="1"/>
  <c r="J1631" i="9" s="1"/>
  <c r="J1632" i="9" a="1"/>
  <c r="J1632" i="9" s="1"/>
  <c r="J1633" i="9" a="1"/>
  <c r="J1633" i="9" s="1"/>
  <c r="J1634" i="9" a="1"/>
  <c r="J1634" i="9" s="1"/>
  <c r="J1635" i="9" a="1"/>
  <c r="J1635" i="9" s="1"/>
  <c r="J1636" i="9" a="1"/>
  <c r="J1636" i="9" s="1"/>
  <c r="J1637" i="9" a="1"/>
  <c r="J1637" i="9" s="1"/>
  <c r="J1638" i="9" a="1"/>
  <c r="J1638" i="9" s="1"/>
  <c r="J1639" i="9" a="1"/>
  <c r="J1639" i="9" s="1"/>
  <c r="J1640" i="9" a="1"/>
  <c r="J1640" i="9" s="1"/>
  <c r="J1641" i="9" a="1"/>
  <c r="J1641" i="9" s="1"/>
  <c r="J1642" i="9" a="1"/>
  <c r="J1642" i="9" s="1"/>
  <c r="J1643" i="9" a="1"/>
  <c r="J1643" i="9" s="1"/>
  <c r="J1644" i="9" a="1"/>
  <c r="J1644" i="9" s="1"/>
  <c r="J1645" i="9" a="1"/>
  <c r="J1645" i="9" s="1"/>
  <c r="J1646" i="9" a="1"/>
  <c r="J1646" i="9" s="1"/>
  <c r="J1647" i="9" a="1"/>
  <c r="J1647" i="9" s="1"/>
  <c r="J1648" i="9" a="1"/>
  <c r="J1648" i="9" s="1"/>
  <c r="J1649" i="9" a="1"/>
  <c r="J1649" i="9" s="1"/>
  <c r="J1650" i="9" a="1"/>
  <c r="J1650" i="9" s="1"/>
  <c r="J1651" i="9" a="1"/>
  <c r="J1651" i="9" s="1"/>
  <c r="J1652" i="9" a="1"/>
  <c r="J1652" i="9" s="1"/>
  <c r="J1653" i="9" a="1"/>
  <c r="J1653" i="9" s="1"/>
  <c r="J1654" i="9" a="1"/>
  <c r="J1654" i="9" s="1"/>
  <c r="J1655" i="9" a="1"/>
  <c r="J1655" i="9" s="1"/>
  <c r="J1656" i="9" a="1"/>
  <c r="J1656" i="9" s="1"/>
  <c r="J1657" i="9" a="1"/>
  <c r="J1657" i="9" s="1"/>
  <c r="J1658" i="9" a="1"/>
  <c r="J1658" i="9" s="1"/>
  <c r="J1659" i="9" a="1"/>
  <c r="J1659" i="9" s="1"/>
  <c r="J1660" i="9" a="1"/>
  <c r="J1660" i="9" s="1"/>
  <c r="J1661" i="9" a="1"/>
  <c r="J1661" i="9" s="1"/>
  <c r="J1662" i="9" a="1"/>
  <c r="J1662" i="9" s="1"/>
  <c r="J1663" i="9" a="1"/>
  <c r="J1663" i="9" s="1"/>
  <c r="J1664" i="9" a="1"/>
  <c r="J1664" i="9" s="1"/>
  <c r="J1665" i="9" a="1"/>
  <c r="J1665" i="9" s="1"/>
  <c r="J1666" i="9" a="1"/>
  <c r="J1666" i="9" s="1"/>
  <c r="J1667" i="9" a="1"/>
  <c r="J1667" i="9" s="1"/>
  <c r="K1667" i="9" s="1" a="1"/>
  <c r="K1667" i="9" s="1"/>
  <c r="J1668" i="9" a="1"/>
  <c r="J1668" i="9" s="1"/>
  <c r="J1669" i="9" a="1"/>
  <c r="J1669" i="9" s="1"/>
  <c r="J1670" i="9" a="1"/>
  <c r="J1670" i="9" s="1"/>
  <c r="J1671" i="9" a="1"/>
  <c r="J1671" i="9" s="1"/>
  <c r="J1672" i="9" a="1"/>
  <c r="J1672" i="9" s="1"/>
  <c r="J1673" i="9" a="1"/>
  <c r="J1673" i="9" s="1"/>
  <c r="J1674" i="9" a="1"/>
  <c r="J1674" i="9" s="1"/>
  <c r="J1675" i="9" a="1"/>
  <c r="J1675" i="9" s="1"/>
  <c r="J1676" i="9" a="1"/>
  <c r="J1676" i="9" s="1"/>
  <c r="J1677" i="9" a="1"/>
  <c r="J1677" i="9" s="1"/>
  <c r="J1678" i="9" a="1"/>
  <c r="J1678" i="9" s="1"/>
  <c r="J1679" i="9" a="1"/>
  <c r="J1679" i="9" s="1"/>
  <c r="J1680" i="9" a="1"/>
  <c r="J1680" i="9" s="1"/>
  <c r="J1681" i="9" a="1"/>
  <c r="J1681" i="9" s="1"/>
  <c r="J1682" i="9" a="1"/>
  <c r="J1682" i="9" s="1"/>
  <c r="J1683" i="9" a="1"/>
  <c r="J1683" i="9" s="1"/>
  <c r="J1684" i="9" a="1"/>
  <c r="J1684" i="9" s="1"/>
  <c r="J1685" i="9" a="1"/>
  <c r="J1685" i="9" s="1"/>
  <c r="J1686" i="9" a="1"/>
  <c r="J1686" i="9" s="1"/>
  <c r="J1687" i="9" a="1"/>
  <c r="J1687" i="9" s="1"/>
  <c r="J1688" i="9" a="1"/>
  <c r="J1688" i="9" s="1"/>
  <c r="J1689" i="9" a="1"/>
  <c r="J1689" i="9" s="1"/>
  <c r="J1690" i="9" a="1"/>
  <c r="J1690" i="9" s="1"/>
  <c r="J1691" i="9" a="1"/>
  <c r="J1691" i="9" s="1"/>
  <c r="J1692" i="9" a="1"/>
  <c r="J1692" i="9" s="1"/>
  <c r="J1693" i="9" a="1"/>
  <c r="J1693" i="9" s="1"/>
  <c r="J1694" i="9" a="1"/>
  <c r="J1694" i="9" s="1"/>
  <c r="J1695" i="9" a="1"/>
  <c r="J1695" i="9" s="1"/>
  <c r="J1696" i="9" a="1"/>
  <c r="J1696" i="9" s="1"/>
  <c r="J1697" i="9" a="1"/>
  <c r="J1697" i="9" s="1"/>
  <c r="J1698" i="9" a="1"/>
  <c r="J1698" i="9" s="1"/>
  <c r="J1699" i="9" a="1"/>
  <c r="J1699" i="9" s="1"/>
  <c r="J1700" i="9" a="1"/>
  <c r="J1700" i="9" s="1"/>
  <c r="J1701" i="9" a="1"/>
  <c r="J1701" i="9" s="1"/>
  <c r="J1702" i="9" a="1"/>
  <c r="J1702" i="9" s="1"/>
  <c r="J1703" i="9" a="1"/>
  <c r="J1703" i="9" s="1"/>
  <c r="J1704" i="9" a="1"/>
  <c r="J1704" i="9" s="1"/>
  <c r="K1704" i="9" s="1" a="1"/>
  <c r="K1704" i="9" s="1"/>
  <c r="J1705" i="9" a="1"/>
  <c r="J1705" i="9" s="1"/>
  <c r="J1706" i="9" a="1"/>
  <c r="J1706" i="9" s="1"/>
  <c r="J1707" i="9" a="1"/>
  <c r="J1707" i="9" s="1"/>
  <c r="J1708" i="9" a="1"/>
  <c r="J1708" i="9" s="1"/>
  <c r="J1709" i="9" a="1"/>
  <c r="J1709" i="9" s="1"/>
  <c r="J1710" i="9" a="1"/>
  <c r="J1710" i="9" s="1"/>
  <c r="J1711" i="9" a="1"/>
  <c r="J1711" i="9" s="1"/>
  <c r="J1712" i="9" a="1"/>
  <c r="J1712" i="9" s="1"/>
  <c r="J1713" i="9" a="1"/>
  <c r="J1713" i="9" s="1"/>
  <c r="J1714" i="9" a="1"/>
  <c r="J1714" i="9" s="1"/>
  <c r="J1715" i="9" a="1"/>
  <c r="J1715" i="9" s="1"/>
  <c r="J1716" i="9" a="1"/>
  <c r="J1716" i="9" s="1"/>
  <c r="J1717" i="9" a="1"/>
  <c r="J1717" i="9" s="1"/>
  <c r="J1718" i="9" a="1"/>
  <c r="J1718" i="9" s="1"/>
  <c r="J1719" i="9" a="1"/>
  <c r="J1719" i="9" s="1"/>
  <c r="J1720" i="9" a="1"/>
  <c r="J1720" i="9" s="1"/>
  <c r="J1721" i="9" a="1"/>
  <c r="J1721" i="9" s="1"/>
  <c r="J1722" i="9" a="1"/>
  <c r="J1722" i="9" s="1"/>
  <c r="J1723" i="9" a="1"/>
  <c r="J1723" i="9" s="1"/>
  <c r="J1724" i="9" a="1"/>
  <c r="J1724" i="9" s="1"/>
  <c r="J1725" i="9" a="1"/>
  <c r="J1725" i="9" s="1"/>
  <c r="J1726" i="9" a="1"/>
  <c r="J1726" i="9" s="1"/>
  <c r="J1727" i="9" a="1"/>
  <c r="J1727" i="9" s="1"/>
  <c r="J1728" i="9" a="1"/>
  <c r="J1728" i="9" s="1"/>
  <c r="J1729" i="9" a="1"/>
  <c r="J1729" i="9" s="1"/>
  <c r="J1730" i="9" a="1"/>
  <c r="J1730" i="9" s="1"/>
  <c r="J1731" i="9" a="1"/>
  <c r="J1731" i="9" s="1"/>
  <c r="J1732" i="9" a="1"/>
  <c r="J1732" i="9" s="1"/>
  <c r="J1733" i="9" a="1"/>
  <c r="J1733" i="9" s="1"/>
  <c r="J1734" i="9" a="1"/>
  <c r="J1734" i="9" s="1"/>
  <c r="J1735" i="9" a="1"/>
  <c r="J1735" i="9" s="1"/>
  <c r="J1736" i="9" a="1"/>
  <c r="J1736" i="9" s="1"/>
  <c r="J1737" i="9" a="1"/>
  <c r="J1737" i="9" s="1"/>
  <c r="J1738" i="9" a="1"/>
  <c r="J1738" i="9" s="1"/>
  <c r="J1739" i="9" a="1"/>
  <c r="J1739" i="9" s="1"/>
  <c r="J1740" i="9" a="1"/>
  <c r="J1740" i="9" s="1"/>
  <c r="J1741" i="9" a="1"/>
  <c r="J1741" i="9" s="1"/>
  <c r="J1742" i="9" a="1"/>
  <c r="J1742" i="9" s="1"/>
  <c r="J1743" i="9" a="1"/>
  <c r="J1743" i="9" s="1"/>
  <c r="J1744" i="9" a="1"/>
  <c r="J1744" i="9" s="1"/>
  <c r="J1745" i="9" a="1"/>
  <c r="J1745" i="9" s="1"/>
  <c r="J1746" i="9" a="1"/>
  <c r="J1746" i="9" s="1"/>
  <c r="J1747" i="9" a="1"/>
  <c r="J1747" i="9" s="1"/>
  <c r="J1748" i="9" a="1"/>
  <c r="J1748" i="9" s="1"/>
  <c r="J1749" i="9" a="1"/>
  <c r="J1749" i="9" s="1"/>
  <c r="J1750" i="9" a="1"/>
  <c r="J1750" i="9" s="1"/>
  <c r="J1751" i="9" a="1"/>
  <c r="J1751" i="9" s="1"/>
  <c r="J1752" i="9" a="1"/>
  <c r="J1752" i="9" s="1"/>
  <c r="J1753" i="9" a="1"/>
  <c r="J1753" i="9" s="1"/>
  <c r="J1754" i="9" a="1"/>
  <c r="J1754" i="9" s="1"/>
  <c r="J1755" i="9" a="1"/>
  <c r="J1755" i="9" s="1"/>
  <c r="J1756" i="9" a="1"/>
  <c r="J1756" i="9" s="1"/>
  <c r="J1757" i="9" a="1"/>
  <c r="J1757" i="9" s="1"/>
  <c r="K1757" i="9" s="1" a="1"/>
  <c r="K1757" i="9" s="1"/>
  <c r="J1758" i="9" a="1"/>
  <c r="J1758" i="9" s="1"/>
  <c r="J1759" i="9" a="1"/>
  <c r="J1759" i="9" s="1"/>
  <c r="J1760" i="9" a="1"/>
  <c r="J1760" i="9" s="1"/>
  <c r="J1761" i="9" a="1"/>
  <c r="J1761" i="9" s="1"/>
  <c r="J1762" i="9" a="1"/>
  <c r="J1762" i="9" s="1"/>
  <c r="J1763" i="9" a="1"/>
  <c r="J1763" i="9" s="1"/>
  <c r="J1764" i="9" a="1"/>
  <c r="J1764" i="9" s="1"/>
  <c r="J1765" i="9" a="1"/>
  <c r="J1765" i="9" s="1"/>
  <c r="J1766" i="9" a="1"/>
  <c r="J1766" i="9" s="1"/>
  <c r="J1767" i="9" a="1"/>
  <c r="J1767" i="9" s="1"/>
  <c r="J1768" i="9" a="1"/>
  <c r="J1768" i="9" s="1"/>
  <c r="J1769" i="9" a="1"/>
  <c r="J1769" i="9" s="1"/>
  <c r="J1770" i="9" a="1"/>
  <c r="J1770" i="9" s="1"/>
  <c r="J1771" i="9" a="1"/>
  <c r="J1771" i="9" s="1"/>
  <c r="J1772" i="9" a="1"/>
  <c r="J1772" i="9" s="1"/>
  <c r="J1773" i="9" a="1"/>
  <c r="J1773" i="9" s="1"/>
  <c r="J1774" i="9" a="1"/>
  <c r="J1774" i="9" s="1"/>
  <c r="K1774" i="9" s="1" a="1"/>
  <c r="K1774" i="9" s="1"/>
  <c r="J1775" i="9" a="1"/>
  <c r="J1775" i="9" s="1"/>
  <c r="J1776" i="9" a="1"/>
  <c r="J1776" i="9" s="1"/>
  <c r="J1777" i="9" a="1"/>
  <c r="J1777" i="9" s="1"/>
  <c r="J1778" i="9" a="1"/>
  <c r="J1778" i="9" s="1"/>
  <c r="J1779" i="9" a="1"/>
  <c r="J1779" i="9" s="1"/>
  <c r="J1780" i="9" a="1"/>
  <c r="J1780" i="9" s="1"/>
  <c r="J1781" i="9" a="1"/>
  <c r="J1781" i="9" s="1"/>
  <c r="J1782" i="9" a="1"/>
  <c r="J1782" i="9" s="1"/>
  <c r="J1783" i="9" a="1"/>
  <c r="J1783" i="9" s="1"/>
  <c r="J1784" i="9" a="1"/>
  <c r="J1784" i="9" s="1"/>
  <c r="J1785" i="9" a="1"/>
  <c r="J1785" i="9" s="1"/>
  <c r="J1786" i="9" a="1"/>
  <c r="J1786" i="9" s="1"/>
  <c r="J1787" i="9" a="1"/>
  <c r="J1787" i="9" s="1"/>
  <c r="J1788" i="9" a="1"/>
  <c r="J1788" i="9" s="1"/>
  <c r="J1789" i="9" a="1"/>
  <c r="J1789" i="9" s="1"/>
  <c r="K1789" i="9" s="1" a="1"/>
  <c r="K1789" i="9" s="1"/>
  <c r="J1790" i="9" a="1"/>
  <c r="J1790" i="9" s="1"/>
  <c r="J1791" i="9" a="1"/>
  <c r="J1791" i="9" s="1"/>
  <c r="J1792" i="9" a="1"/>
  <c r="J1792" i="9" s="1"/>
  <c r="J1793" i="9" a="1"/>
  <c r="J1793" i="9" s="1"/>
  <c r="J1794" i="9" a="1"/>
  <c r="J1794" i="9" s="1"/>
  <c r="J1795" i="9" a="1"/>
  <c r="J1795" i="9" s="1"/>
  <c r="J1796" i="9" a="1"/>
  <c r="J1796" i="9" s="1"/>
  <c r="J1797" i="9" a="1"/>
  <c r="J1797" i="9" s="1"/>
  <c r="J1798" i="9" a="1"/>
  <c r="J1798" i="9" s="1"/>
  <c r="J1799" i="9" a="1"/>
  <c r="J1799" i="9" s="1"/>
  <c r="J1800" i="9" a="1"/>
  <c r="J1800" i="9" s="1"/>
  <c r="J1801" i="9" a="1"/>
  <c r="J1801" i="9" s="1"/>
  <c r="J1802" i="9" a="1"/>
  <c r="J1802" i="9" s="1"/>
  <c r="J1803" i="9" a="1"/>
  <c r="J1803" i="9" s="1"/>
  <c r="J1804" i="9" a="1"/>
  <c r="J1804" i="9" s="1"/>
  <c r="J1805" i="9" a="1"/>
  <c r="J1805" i="9" s="1"/>
  <c r="J1806" i="9" a="1"/>
  <c r="J1806" i="9" s="1"/>
  <c r="J1807" i="9" a="1"/>
  <c r="J1807" i="9" s="1"/>
  <c r="J1808" i="9" a="1"/>
  <c r="J1808" i="9" s="1"/>
  <c r="K1808" i="9" s="1" a="1"/>
  <c r="K1808" i="9" s="1"/>
  <c r="J1809" i="9" a="1"/>
  <c r="J1809" i="9" s="1"/>
  <c r="J1810" i="9" a="1"/>
  <c r="J1810" i="9" s="1"/>
  <c r="J1811" i="9" a="1"/>
  <c r="J1811" i="9" s="1"/>
  <c r="J1812" i="9" a="1"/>
  <c r="J1812" i="9" s="1"/>
  <c r="J1813" i="9" a="1"/>
  <c r="J1813" i="9" s="1"/>
  <c r="J1814" i="9" a="1"/>
  <c r="J1814" i="9" s="1"/>
  <c r="J1815" i="9" a="1"/>
  <c r="J1815" i="9" s="1"/>
  <c r="J1816" i="9" a="1"/>
  <c r="J1816" i="9" s="1"/>
  <c r="J1817" i="9" a="1"/>
  <c r="J1817" i="9" s="1"/>
  <c r="J1818" i="9" a="1"/>
  <c r="J1818" i="9" s="1"/>
  <c r="J1819" i="9" a="1"/>
  <c r="J1819" i="9" s="1"/>
  <c r="J1820" i="9" a="1"/>
  <c r="J1820" i="9" s="1"/>
  <c r="J1821" i="9" a="1"/>
  <c r="J1821" i="9" s="1"/>
  <c r="J1822" i="9" a="1"/>
  <c r="J1822" i="9" s="1"/>
  <c r="J1823" i="9" a="1"/>
  <c r="J1823" i="9" s="1"/>
  <c r="J1824" i="9" a="1"/>
  <c r="J1824" i="9" s="1"/>
  <c r="J1825" i="9" a="1"/>
  <c r="J1825" i="9" s="1"/>
  <c r="J1826" i="9" a="1"/>
  <c r="J1826" i="9" s="1"/>
  <c r="J1827" i="9" a="1"/>
  <c r="J1827" i="9" s="1"/>
  <c r="J1828" i="9" a="1"/>
  <c r="J1828" i="9" s="1"/>
  <c r="J1829" i="9" a="1"/>
  <c r="J1829" i="9" s="1"/>
  <c r="J1830" i="9" a="1"/>
  <c r="J1830" i="9" s="1"/>
  <c r="J1831" i="9" a="1"/>
  <c r="J1831" i="9" s="1"/>
  <c r="J1832" i="9" a="1"/>
  <c r="J1832" i="9" s="1"/>
  <c r="J1833" i="9" a="1"/>
  <c r="J1833" i="9" s="1"/>
  <c r="J1834" i="9" a="1"/>
  <c r="J1834" i="9" s="1"/>
  <c r="J1835" i="9" a="1"/>
  <c r="J1835" i="9" s="1"/>
  <c r="J1836" i="9" a="1"/>
  <c r="J1836" i="9" s="1"/>
  <c r="J1837" i="9" a="1"/>
  <c r="J1837" i="9" s="1"/>
  <c r="J1838" i="9" a="1"/>
  <c r="J1838" i="9" s="1"/>
  <c r="J1839" i="9" a="1"/>
  <c r="J1839" i="9" s="1"/>
  <c r="J1840" i="9" a="1"/>
  <c r="J1840" i="9" s="1"/>
  <c r="J1841" i="9" a="1"/>
  <c r="J1841" i="9" s="1"/>
  <c r="J1842" i="9" a="1"/>
  <c r="J1842" i="9" s="1"/>
  <c r="J1843" i="9" a="1"/>
  <c r="J1843" i="9" s="1"/>
  <c r="J1844" i="9" a="1"/>
  <c r="J1844" i="9" s="1"/>
  <c r="J1845" i="9" a="1"/>
  <c r="J1845" i="9" s="1"/>
  <c r="J1846" i="9" a="1"/>
  <c r="J1846" i="9" s="1"/>
  <c r="J1847" i="9" a="1"/>
  <c r="J1847" i="9" s="1"/>
  <c r="J1848" i="9" a="1"/>
  <c r="J1848" i="9" s="1"/>
  <c r="J1849" i="9" a="1"/>
  <c r="J1849" i="9" s="1"/>
  <c r="J1850" i="9" a="1"/>
  <c r="J1850" i="9" s="1"/>
  <c r="J1851" i="9" a="1"/>
  <c r="J1851" i="9" s="1"/>
  <c r="J1852" i="9" a="1"/>
  <c r="J1852" i="9" s="1"/>
  <c r="J1853" i="9" a="1"/>
  <c r="J1853" i="9" s="1"/>
  <c r="J1854" i="9" a="1"/>
  <c r="J1854" i="9" s="1"/>
  <c r="J1855" i="9" a="1"/>
  <c r="J1855" i="9" s="1"/>
  <c r="J1856" i="9" a="1"/>
  <c r="J1856" i="9" s="1"/>
  <c r="J1857" i="9" a="1"/>
  <c r="J1857" i="9" s="1"/>
  <c r="J1858" i="9" a="1"/>
  <c r="J1858" i="9" s="1"/>
  <c r="J1859" i="9" a="1"/>
  <c r="J1859" i="9" s="1"/>
  <c r="J1860" i="9" a="1"/>
  <c r="J1860" i="9" s="1"/>
  <c r="J1861" i="9" a="1"/>
  <c r="J1861" i="9" s="1"/>
  <c r="J1862" i="9" a="1"/>
  <c r="J1862" i="9" s="1"/>
  <c r="J1863" i="9" a="1"/>
  <c r="J1863" i="9" s="1"/>
  <c r="J1864" i="9" a="1"/>
  <c r="J1864" i="9" s="1"/>
  <c r="J1865" i="9" a="1"/>
  <c r="J1865" i="9" s="1"/>
  <c r="J1866" i="9" a="1"/>
  <c r="J1866" i="9" s="1"/>
  <c r="J1867" i="9" a="1"/>
  <c r="J1867" i="9" s="1"/>
  <c r="J1868" i="9" a="1"/>
  <c r="J1868" i="9" s="1"/>
  <c r="J1869" i="9" a="1"/>
  <c r="J1869" i="9" s="1"/>
  <c r="J1870" i="9" a="1"/>
  <c r="J1870" i="9" s="1"/>
  <c r="J1871" i="9" a="1"/>
  <c r="J1871" i="9" s="1"/>
  <c r="J1872" i="9" a="1"/>
  <c r="J1872" i="9" s="1"/>
  <c r="J1873" i="9" a="1"/>
  <c r="J1873" i="9" s="1"/>
  <c r="J1874" i="9" a="1"/>
  <c r="J1874" i="9" s="1"/>
  <c r="J1875" i="9" a="1"/>
  <c r="J1875" i="9" s="1"/>
  <c r="J1876" i="9" a="1"/>
  <c r="J1876" i="9" s="1"/>
  <c r="J1877" i="9" a="1"/>
  <c r="J1877" i="9" s="1"/>
  <c r="J1878" i="9" a="1"/>
  <c r="J1878" i="9" s="1"/>
  <c r="J1879" i="9" a="1"/>
  <c r="J1879" i="9" s="1"/>
  <c r="J1880" i="9" a="1"/>
  <c r="J1880" i="9" s="1"/>
  <c r="J1881" i="9" a="1"/>
  <c r="J1881" i="9" s="1"/>
  <c r="J1882" i="9" a="1"/>
  <c r="J1882" i="9" s="1"/>
  <c r="J1883" i="9" a="1"/>
  <c r="J1883" i="9" s="1"/>
  <c r="J1884" i="9" a="1"/>
  <c r="J1884" i="9" s="1"/>
  <c r="J1885" i="9" a="1"/>
  <c r="J1885" i="9" s="1"/>
  <c r="K1885" i="9" s="1" a="1"/>
  <c r="K1885" i="9" s="1"/>
  <c r="J1886" i="9" a="1"/>
  <c r="J1886" i="9" s="1"/>
  <c r="J1887" i="9" a="1"/>
  <c r="J1887" i="9" s="1"/>
  <c r="J1888" i="9" a="1"/>
  <c r="J1888" i="9" s="1"/>
  <c r="J1889" i="9" a="1"/>
  <c r="J1889" i="9" s="1"/>
  <c r="J1890" i="9" a="1"/>
  <c r="J1890" i="9" s="1"/>
  <c r="J1891" i="9" a="1"/>
  <c r="J1891" i="9" s="1"/>
  <c r="J1892" i="9" a="1"/>
  <c r="J1892" i="9" s="1"/>
  <c r="J1893" i="9" a="1"/>
  <c r="J1893" i="9" s="1"/>
  <c r="J1894" i="9" a="1"/>
  <c r="J1894" i="9" s="1"/>
  <c r="J1895" i="9" a="1"/>
  <c r="J1895" i="9" s="1"/>
  <c r="J1896" i="9" a="1"/>
  <c r="J1896" i="9" s="1"/>
  <c r="J1897" i="9" a="1"/>
  <c r="J1897" i="9" s="1"/>
  <c r="J1898" i="9" a="1"/>
  <c r="J1898" i="9" s="1"/>
  <c r="K1898" i="9" s="1" a="1"/>
  <c r="K1898" i="9" s="1"/>
  <c r="J1899" i="9" a="1"/>
  <c r="J1899" i="9" s="1"/>
  <c r="J1900" i="9" a="1"/>
  <c r="J1900" i="9" s="1"/>
  <c r="J1901" i="9" a="1"/>
  <c r="J1901" i="9" s="1"/>
  <c r="J1902" i="9" a="1"/>
  <c r="J1902" i="9" s="1"/>
  <c r="J1903" i="9" a="1"/>
  <c r="J1903" i="9" s="1"/>
  <c r="J1904" i="9" a="1"/>
  <c r="J1904" i="9" s="1"/>
  <c r="J1905" i="9" a="1"/>
  <c r="J1905" i="9" s="1"/>
  <c r="J1906" i="9" a="1"/>
  <c r="J1906" i="9" s="1"/>
  <c r="J1907" i="9" a="1"/>
  <c r="J1907" i="9" s="1"/>
  <c r="J1908" i="9" a="1"/>
  <c r="J1908" i="9" s="1"/>
  <c r="J1909" i="9" a="1"/>
  <c r="J1909" i="9" s="1"/>
  <c r="J1910" i="9" a="1"/>
  <c r="J1910" i="9" s="1"/>
  <c r="J1911" i="9" a="1"/>
  <c r="J1911" i="9" s="1"/>
  <c r="J1912" i="9" a="1"/>
  <c r="J1912" i="9" s="1"/>
  <c r="J1913" i="9" a="1"/>
  <c r="J1913" i="9" s="1"/>
  <c r="J1914" i="9" a="1"/>
  <c r="J1914" i="9" s="1"/>
  <c r="J1915" i="9" a="1"/>
  <c r="J1915" i="9" s="1"/>
  <c r="J1916" i="9" a="1"/>
  <c r="J1916" i="9" s="1"/>
  <c r="J1917" i="9" a="1"/>
  <c r="J1917" i="9" s="1"/>
  <c r="K1917" i="9" s="1" a="1"/>
  <c r="K1917" i="9" s="1"/>
  <c r="J1918" i="9" a="1"/>
  <c r="J1918" i="9" s="1"/>
  <c r="J1919" i="9" a="1"/>
  <c r="J1919" i="9" s="1"/>
  <c r="J1920" i="9" a="1"/>
  <c r="J1920" i="9" s="1"/>
  <c r="J1921" i="9" a="1"/>
  <c r="J1921" i="9" s="1"/>
  <c r="J1922" i="9" a="1"/>
  <c r="J1922" i="9" s="1"/>
  <c r="J1923" i="9" a="1"/>
  <c r="J1923" i="9" s="1"/>
  <c r="J1924" i="9" a="1"/>
  <c r="J1924" i="9" s="1"/>
  <c r="J1925" i="9" a="1"/>
  <c r="J1925" i="9" s="1"/>
  <c r="J1926" i="9" a="1"/>
  <c r="J1926" i="9" s="1"/>
  <c r="J1927" i="9" a="1"/>
  <c r="J1927" i="9" s="1"/>
  <c r="J1928" i="9" a="1"/>
  <c r="J1928" i="9" s="1"/>
  <c r="J1929" i="9" a="1"/>
  <c r="J1929" i="9" s="1"/>
  <c r="J1930" i="9" a="1"/>
  <c r="J1930" i="9" s="1"/>
  <c r="J1931" i="9" a="1"/>
  <c r="J1931" i="9" s="1"/>
  <c r="J1932" i="9" a="1"/>
  <c r="J1932" i="9" s="1"/>
  <c r="J1933" i="9" a="1"/>
  <c r="J1933" i="9" s="1"/>
  <c r="J1934" i="9" a="1"/>
  <c r="J1934" i="9" s="1"/>
  <c r="J1935" i="9" a="1"/>
  <c r="J1935" i="9" s="1"/>
  <c r="J1936" i="9" a="1"/>
  <c r="J1936" i="9" s="1"/>
  <c r="J1937" i="9" a="1"/>
  <c r="J1937" i="9" s="1"/>
  <c r="J1938" i="9" a="1"/>
  <c r="J1938" i="9" s="1"/>
  <c r="J1939" i="9" a="1"/>
  <c r="J1939" i="9" s="1"/>
  <c r="J1940" i="9" a="1"/>
  <c r="J1940" i="9" s="1"/>
  <c r="J1941" i="9" a="1"/>
  <c r="J1941" i="9" s="1"/>
  <c r="J1942" i="9" a="1"/>
  <c r="J1942" i="9" s="1"/>
  <c r="J1943" i="9" a="1"/>
  <c r="J1943" i="9" s="1"/>
  <c r="J1944" i="9" a="1"/>
  <c r="J1944" i="9" s="1"/>
  <c r="J1945" i="9" a="1"/>
  <c r="J1945" i="9" s="1"/>
  <c r="J1946" i="9" a="1"/>
  <c r="J1946" i="9" s="1"/>
  <c r="J1947" i="9" a="1"/>
  <c r="J1947" i="9" s="1"/>
  <c r="J1948" i="9" a="1"/>
  <c r="J1948" i="9" s="1"/>
  <c r="J1949" i="9" a="1"/>
  <c r="J1949" i="9" s="1"/>
  <c r="J1950" i="9" a="1"/>
  <c r="J1950" i="9" s="1"/>
  <c r="J1951" i="9" a="1"/>
  <c r="J1951" i="9" s="1"/>
  <c r="J1952" i="9" a="1"/>
  <c r="J1952" i="9" s="1"/>
  <c r="J1953" i="9" a="1"/>
  <c r="J1953" i="9" s="1"/>
  <c r="K1953" i="9" s="1" a="1"/>
  <c r="K1953" i="9" s="1"/>
  <c r="J1954" i="9" a="1"/>
  <c r="J1954" i="9" s="1"/>
  <c r="J1955" i="9" a="1"/>
  <c r="J1955" i="9" s="1"/>
  <c r="J1956" i="9" a="1"/>
  <c r="J1956" i="9" s="1"/>
  <c r="J1957" i="9" a="1"/>
  <c r="J1957" i="9" s="1"/>
  <c r="J1958" i="9" a="1"/>
  <c r="J1958" i="9" s="1"/>
  <c r="J1959" i="9" a="1"/>
  <c r="J1959" i="9" s="1"/>
  <c r="J1960" i="9" a="1"/>
  <c r="J1960" i="9" s="1"/>
  <c r="J1961" i="9" a="1"/>
  <c r="J1961" i="9" s="1"/>
  <c r="J1962" i="9" a="1"/>
  <c r="J1962" i="9" s="1"/>
  <c r="J1963" i="9" a="1"/>
  <c r="J1963" i="9" s="1"/>
  <c r="J1964" i="9" a="1"/>
  <c r="J1964" i="9" s="1"/>
  <c r="J1965" i="9" a="1"/>
  <c r="J1965" i="9" s="1"/>
  <c r="J1966" i="9" a="1"/>
  <c r="J1966" i="9" s="1"/>
  <c r="J1967" i="9" a="1"/>
  <c r="J1967" i="9" s="1"/>
  <c r="J1968" i="9" a="1"/>
  <c r="J1968" i="9" s="1"/>
  <c r="J1970" i="9" a="1"/>
  <c r="J1970" i="9" s="1"/>
  <c r="J1971" i="9" a="1"/>
  <c r="J1971" i="9" s="1"/>
  <c r="J1972" i="9" a="1"/>
  <c r="J1972" i="9" s="1"/>
  <c r="J1973" i="9" a="1"/>
  <c r="J1973" i="9" s="1"/>
  <c r="J1974" i="9" a="1"/>
  <c r="J1974" i="9" s="1"/>
  <c r="J1975" i="9" a="1"/>
  <c r="J1975" i="9" s="1"/>
  <c r="J1976" i="9" a="1"/>
  <c r="J1976" i="9" s="1"/>
  <c r="J1977" i="9" a="1"/>
  <c r="J1977" i="9" s="1"/>
  <c r="J1978" i="9" a="1"/>
  <c r="J1978" i="9" s="1"/>
  <c r="J1979" i="9" a="1"/>
  <c r="J1979" i="9" s="1"/>
  <c r="J1980" i="9" a="1"/>
  <c r="J1980" i="9" s="1"/>
  <c r="J1981" i="9" a="1"/>
  <c r="J1981" i="9" s="1"/>
  <c r="J1982" i="9" a="1"/>
  <c r="J1982" i="9" s="1"/>
  <c r="K1982" i="9" s="1" a="1"/>
  <c r="K1982" i="9" s="1"/>
  <c r="J1983" i="9" a="1"/>
  <c r="J1983" i="9" s="1"/>
  <c r="J1984" i="9" a="1"/>
  <c r="J1984" i="9" s="1"/>
  <c r="J1985" i="9" a="1"/>
  <c r="J1985" i="9" s="1"/>
  <c r="J1986" i="9" a="1"/>
  <c r="J1986" i="9" s="1"/>
  <c r="J1987" i="9" a="1"/>
  <c r="J1987" i="9" s="1"/>
  <c r="J1988" i="9" a="1"/>
  <c r="J1988" i="9" s="1"/>
  <c r="J1989" i="9" a="1"/>
  <c r="J1989" i="9" s="1"/>
  <c r="J1990" i="9" a="1"/>
  <c r="J1990" i="9" s="1"/>
  <c r="J1991" i="9" a="1"/>
  <c r="J1991" i="9" s="1"/>
  <c r="J1992" i="9" a="1"/>
  <c r="J1992" i="9" s="1"/>
  <c r="J1993" i="9" a="1"/>
  <c r="J1993" i="9" s="1"/>
  <c r="J1994" i="9" a="1"/>
  <c r="J1994" i="9" s="1"/>
  <c r="J1995" i="9" a="1"/>
  <c r="J1995" i="9" s="1"/>
  <c r="J1996" i="9" a="1"/>
  <c r="J1996" i="9" s="1"/>
  <c r="J1997" i="9" a="1"/>
  <c r="J1997" i="9" s="1"/>
  <c r="J1998" i="9" a="1"/>
  <c r="J1998" i="9" s="1"/>
  <c r="J1999" i="9" a="1"/>
  <c r="J1999" i="9" s="1"/>
  <c r="J2000" i="9" a="1"/>
  <c r="J2000" i="9" s="1"/>
  <c r="J2001" i="9" a="1"/>
  <c r="J2001" i="9" s="1"/>
  <c r="J2002" i="9" a="1"/>
  <c r="J2002" i="9" s="1"/>
  <c r="J2003" i="9" a="1"/>
  <c r="J2003" i="9" s="1"/>
  <c r="J2004" i="9" a="1"/>
  <c r="J2004" i="9" s="1"/>
  <c r="J2005" i="9" a="1"/>
  <c r="J2005" i="9" s="1"/>
  <c r="J2006" i="9" a="1"/>
  <c r="J2006" i="9" s="1"/>
  <c r="J2007" i="9" a="1"/>
  <c r="J2007" i="9" s="1"/>
  <c r="J2008" i="9" a="1"/>
  <c r="J2008" i="9" s="1"/>
  <c r="J2009" i="9" a="1"/>
  <c r="J2009" i="9" s="1"/>
  <c r="J2010" i="9" a="1"/>
  <c r="J2010" i="9" s="1"/>
  <c r="J2011" i="9" a="1"/>
  <c r="J2011" i="9" s="1"/>
  <c r="J2012" i="9" a="1"/>
  <c r="J2012" i="9" s="1"/>
  <c r="J2013" i="9" a="1"/>
  <c r="J2013" i="9" s="1"/>
  <c r="K2013" i="9" s="1" a="1"/>
  <c r="K2013" i="9" s="1"/>
  <c r="J2014" i="9" a="1"/>
  <c r="J2014" i="9" s="1"/>
  <c r="J2015" i="9" a="1"/>
  <c r="J2015" i="9" s="1"/>
  <c r="J2016" i="9" a="1"/>
  <c r="J2016" i="9" s="1"/>
  <c r="J2017" i="9" a="1"/>
  <c r="J2017" i="9" s="1"/>
  <c r="J2018" i="9" a="1"/>
  <c r="J2018" i="9" s="1"/>
  <c r="J2019" i="9" a="1"/>
  <c r="J2019" i="9" s="1"/>
  <c r="J2020" i="9" a="1"/>
  <c r="J2020" i="9" s="1"/>
  <c r="J2021" i="9" a="1"/>
  <c r="J2021" i="9" s="1"/>
  <c r="J2022" i="9" a="1"/>
  <c r="J2022" i="9" s="1"/>
  <c r="J2023" i="9" a="1"/>
  <c r="J2023" i="9" s="1"/>
  <c r="J2024" i="9" a="1"/>
  <c r="J2024" i="9" s="1"/>
  <c r="J2025" i="9" a="1"/>
  <c r="J2025" i="9" s="1"/>
  <c r="J2026" i="9" a="1"/>
  <c r="J2026" i="9" s="1"/>
  <c r="J2027" i="9" a="1"/>
  <c r="J2027" i="9" s="1"/>
  <c r="J2028" i="9" a="1"/>
  <c r="J2028" i="9" s="1"/>
  <c r="J2029" i="9" a="1"/>
  <c r="J2029" i="9" s="1"/>
  <c r="J2030" i="9" a="1"/>
  <c r="J2030" i="9" s="1"/>
  <c r="J2031" i="9" a="1"/>
  <c r="J2031" i="9" s="1"/>
  <c r="J2032" i="9" a="1"/>
  <c r="J2032" i="9" s="1"/>
  <c r="J2033" i="9" a="1"/>
  <c r="J2033" i="9" s="1"/>
  <c r="J2034" i="9" a="1"/>
  <c r="J2034" i="9" s="1"/>
  <c r="J2035" i="9" a="1"/>
  <c r="J2035" i="9" s="1"/>
  <c r="J2036" i="9" a="1"/>
  <c r="J2036" i="9" s="1"/>
  <c r="J2037" i="9" a="1"/>
  <c r="J2037" i="9" s="1"/>
  <c r="J2038" i="9" a="1"/>
  <c r="J2038" i="9" s="1"/>
  <c r="J2039" i="9" a="1"/>
  <c r="J2039" i="9" s="1"/>
  <c r="K2039" i="9" s="1" a="1"/>
  <c r="K2039" i="9" s="1"/>
  <c r="J2040" i="9" a="1"/>
  <c r="J2040" i="9" s="1"/>
  <c r="J2041" i="9" a="1"/>
  <c r="J2041" i="9" s="1"/>
  <c r="J2042" i="9" a="1"/>
  <c r="J2042" i="9" s="1"/>
  <c r="J2043" i="9" a="1"/>
  <c r="J2043" i="9" s="1"/>
  <c r="J2044" i="9" a="1"/>
  <c r="J2044" i="9" s="1"/>
  <c r="J2045" i="9" a="1"/>
  <c r="J2045" i="9" s="1"/>
  <c r="J2046" i="9" a="1"/>
  <c r="J2046" i="9" s="1"/>
  <c r="J2047" i="9" a="1"/>
  <c r="J2047" i="9" s="1"/>
  <c r="J2048" i="9" a="1"/>
  <c r="J2048" i="9" s="1"/>
  <c r="J2049" i="9" a="1"/>
  <c r="J2049" i="9" s="1"/>
  <c r="J2050" i="9" a="1"/>
  <c r="J2050" i="9" s="1"/>
  <c r="J2051" i="9" a="1"/>
  <c r="J2051" i="9" s="1"/>
  <c r="J2052" i="9" a="1"/>
  <c r="J2052" i="9" s="1"/>
  <c r="J2053" i="9" a="1"/>
  <c r="J2053" i="9" s="1"/>
  <c r="J2054" i="9" a="1"/>
  <c r="J2054" i="9" s="1"/>
  <c r="J2055" i="9" a="1"/>
  <c r="J2055" i="9" s="1"/>
  <c r="J2056" i="9" a="1"/>
  <c r="J2056" i="9" s="1"/>
  <c r="J2057" i="9" a="1"/>
  <c r="J2057" i="9" s="1"/>
  <c r="K2057" i="9" s="1" a="1"/>
  <c r="K2057" i="9" s="1"/>
  <c r="J2058" i="9" a="1"/>
  <c r="J2058" i="9" s="1"/>
  <c r="J2059" i="9" a="1"/>
  <c r="J2059" i="9" s="1"/>
  <c r="J2060" i="9" a="1"/>
  <c r="J2060" i="9" s="1"/>
  <c r="J2061" i="9" a="1"/>
  <c r="J2061" i="9" s="1"/>
  <c r="J2062" i="9" a="1"/>
  <c r="J2062" i="9" s="1"/>
  <c r="J2063" i="9" a="1"/>
  <c r="J2063" i="9" s="1"/>
  <c r="J2064" i="9" a="1"/>
  <c r="J2064" i="9" s="1"/>
  <c r="J2065" i="9" a="1"/>
  <c r="J2065" i="9" s="1"/>
  <c r="J2066" i="9" a="1"/>
  <c r="J2066" i="9" s="1"/>
  <c r="J2067" i="9" a="1"/>
  <c r="J2067" i="9" s="1"/>
  <c r="J2068" i="9" a="1"/>
  <c r="J2068" i="9" s="1"/>
  <c r="J2069" i="9" a="1"/>
  <c r="J2069" i="9" s="1"/>
  <c r="K2069" i="9" s="1" a="1"/>
  <c r="K2069" i="9" s="1"/>
  <c r="J2070" i="9" a="1"/>
  <c r="J2070" i="9" s="1"/>
  <c r="J2071" i="9" a="1"/>
  <c r="J2071" i="9" s="1"/>
  <c r="J2072" i="9" a="1"/>
  <c r="J2072" i="9" s="1"/>
  <c r="J2073" i="9" a="1"/>
  <c r="J2073" i="9" s="1"/>
  <c r="J2074" i="9" a="1"/>
  <c r="J2074" i="9" s="1"/>
  <c r="J2075" i="9" a="1"/>
  <c r="J2075" i="9" s="1"/>
  <c r="J2076" i="9" a="1"/>
  <c r="J2076" i="9" s="1"/>
  <c r="J2077" i="9" a="1"/>
  <c r="J2077" i="9" s="1"/>
  <c r="J2078" i="9" a="1"/>
  <c r="J2078" i="9" s="1"/>
  <c r="J2079" i="9" a="1"/>
  <c r="J2079" i="9" s="1"/>
  <c r="J2080" i="9" a="1"/>
  <c r="J2080" i="9" s="1"/>
  <c r="J2081" i="9" a="1"/>
  <c r="J2081" i="9" s="1"/>
  <c r="J2082" i="9" a="1"/>
  <c r="J2082" i="9" s="1"/>
  <c r="J2083" i="9" a="1"/>
  <c r="J2083" i="9" s="1"/>
  <c r="K2083" i="9" s="1" a="1"/>
  <c r="K2083" i="9" s="1"/>
  <c r="J2084" i="9" a="1"/>
  <c r="J2084" i="9" s="1"/>
  <c r="J2085" i="9" a="1"/>
  <c r="J2085" i="9" s="1"/>
  <c r="J2086" i="9" a="1"/>
  <c r="J2086" i="9" s="1"/>
  <c r="J2087" i="9" a="1"/>
  <c r="J2087" i="9" s="1"/>
  <c r="J2088" i="9" a="1"/>
  <c r="J2088" i="9" s="1"/>
  <c r="J2089" i="9" a="1"/>
  <c r="J2089" i="9" s="1"/>
  <c r="J2090" i="9" a="1"/>
  <c r="J2090" i="9" s="1"/>
  <c r="J2091" i="9" a="1"/>
  <c r="J2091" i="9" s="1"/>
  <c r="J2092" i="9" a="1"/>
  <c r="J2092" i="9" s="1"/>
  <c r="J2093" i="9" a="1"/>
  <c r="J2093" i="9" s="1"/>
  <c r="J2094" i="9" a="1"/>
  <c r="J2094" i="9" s="1"/>
  <c r="J2095" i="9" a="1"/>
  <c r="J2095" i="9" s="1"/>
  <c r="J2096" i="9" a="1"/>
  <c r="J2096" i="9" s="1"/>
  <c r="J2097" i="9" a="1"/>
  <c r="J2097" i="9" s="1"/>
  <c r="J2098" i="9" a="1"/>
  <c r="J2098" i="9" s="1"/>
  <c r="J2099" i="9" a="1"/>
  <c r="J2099" i="9" s="1"/>
  <c r="J2100" i="9" a="1"/>
  <c r="J2100" i="9" s="1"/>
  <c r="K2100" i="9" s="1" a="1"/>
  <c r="K2100" i="9" s="1"/>
  <c r="J2101" i="9" a="1"/>
  <c r="J2101" i="9" s="1"/>
  <c r="J2102" i="9" a="1"/>
  <c r="J2102" i="9" s="1"/>
  <c r="J2103" i="9" a="1"/>
  <c r="J2103" i="9" s="1"/>
  <c r="J2104" i="9" a="1"/>
  <c r="J2104" i="9" s="1"/>
  <c r="J2105" i="9" a="1"/>
  <c r="J2105" i="9" s="1"/>
  <c r="J2106" i="9" a="1"/>
  <c r="J2106" i="9" s="1"/>
  <c r="J2107" i="9" a="1"/>
  <c r="J2107" i="9" s="1"/>
  <c r="J2108" i="9" a="1"/>
  <c r="J2108" i="9" s="1"/>
  <c r="J2109" i="9" a="1"/>
  <c r="J2109" i="9" s="1"/>
  <c r="J2110" i="9" a="1"/>
  <c r="J2110" i="9" s="1"/>
  <c r="J2111" i="9" a="1"/>
  <c r="J2111" i="9" s="1"/>
  <c r="J2112" i="9" a="1"/>
  <c r="J2112" i="9" s="1"/>
  <c r="J2113" i="9" a="1"/>
  <c r="J2113" i="9" s="1"/>
  <c r="J2114" i="9" a="1"/>
  <c r="J2114" i="9" s="1"/>
  <c r="J2115" i="9" a="1"/>
  <c r="J2115" i="9" s="1"/>
  <c r="J2116" i="9" a="1"/>
  <c r="J2116" i="9" s="1"/>
  <c r="J2117" i="9" a="1"/>
  <c r="J2117" i="9" s="1"/>
  <c r="J2118" i="9" a="1"/>
  <c r="J2118" i="9" s="1"/>
  <c r="K2118" i="9" s="1" a="1"/>
  <c r="K2118" i="9" s="1"/>
  <c r="J2119" i="9" a="1"/>
  <c r="J2119" i="9" s="1"/>
  <c r="J2120" i="9" a="1"/>
  <c r="J2120" i="9" s="1"/>
  <c r="J2121" i="9" a="1"/>
  <c r="J2121" i="9" s="1"/>
  <c r="J2122" i="9" a="1"/>
  <c r="J2122" i="9" s="1"/>
  <c r="J2123" i="9" a="1"/>
  <c r="J2123" i="9" s="1"/>
  <c r="J2124" i="9" a="1"/>
  <c r="J2124" i="9" s="1"/>
  <c r="J2125" i="9" a="1"/>
  <c r="J2125" i="9" s="1"/>
  <c r="J2126" i="9" a="1"/>
  <c r="J2126" i="9" s="1"/>
  <c r="J2127" i="9" a="1"/>
  <c r="J2127" i="9" s="1"/>
  <c r="J2128" i="9" a="1"/>
  <c r="J2128" i="9" s="1"/>
  <c r="J2129" i="9" a="1"/>
  <c r="J2129" i="9" s="1"/>
  <c r="K2129" i="9" s="1" a="1"/>
  <c r="K2129" i="9" s="1"/>
  <c r="J2130" i="9" a="1"/>
  <c r="J2130" i="9" s="1"/>
  <c r="J2131" i="9" a="1"/>
  <c r="J2131" i="9" s="1"/>
  <c r="J2132" i="9" a="1"/>
  <c r="J2132" i="9" s="1"/>
  <c r="J2133" i="9" a="1"/>
  <c r="J2133" i="9" s="1"/>
  <c r="J2134" i="9" a="1"/>
  <c r="J2134" i="9" s="1"/>
  <c r="J2135" i="9" a="1"/>
  <c r="J2135" i="9" s="1"/>
  <c r="J2136" i="9" a="1"/>
  <c r="J2136" i="9" s="1"/>
  <c r="J2137" i="9" a="1"/>
  <c r="J2137" i="9" s="1"/>
  <c r="J2138" i="9" a="1"/>
  <c r="J2138" i="9" s="1"/>
  <c r="J2139" i="9" a="1"/>
  <c r="J2139" i="9" s="1"/>
  <c r="J2140" i="9" a="1"/>
  <c r="J2140" i="9" s="1"/>
  <c r="J2141" i="9" a="1"/>
  <c r="J2141" i="9" s="1"/>
  <c r="J2142" i="9" a="1"/>
  <c r="J2142" i="9" s="1"/>
  <c r="J2143" i="9" a="1"/>
  <c r="J2143" i="9" s="1"/>
  <c r="J2144" i="9" a="1"/>
  <c r="J2144" i="9" s="1"/>
  <c r="J2145" i="9" a="1"/>
  <c r="J2145" i="9" s="1"/>
  <c r="J2146" i="9" a="1"/>
  <c r="J2146" i="9" s="1"/>
  <c r="K2146" i="9" s="1" a="1"/>
  <c r="K2146" i="9" s="1"/>
  <c r="J2147" i="9" a="1"/>
  <c r="J2147" i="9" s="1"/>
  <c r="J2148" i="9" a="1"/>
  <c r="J2148" i="9" s="1"/>
  <c r="J2149" i="9" a="1"/>
  <c r="J2149" i="9" s="1"/>
  <c r="J2150" i="9" a="1"/>
  <c r="J2150" i="9" s="1"/>
  <c r="J2151" i="9" a="1"/>
  <c r="J2151" i="9" s="1"/>
  <c r="J2152" i="9" a="1"/>
  <c r="J2152" i="9" s="1"/>
  <c r="J2153" i="9" a="1"/>
  <c r="J2153" i="9" s="1"/>
  <c r="J2154" i="9" a="1"/>
  <c r="J2154" i="9" s="1"/>
  <c r="J2155" i="9" a="1"/>
  <c r="J2155" i="9" s="1"/>
  <c r="J2156" i="9" a="1"/>
  <c r="J2156" i="9" s="1"/>
  <c r="J2157" i="9" a="1"/>
  <c r="J2157" i="9" s="1"/>
  <c r="J2158" i="9" a="1"/>
  <c r="J2158" i="9" s="1"/>
  <c r="J2159" i="9" a="1"/>
  <c r="J2159" i="9" s="1"/>
  <c r="J2160" i="9" a="1"/>
  <c r="J2160" i="9" s="1"/>
  <c r="J2161" i="9" a="1"/>
  <c r="J2161" i="9" s="1"/>
  <c r="J2162" i="9" a="1"/>
  <c r="J2162" i="9" s="1"/>
  <c r="J2163" i="9" a="1"/>
  <c r="J2163" i="9" s="1"/>
  <c r="J2164" i="9" a="1"/>
  <c r="J2164" i="9" s="1"/>
  <c r="K2164" i="9" s="1" a="1"/>
  <c r="K2164" i="9" s="1"/>
  <c r="J2165" i="9" a="1"/>
  <c r="J2165" i="9" s="1"/>
  <c r="J2166" i="9" a="1"/>
  <c r="J2166" i="9" s="1"/>
  <c r="J2167" i="9" a="1"/>
  <c r="J2167" i="9" s="1"/>
  <c r="J2168" i="9" a="1"/>
  <c r="J2168" i="9" s="1"/>
  <c r="J2169" i="9" a="1"/>
  <c r="J2169" i="9" s="1"/>
  <c r="J2170" i="9" a="1"/>
  <c r="J2170" i="9" s="1"/>
  <c r="J2171" i="9" a="1"/>
  <c r="J2171" i="9" s="1"/>
  <c r="J2172" i="9" a="1"/>
  <c r="J2172" i="9" s="1"/>
  <c r="J2173" i="9" a="1"/>
  <c r="J2173" i="9" s="1"/>
  <c r="J2174" i="9" a="1"/>
  <c r="J2174" i="9" s="1"/>
  <c r="J2175" i="9" a="1"/>
  <c r="J2175" i="9" s="1"/>
  <c r="J2176" i="9" a="1"/>
  <c r="J2176" i="9" s="1"/>
  <c r="J2177" i="9" a="1"/>
  <c r="J2177" i="9" s="1"/>
  <c r="J2178" i="9" a="1"/>
  <c r="J2178" i="9" s="1"/>
  <c r="J2179" i="9" a="1"/>
  <c r="J2179" i="9" s="1"/>
  <c r="J2180" i="9" a="1"/>
  <c r="J2180" i="9" s="1"/>
  <c r="J2181" i="9" a="1"/>
  <c r="J2181" i="9" s="1"/>
  <c r="J2182" i="9" a="1"/>
  <c r="J2182" i="9" s="1"/>
  <c r="J2183" i="9" a="1"/>
  <c r="J2183" i="9" s="1"/>
  <c r="J2184" i="9" a="1"/>
  <c r="J2184" i="9" s="1"/>
  <c r="J2185" i="9" a="1"/>
  <c r="J2185" i="9" s="1"/>
  <c r="J2186" i="9" a="1"/>
  <c r="J2186" i="9" s="1"/>
  <c r="J2187" i="9" a="1"/>
  <c r="J2187" i="9" s="1"/>
  <c r="J2188" i="9" a="1"/>
  <c r="J2188" i="9" s="1"/>
  <c r="J2189" i="9" a="1"/>
  <c r="J2189" i="9" s="1"/>
  <c r="J2190" i="9" a="1"/>
  <c r="J2190" i="9" s="1"/>
  <c r="J2191" i="9" a="1"/>
  <c r="J2191" i="9" s="1"/>
  <c r="J2192" i="9" a="1"/>
  <c r="J2192" i="9" s="1"/>
  <c r="J2193" i="9" a="1"/>
  <c r="J2193" i="9" s="1"/>
  <c r="J2194" i="9" a="1"/>
  <c r="J2194" i="9" s="1"/>
  <c r="J2195" i="9" a="1"/>
  <c r="J2195" i="9" s="1"/>
  <c r="J2196" i="9" a="1"/>
  <c r="J2196" i="9" s="1"/>
  <c r="J2197" i="9" a="1"/>
  <c r="J2197" i="9" s="1"/>
  <c r="J2198" i="9" a="1"/>
  <c r="J2198" i="9" s="1"/>
  <c r="J2199" i="9" a="1"/>
  <c r="J2199" i="9" s="1"/>
  <c r="J2200" i="9" a="1"/>
  <c r="J2200" i="9" s="1"/>
  <c r="J2201" i="9" a="1"/>
  <c r="J2201" i="9" s="1"/>
  <c r="J2202" i="9" a="1"/>
  <c r="J2202" i="9" s="1"/>
  <c r="J2203" i="9" a="1"/>
  <c r="J2203" i="9" s="1"/>
  <c r="J2204" i="9" a="1"/>
  <c r="J2204" i="9" s="1"/>
  <c r="J2205" i="9" a="1"/>
  <c r="J2205" i="9" s="1"/>
  <c r="J2206" i="9" a="1"/>
  <c r="J2206" i="9" s="1"/>
  <c r="J2207" i="9" a="1"/>
  <c r="J2207" i="9" s="1"/>
  <c r="J2208" i="9" a="1"/>
  <c r="J2208" i="9" s="1"/>
  <c r="J2209" i="9" a="1"/>
  <c r="J2209" i="9" s="1"/>
  <c r="J2210" i="9" a="1"/>
  <c r="J2210" i="9" s="1"/>
  <c r="J2211" i="9" a="1"/>
  <c r="J2211" i="9" s="1"/>
  <c r="J2212" i="9" a="1"/>
  <c r="J2212" i="9" s="1"/>
  <c r="J2213" i="9" a="1"/>
  <c r="J2213" i="9" s="1"/>
  <c r="J2214" i="9" a="1"/>
  <c r="J2214" i="9" s="1"/>
  <c r="J2215" i="9" a="1"/>
  <c r="J2215" i="9" s="1"/>
  <c r="J2216" i="9" a="1"/>
  <c r="J2216" i="9" s="1"/>
  <c r="J2217" i="9" a="1"/>
  <c r="J2217" i="9" s="1"/>
  <c r="J2218" i="9" a="1"/>
  <c r="J2218" i="9" s="1"/>
  <c r="J2219" i="9" a="1"/>
  <c r="J2219" i="9" s="1"/>
  <c r="J2220" i="9" a="1"/>
  <c r="J2220" i="9" s="1"/>
  <c r="K2220" i="9" s="1" a="1"/>
  <c r="K2220" i="9" s="1"/>
  <c r="J2221" i="9" a="1"/>
  <c r="J2221" i="9" s="1"/>
  <c r="J2222" i="9" a="1"/>
  <c r="J2222" i="9" s="1"/>
  <c r="J2223" i="9" a="1"/>
  <c r="J2223" i="9" s="1"/>
  <c r="J2224" i="9" a="1"/>
  <c r="J2224" i="9" s="1"/>
  <c r="J2225" i="9" a="1"/>
  <c r="J2225" i="9" s="1"/>
  <c r="J2226" i="9" a="1"/>
  <c r="J2226" i="9" s="1"/>
  <c r="J2227" i="9" a="1"/>
  <c r="J2227" i="9" s="1"/>
  <c r="J2228" i="9" a="1"/>
  <c r="J2228" i="9" s="1"/>
  <c r="J2229" i="9" a="1"/>
  <c r="J2229" i="9" s="1"/>
  <c r="J2230" i="9" a="1"/>
  <c r="J2230" i="9" s="1"/>
  <c r="J2231" i="9" a="1"/>
  <c r="J2231" i="9" s="1"/>
  <c r="J2232" i="9" a="1"/>
  <c r="J2232" i="9" s="1"/>
  <c r="J2233" i="9" a="1"/>
  <c r="J2233" i="9" s="1"/>
  <c r="J2234" i="9" a="1"/>
  <c r="J2234" i="9" s="1"/>
  <c r="J2235" i="9" a="1"/>
  <c r="J2235" i="9" s="1"/>
  <c r="J2236" i="9" a="1"/>
  <c r="J2236" i="9" s="1"/>
  <c r="J2237" i="9" a="1"/>
  <c r="J2237" i="9" s="1"/>
  <c r="J2238" i="9" a="1"/>
  <c r="J2238" i="9" s="1"/>
  <c r="J2239" i="9" a="1"/>
  <c r="J2239" i="9" s="1"/>
  <c r="J2240" i="9" a="1"/>
  <c r="J2240" i="9" s="1"/>
  <c r="J2241" i="9" a="1"/>
  <c r="J2241" i="9" s="1"/>
  <c r="J2242" i="9" a="1"/>
  <c r="J2242" i="9" s="1"/>
  <c r="J2243" i="9" a="1"/>
  <c r="J2243" i="9" s="1"/>
  <c r="J2244" i="9" a="1"/>
  <c r="J2244" i="9" s="1"/>
  <c r="J2245" i="9" a="1"/>
  <c r="J2245" i="9" s="1"/>
  <c r="J2246" i="9" a="1"/>
  <c r="J2246" i="9" s="1"/>
  <c r="J2247" i="9" a="1"/>
  <c r="J2247" i="9" s="1"/>
  <c r="J2248" i="9" a="1"/>
  <c r="J2248" i="9" s="1"/>
  <c r="J2249" i="9" a="1"/>
  <c r="J2249" i="9" s="1"/>
  <c r="J2250" i="9" a="1"/>
  <c r="J2250" i="9" s="1"/>
  <c r="J2251" i="9" a="1"/>
  <c r="J2251" i="9" s="1"/>
  <c r="J2252" i="9" a="1"/>
  <c r="J2252" i="9" s="1"/>
  <c r="J2253" i="9" a="1"/>
  <c r="J2253" i="9" s="1"/>
  <c r="J2254" i="9" a="1"/>
  <c r="J2254" i="9" s="1"/>
  <c r="J2255" i="9" a="1"/>
  <c r="J2255" i="9" s="1"/>
  <c r="J2256" i="9" a="1"/>
  <c r="J2256" i="9" s="1"/>
  <c r="J2257" i="9" a="1"/>
  <c r="J2257" i="9" s="1"/>
  <c r="J2258" i="9" a="1"/>
  <c r="J2258" i="9" s="1"/>
  <c r="J2259" i="9" a="1"/>
  <c r="J2259" i="9" s="1"/>
  <c r="J2260" i="9" a="1"/>
  <c r="J2260" i="9" s="1"/>
  <c r="J2261" i="9" a="1"/>
  <c r="J2261" i="9" s="1"/>
  <c r="J2262" i="9" a="1"/>
  <c r="J2262" i="9" s="1"/>
  <c r="J2263" i="9" a="1"/>
  <c r="J2263" i="9" s="1"/>
  <c r="J2264" i="9" a="1"/>
  <c r="J2264" i="9" s="1"/>
  <c r="J2265" i="9" a="1"/>
  <c r="J2265" i="9" s="1"/>
  <c r="J2266" i="9" a="1"/>
  <c r="J2266" i="9" s="1"/>
  <c r="J2267" i="9" a="1"/>
  <c r="J2267" i="9" s="1"/>
  <c r="J2268" i="9" a="1"/>
  <c r="J2268" i="9" s="1"/>
  <c r="J2269" i="9" a="1"/>
  <c r="J2269" i="9" s="1"/>
  <c r="J2270" i="9" a="1"/>
  <c r="J2270" i="9" s="1"/>
  <c r="J2271" i="9" a="1"/>
  <c r="J2271" i="9" s="1"/>
  <c r="J2272" i="9" a="1"/>
  <c r="J2272" i="9" s="1"/>
  <c r="J2273" i="9" a="1"/>
  <c r="J2273" i="9" s="1"/>
  <c r="J2274" i="9" a="1"/>
  <c r="J2274" i="9" s="1"/>
  <c r="J2275" i="9" a="1"/>
  <c r="J2275" i="9" s="1"/>
  <c r="J2276" i="9" a="1"/>
  <c r="J2276" i="9" s="1"/>
  <c r="K2276" i="9" s="1" a="1"/>
  <c r="K2276" i="9" s="1"/>
  <c r="J2277" i="9" a="1"/>
  <c r="J2277" i="9" s="1"/>
  <c r="J2278" i="9" a="1"/>
  <c r="J2278" i="9" s="1"/>
  <c r="J2279" i="9" a="1"/>
  <c r="J2279" i="9" s="1"/>
  <c r="J2280" i="9" a="1"/>
  <c r="J2280" i="9" s="1"/>
  <c r="J2281" i="9" a="1"/>
  <c r="J2281" i="9" s="1"/>
  <c r="J2282" i="9" a="1"/>
  <c r="J2282" i="9" s="1"/>
  <c r="J2283" i="9" a="1"/>
  <c r="J2283" i="9" s="1"/>
  <c r="J2284" i="9" a="1"/>
  <c r="J2284" i="9" s="1"/>
  <c r="J2285" i="9" a="1"/>
  <c r="J2285" i="9" s="1"/>
  <c r="J2286" i="9" a="1"/>
  <c r="J2286" i="9" s="1"/>
  <c r="J2287" i="9" a="1"/>
  <c r="J2287" i="9" s="1"/>
  <c r="J2288" i="9" a="1"/>
  <c r="J2288" i="9" s="1"/>
  <c r="J2289" i="9" a="1"/>
  <c r="J2289" i="9" s="1"/>
  <c r="K2289" i="9" s="1" a="1"/>
  <c r="K2289" i="9" s="1"/>
  <c r="J2290" i="9" a="1"/>
  <c r="J2290" i="9" s="1"/>
  <c r="J2291" i="9" a="1"/>
  <c r="J2291" i="9" s="1"/>
  <c r="J2292" i="9" a="1"/>
  <c r="J2292" i="9" s="1"/>
  <c r="J2293" i="9" a="1"/>
  <c r="J2293" i="9" s="1"/>
  <c r="J2294" i="9" a="1"/>
  <c r="J2294" i="9" s="1"/>
  <c r="J2295" i="9" a="1"/>
  <c r="J2295" i="9" s="1"/>
  <c r="J2296" i="9" a="1"/>
  <c r="J2296" i="9" s="1"/>
  <c r="J2297" i="9" a="1"/>
  <c r="J2297" i="9" s="1"/>
  <c r="J2298" i="9" a="1"/>
  <c r="J2298" i="9" s="1"/>
  <c r="J2299" i="9" a="1"/>
  <c r="J2299" i="9" s="1"/>
  <c r="J2300" i="9" a="1"/>
  <c r="J2300" i="9" s="1"/>
  <c r="J2301" i="9" a="1"/>
  <c r="J2301" i="9" s="1"/>
  <c r="J2302" i="9" a="1"/>
  <c r="J2302" i="9" s="1"/>
  <c r="K2302" i="9" s="1" a="1"/>
  <c r="K2302" i="9" s="1"/>
  <c r="J2303" i="9" a="1"/>
  <c r="J2303" i="9" s="1"/>
  <c r="J2304" i="9" a="1"/>
  <c r="J2304" i="9" s="1"/>
  <c r="J2305" i="9" a="1"/>
  <c r="J2305" i="9" s="1"/>
  <c r="J2306" i="9" a="1"/>
  <c r="J2306" i="9" s="1"/>
  <c r="J2307" i="9" a="1"/>
  <c r="J2307" i="9" s="1"/>
  <c r="J2308" i="9" a="1"/>
  <c r="J2308" i="9" s="1"/>
  <c r="J2309" i="9" a="1"/>
  <c r="J2309" i="9" s="1"/>
  <c r="J2310" i="9" a="1"/>
  <c r="J2310" i="9" s="1"/>
  <c r="J2311" i="9" a="1"/>
  <c r="J2311" i="9" s="1"/>
  <c r="J2312" i="9" a="1"/>
  <c r="J2312" i="9" s="1"/>
  <c r="J2313" i="9" a="1"/>
  <c r="J2313" i="9" s="1"/>
  <c r="J2314" i="9" a="1"/>
  <c r="J2314" i="9" s="1"/>
  <c r="J2315" i="9" a="1"/>
  <c r="J2315" i="9" s="1"/>
  <c r="J2316" i="9" a="1"/>
  <c r="J2316" i="9" s="1"/>
  <c r="J2317" i="9" a="1"/>
  <c r="J2317" i="9" s="1"/>
  <c r="J2318" i="9" a="1"/>
  <c r="J2318" i="9" s="1"/>
  <c r="J2319" i="9" a="1"/>
  <c r="J2319" i="9" s="1"/>
  <c r="J2320" i="9" a="1"/>
  <c r="J2320" i="9" s="1"/>
  <c r="J2321" i="9" a="1"/>
  <c r="J2321" i="9" s="1"/>
  <c r="J2322" i="9" a="1"/>
  <c r="J2322" i="9" s="1"/>
  <c r="J2323" i="9" a="1"/>
  <c r="J2323" i="9" s="1"/>
  <c r="J2324" i="9" a="1"/>
  <c r="J2324" i="9" s="1"/>
  <c r="J2325" i="9" a="1"/>
  <c r="J2325" i="9" s="1"/>
  <c r="J2326" i="9" a="1"/>
  <c r="J2326" i="9" s="1"/>
  <c r="J2327" i="9" a="1"/>
  <c r="J2327" i="9" s="1"/>
  <c r="J2328" i="9" a="1"/>
  <c r="J2328" i="9" s="1"/>
  <c r="J2329" i="9" a="1"/>
  <c r="J2329" i="9" s="1"/>
  <c r="J2330" i="9" a="1"/>
  <c r="J2330" i="9" s="1"/>
  <c r="J2331" i="9" a="1"/>
  <c r="J2331" i="9" s="1"/>
  <c r="J2332" i="9" a="1"/>
  <c r="J2332" i="9" s="1"/>
  <c r="K2332" i="9" s="1" a="1"/>
  <c r="K2332" i="9" s="1"/>
  <c r="J2333" i="9" a="1"/>
  <c r="J2333" i="9" s="1"/>
  <c r="J2334" i="9" a="1"/>
  <c r="J2334" i="9" s="1"/>
  <c r="J2335" i="9" a="1"/>
  <c r="J2335" i="9" s="1"/>
  <c r="J2336" i="9" a="1"/>
  <c r="J2336" i="9" s="1"/>
  <c r="J2337" i="9" a="1"/>
  <c r="J2337" i="9" s="1"/>
  <c r="J2338" i="9" a="1"/>
  <c r="J2338" i="9" s="1"/>
  <c r="J2339" i="9" a="1"/>
  <c r="J2339" i="9" s="1"/>
  <c r="J2340" i="9" a="1"/>
  <c r="J2340" i="9" s="1"/>
  <c r="J2341" i="9" a="1"/>
  <c r="J2341" i="9" s="1"/>
  <c r="J2342" i="9" a="1"/>
  <c r="J2342" i="9" s="1"/>
  <c r="J2343" i="9" a="1"/>
  <c r="J2343" i="9" s="1"/>
  <c r="K2343" i="9" s="1" a="1"/>
  <c r="K2343" i="9" s="1"/>
  <c r="J2344" i="9" a="1"/>
  <c r="J2344" i="9" s="1"/>
  <c r="J2345" i="9" a="1"/>
  <c r="J2345" i="9" s="1"/>
  <c r="J2346" i="9" a="1"/>
  <c r="J2346" i="9" s="1"/>
  <c r="J2347" i="9" a="1"/>
  <c r="J2347" i="9" s="1"/>
  <c r="J2348" i="9" a="1"/>
  <c r="J2348" i="9" s="1"/>
  <c r="J2349" i="9" a="1"/>
  <c r="J2349" i="9" s="1"/>
  <c r="J2350" i="9" a="1"/>
  <c r="J2350" i="9" s="1"/>
  <c r="J2351" i="9" a="1"/>
  <c r="J2351" i="9" s="1"/>
  <c r="J2352" i="9" a="1"/>
  <c r="J2352" i="9" s="1"/>
  <c r="J2353" i="9" a="1"/>
  <c r="J2353" i="9" s="1"/>
  <c r="J2354" i="9" a="1"/>
  <c r="J2354" i="9" s="1"/>
  <c r="J2355" i="9" a="1"/>
  <c r="J2355" i="9" s="1"/>
  <c r="J2356" i="9" a="1"/>
  <c r="J2356" i="9" s="1"/>
  <c r="J2357" i="9" a="1"/>
  <c r="J2357" i="9" s="1"/>
  <c r="J2358" i="9" a="1"/>
  <c r="J2358" i="9" s="1"/>
  <c r="K2358" i="9" s="1" a="1"/>
  <c r="K2358" i="9" s="1"/>
  <c r="J2359" i="9" a="1"/>
  <c r="J2359" i="9" s="1"/>
  <c r="J2360" i="9" a="1"/>
  <c r="J2360" i="9" s="1"/>
  <c r="J2361" i="9" a="1"/>
  <c r="J2361" i="9" s="1"/>
  <c r="J2362" i="9" a="1"/>
  <c r="J2362" i="9" s="1"/>
  <c r="J2363" i="9" a="1"/>
  <c r="J2363" i="9" s="1"/>
  <c r="J2364" i="9" a="1"/>
  <c r="J2364" i="9" s="1"/>
  <c r="J2365" i="9" a="1"/>
  <c r="J2365" i="9" s="1"/>
  <c r="J2366" i="9" a="1"/>
  <c r="J2366" i="9" s="1"/>
  <c r="J2367" i="9" a="1"/>
  <c r="J2367" i="9" s="1"/>
  <c r="J2368" i="9" a="1"/>
  <c r="J2368" i="9" s="1"/>
  <c r="J2369" i="9" a="1"/>
  <c r="J2369" i="9" s="1"/>
  <c r="J2370" i="9" a="1"/>
  <c r="J2370" i="9" s="1"/>
  <c r="J2371" i="9" a="1"/>
  <c r="J2371" i="9" s="1"/>
  <c r="J2372" i="9" a="1"/>
  <c r="J2372" i="9" s="1"/>
  <c r="J2373" i="9" a="1"/>
  <c r="J2373" i="9" s="1"/>
  <c r="J2374" i="9" a="1"/>
  <c r="J2374" i="9" s="1"/>
  <c r="K2374" i="9" s="1" a="1"/>
  <c r="K2374" i="9" s="1"/>
  <c r="J2375" i="9" a="1"/>
  <c r="J2375" i="9" s="1"/>
  <c r="J2376" i="9" a="1"/>
  <c r="J2376" i="9" s="1"/>
  <c r="J2377" i="9" a="1"/>
  <c r="J2377" i="9" s="1"/>
  <c r="J2378" i="9" a="1"/>
  <c r="J2378" i="9" s="1"/>
  <c r="J2379" i="9" a="1"/>
  <c r="J2379" i="9" s="1"/>
  <c r="J2380" i="9" a="1"/>
  <c r="J2380" i="9" s="1"/>
  <c r="J2381" i="9" a="1"/>
  <c r="J2381" i="9" s="1"/>
  <c r="J2382" i="9" a="1"/>
  <c r="J2382" i="9" s="1"/>
  <c r="J2383" i="9" a="1"/>
  <c r="J2383" i="9" s="1"/>
  <c r="J2384" i="9" a="1"/>
  <c r="J2384" i="9" s="1"/>
  <c r="J2385" i="9" a="1"/>
  <c r="J2385" i="9" s="1"/>
  <c r="J2386" i="9" a="1"/>
  <c r="J2386" i="9" s="1"/>
  <c r="J2387" i="9" a="1"/>
  <c r="J2387" i="9" s="1"/>
  <c r="J2388" i="9" a="1"/>
  <c r="J2388" i="9" s="1"/>
  <c r="J2389" i="9" a="1"/>
  <c r="J2389" i="9" s="1"/>
  <c r="J2390" i="9" a="1"/>
  <c r="J2390" i="9" s="1"/>
  <c r="J2391" i="9" a="1"/>
  <c r="J2391" i="9" s="1"/>
  <c r="J2392" i="9" a="1"/>
  <c r="J2392" i="9" s="1"/>
  <c r="J2393" i="9" a="1"/>
  <c r="J2393" i="9" s="1"/>
  <c r="J2394" i="9" a="1"/>
  <c r="J2394" i="9" s="1"/>
  <c r="J2395" i="9" a="1"/>
  <c r="J2395" i="9" s="1"/>
  <c r="J2396" i="9" a="1"/>
  <c r="J2396" i="9" s="1"/>
  <c r="J2397" i="9" a="1"/>
  <c r="J2397" i="9" s="1"/>
  <c r="J2398" i="9" a="1"/>
  <c r="J2398" i="9" s="1"/>
  <c r="K2398" i="9" s="1" a="1"/>
  <c r="K2398" i="9" s="1"/>
  <c r="J2399" i="9" a="1"/>
  <c r="J2399" i="9" s="1"/>
  <c r="J2400" i="9" a="1"/>
  <c r="J2400" i="9" s="1"/>
  <c r="J2401" i="9" a="1"/>
  <c r="J2401" i="9" s="1"/>
  <c r="J2402" i="9" a="1"/>
  <c r="J2402" i="9" s="1"/>
  <c r="J2403" i="9" a="1"/>
  <c r="J2403" i="9" s="1"/>
  <c r="J2404" i="9" a="1"/>
  <c r="J2404" i="9" s="1"/>
  <c r="J2405" i="9" a="1"/>
  <c r="J2405" i="9" s="1"/>
  <c r="J2406" i="9" a="1"/>
  <c r="J2406" i="9" s="1"/>
  <c r="J2407" i="9" a="1"/>
  <c r="J2407" i="9" s="1"/>
  <c r="J2408" i="9" a="1"/>
  <c r="J2408" i="9" s="1"/>
  <c r="J2409" i="9" a="1"/>
  <c r="J2409" i="9" s="1"/>
  <c r="J2410" i="9" a="1"/>
  <c r="J2410" i="9" s="1"/>
  <c r="J2411" i="9" a="1"/>
  <c r="J2411" i="9" s="1"/>
  <c r="J2412" i="9" a="1"/>
  <c r="J2412" i="9" s="1"/>
  <c r="J2413" i="9" a="1"/>
  <c r="J2413" i="9" s="1"/>
  <c r="J2414" i="9" a="1"/>
  <c r="J2414" i="9" s="1"/>
  <c r="J2415" i="9" a="1"/>
  <c r="J2415" i="9" s="1"/>
  <c r="J2416" i="9" a="1"/>
  <c r="J2416" i="9" s="1"/>
  <c r="K2416" i="9" s="1" a="1"/>
  <c r="K2416" i="9" s="1"/>
  <c r="J2417" i="9" a="1"/>
  <c r="J2417" i="9" s="1"/>
  <c r="J2418" i="9" a="1"/>
  <c r="J2418" i="9" s="1"/>
  <c r="J2419" i="9" a="1"/>
  <c r="J2419" i="9" s="1"/>
  <c r="J2420" i="9" a="1"/>
  <c r="J2420" i="9" s="1"/>
  <c r="J2421" i="9" a="1"/>
  <c r="J2421" i="9" s="1"/>
  <c r="J2422" i="9" a="1"/>
  <c r="J2422" i="9" s="1"/>
  <c r="J2423" i="9" a="1"/>
  <c r="J2423" i="9" s="1"/>
  <c r="J2424" i="9" a="1"/>
  <c r="J2424" i="9" s="1"/>
  <c r="J2425" i="9" a="1"/>
  <c r="J2425" i="9" s="1"/>
  <c r="J2426" i="9" a="1"/>
  <c r="J2426" i="9" s="1"/>
  <c r="J2427" i="9" a="1"/>
  <c r="J2427" i="9" s="1"/>
  <c r="J2428" i="9" a="1"/>
  <c r="J2428" i="9" s="1"/>
  <c r="J2429" i="9" a="1"/>
  <c r="J2429" i="9" s="1"/>
  <c r="J2430" i="9" a="1"/>
  <c r="J2430" i="9" s="1"/>
  <c r="J2431" i="9" a="1"/>
  <c r="J2431" i="9" s="1"/>
  <c r="J2432" i="9" a="1"/>
  <c r="J2432" i="9" s="1"/>
  <c r="J2433" i="9" a="1"/>
  <c r="J2433" i="9" s="1"/>
  <c r="J2434" i="9" a="1"/>
  <c r="J2434" i="9" s="1"/>
  <c r="J2435" i="9" a="1"/>
  <c r="J2435" i="9" s="1"/>
  <c r="J2436" i="9" a="1"/>
  <c r="J2436" i="9" s="1"/>
  <c r="J2437" i="9" a="1"/>
  <c r="J2437" i="9" s="1"/>
  <c r="J2438" i="9" a="1"/>
  <c r="J2438" i="9" s="1"/>
  <c r="J2439" i="9" a="1"/>
  <c r="J2439" i="9" s="1"/>
  <c r="J2440" i="9" a="1"/>
  <c r="J2440" i="9" s="1"/>
  <c r="J2441" i="9" a="1"/>
  <c r="J2441" i="9" s="1"/>
  <c r="J2442" i="9" a="1"/>
  <c r="J2442" i="9" s="1"/>
  <c r="J2443" i="9" a="1"/>
  <c r="J2443" i="9" s="1"/>
  <c r="J2444" i="9" a="1"/>
  <c r="J2444" i="9" s="1"/>
  <c r="J2445" i="9" a="1"/>
  <c r="J2445" i="9" s="1"/>
  <c r="J2446" i="9" a="1"/>
  <c r="J2446" i="9" s="1"/>
  <c r="J2447" i="9" a="1"/>
  <c r="J2447" i="9" s="1"/>
  <c r="J2448" i="9" a="1"/>
  <c r="J2448" i="9" s="1"/>
  <c r="J2449" i="9" a="1"/>
  <c r="J2449" i="9" s="1"/>
  <c r="J2450" i="9" a="1"/>
  <c r="J2450" i="9" s="1"/>
  <c r="J2451" i="9" a="1"/>
  <c r="J2451" i="9" s="1"/>
  <c r="J2452" i="9" a="1"/>
  <c r="J2452" i="9" s="1"/>
  <c r="J2453" i="9" a="1"/>
  <c r="J2453" i="9" s="1"/>
  <c r="J2454" i="9" a="1"/>
  <c r="J2454" i="9" s="1"/>
  <c r="K2454" i="9" s="1" a="1"/>
  <c r="K2454" i="9" s="1"/>
  <c r="J2455" i="9" a="1"/>
  <c r="J2455" i="9" s="1"/>
  <c r="J2456" i="9" a="1"/>
  <c r="J2456" i="9" s="1"/>
  <c r="J2457" i="9" a="1"/>
  <c r="J2457" i="9" s="1"/>
  <c r="J2458" i="9" a="1"/>
  <c r="J2458" i="9" s="1"/>
  <c r="J2459" i="9" a="1"/>
  <c r="J2459" i="9" s="1"/>
  <c r="J2460" i="9" a="1"/>
  <c r="J2460" i="9" s="1"/>
  <c r="J2461" i="9" a="1"/>
  <c r="J2461" i="9" s="1"/>
  <c r="J2462" i="9" a="1"/>
  <c r="J2462" i="9" s="1"/>
  <c r="J2463" i="9" a="1"/>
  <c r="J2463" i="9" s="1"/>
  <c r="J2464" i="9" a="1"/>
  <c r="J2464" i="9" s="1"/>
  <c r="J2465" i="9" a="1"/>
  <c r="J2465" i="9" s="1"/>
  <c r="J2466" i="9" a="1"/>
  <c r="J2466" i="9" s="1"/>
  <c r="J2467" i="9" a="1"/>
  <c r="J2467" i="9" s="1"/>
  <c r="J2468" i="9" a="1"/>
  <c r="J2468" i="9" s="1"/>
  <c r="J2469" i="9" a="1"/>
  <c r="J2469" i="9" s="1"/>
  <c r="J2470" i="9" a="1"/>
  <c r="J2470" i="9" s="1"/>
  <c r="J2471" i="9" a="1"/>
  <c r="J2471" i="9" s="1"/>
  <c r="J2472" i="9" a="1"/>
  <c r="J2472" i="9" s="1"/>
  <c r="J2473" i="9" a="1"/>
  <c r="J2473" i="9" s="1"/>
  <c r="J2474" i="9" a="1"/>
  <c r="J2474" i="9" s="1"/>
  <c r="J2475" i="9" a="1"/>
  <c r="J2475" i="9" s="1"/>
  <c r="J2476" i="9" a="1"/>
  <c r="J2476" i="9" s="1"/>
  <c r="J2477" i="9" a="1"/>
  <c r="J2477" i="9" s="1"/>
  <c r="J2478" i="9" a="1"/>
  <c r="J2478" i="9" s="1"/>
  <c r="J2479" i="9" a="1"/>
  <c r="J2479" i="9" s="1"/>
  <c r="J2480" i="9" a="1"/>
  <c r="J2480" i="9" s="1"/>
  <c r="J2481" i="9" a="1"/>
  <c r="J2481" i="9" s="1"/>
  <c r="J2482" i="9" a="1"/>
  <c r="J2482" i="9" s="1"/>
  <c r="J2483" i="9" a="1"/>
  <c r="J2483" i="9" s="1"/>
  <c r="J2484" i="9" a="1"/>
  <c r="J2484" i="9" s="1"/>
  <c r="J2485" i="9" a="1"/>
  <c r="J2485" i="9" s="1"/>
  <c r="J2486" i="9" a="1"/>
  <c r="J2486" i="9" s="1"/>
  <c r="J2487" i="9" a="1"/>
  <c r="J2487" i="9" s="1"/>
  <c r="J2488" i="9" a="1"/>
  <c r="J2488" i="9" s="1"/>
  <c r="J2489" i="9" a="1"/>
  <c r="J2489" i="9" s="1"/>
  <c r="J2490" i="9" a="1"/>
  <c r="J2490" i="9" s="1"/>
  <c r="J2491" i="9" a="1"/>
  <c r="J2491" i="9" s="1"/>
  <c r="J2492" i="9" a="1"/>
  <c r="J2492" i="9" s="1"/>
  <c r="J2493" i="9" a="1"/>
  <c r="J2493" i="9" s="1"/>
  <c r="J2494" i="9" a="1"/>
  <c r="J2494" i="9" s="1"/>
  <c r="J2495" i="9" a="1"/>
  <c r="J2495" i="9" s="1"/>
  <c r="J2496" i="9" a="1"/>
  <c r="J2496" i="9" s="1"/>
  <c r="J2497" i="9" a="1"/>
  <c r="J2497" i="9" s="1"/>
  <c r="J2498" i="9" a="1"/>
  <c r="J2498" i="9" s="1"/>
  <c r="J2499" i="9" a="1"/>
  <c r="J2499" i="9" s="1"/>
  <c r="J2500" i="9" a="1"/>
  <c r="J2500" i="9" s="1"/>
  <c r="J2501" i="9" a="1"/>
  <c r="J2501" i="9" s="1"/>
  <c r="J2502" i="9" a="1"/>
  <c r="J2502" i="9" s="1"/>
  <c r="J2503" i="9" a="1"/>
  <c r="J2503" i="9" s="1"/>
  <c r="J2504" i="9" a="1"/>
  <c r="J2504" i="9" s="1"/>
  <c r="J2505" i="9" a="1"/>
  <c r="J2505" i="9" s="1"/>
  <c r="J2506" i="9" a="1"/>
  <c r="J2506" i="9" s="1"/>
  <c r="J2507" i="9" a="1"/>
  <c r="J2507" i="9" s="1"/>
  <c r="J2508" i="9" a="1"/>
  <c r="J2508" i="9" s="1"/>
  <c r="J2509" i="9" a="1"/>
  <c r="J2509" i="9" s="1"/>
  <c r="J2510" i="9" a="1"/>
  <c r="J2510" i="9" s="1"/>
  <c r="J2511" i="9" a="1"/>
  <c r="J2511" i="9" s="1"/>
  <c r="J2512" i="9" a="1"/>
  <c r="J2512" i="9" s="1"/>
  <c r="J2513" i="9" a="1"/>
  <c r="J2513" i="9" s="1"/>
  <c r="J2514" i="9" a="1"/>
  <c r="J2514" i="9" s="1"/>
  <c r="J2515" i="9" a="1"/>
  <c r="J2515" i="9" s="1"/>
  <c r="J2516" i="9" a="1"/>
  <c r="J2516" i="9" s="1"/>
  <c r="J2517" i="9" a="1"/>
  <c r="J2517" i="9" s="1"/>
  <c r="J2518" i="9" a="1"/>
  <c r="J2518" i="9" s="1"/>
  <c r="J2519" i="9" a="1"/>
  <c r="J2519" i="9" s="1"/>
  <c r="J2520" i="9" a="1"/>
  <c r="J2520" i="9" s="1"/>
  <c r="J2521" i="9" a="1"/>
  <c r="J2521" i="9" s="1"/>
  <c r="J2522" i="9" a="1"/>
  <c r="J2522" i="9" s="1"/>
  <c r="J2523" i="9" a="1"/>
  <c r="J2523" i="9" s="1"/>
  <c r="J2524" i="9" a="1"/>
  <c r="J2524" i="9" s="1"/>
  <c r="J2525" i="9" a="1"/>
  <c r="J2525" i="9" s="1"/>
  <c r="J2526" i="9" a="1"/>
  <c r="J2526" i="9" s="1"/>
  <c r="J2527" i="9" a="1"/>
  <c r="J2527" i="9" s="1"/>
  <c r="J2528" i="9" a="1"/>
  <c r="J2528" i="9" s="1"/>
  <c r="J2529" i="9" a="1"/>
  <c r="J2529" i="9" s="1"/>
  <c r="J2530" i="9" a="1"/>
  <c r="J2530" i="9" s="1"/>
  <c r="J2531" i="9" a="1"/>
  <c r="J2531" i="9" s="1"/>
  <c r="J2532" i="9" a="1"/>
  <c r="J2532" i="9" s="1"/>
  <c r="J2533" i="9" a="1"/>
  <c r="J2533" i="9" s="1"/>
  <c r="J2534" i="9" a="1"/>
  <c r="J2534" i="9" s="1"/>
  <c r="J2535" i="9" a="1"/>
  <c r="J2535" i="9" s="1"/>
  <c r="J2536" i="9" a="1"/>
  <c r="J2536" i="9" s="1"/>
  <c r="J2537" i="9" a="1"/>
  <c r="J2537" i="9" s="1"/>
  <c r="J2538" i="9" a="1"/>
  <c r="J2538" i="9" s="1"/>
  <c r="J2539" i="9" a="1"/>
  <c r="J2539" i="9" s="1"/>
  <c r="J2540" i="9" a="1"/>
  <c r="J2540" i="9" s="1"/>
  <c r="J2541" i="9" a="1"/>
  <c r="J2541" i="9" s="1"/>
  <c r="J2542" i="9" a="1"/>
  <c r="J2542" i="9" s="1"/>
  <c r="J2543" i="9" a="1"/>
  <c r="J2543" i="9" s="1"/>
  <c r="J2544" i="9" a="1"/>
  <c r="J2544" i="9" s="1"/>
  <c r="J2545" i="9" a="1"/>
  <c r="J2545" i="9" s="1"/>
  <c r="J2546" i="9" a="1"/>
  <c r="J2546" i="9" s="1"/>
  <c r="J2547" i="9" a="1"/>
  <c r="J2547" i="9" s="1"/>
  <c r="J2548" i="9" a="1"/>
  <c r="J2548" i="9" s="1"/>
  <c r="J2549" i="9" a="1"/>
  <c r="J2549" i="9" s="1"/>
  <c r="J2550" i="9" a="1"/>
  <c r="J2550" i="9" s="1"/>
  <c r="J2551" i="9" a="1"/>
  <c r="J2551" i="9" s="1"/>
  <c r="J2552" i="9" a="1"/>
  <c r="J2552" i="9" s="1"/>
  <c r="J2553" i="9" a="1"/>
  <c r="J2553" i="9" s="1"/>
  <c r="J2554" i="9" a="1"/>
  <c r="J2554" i="9" s="1"/>
  <c r="J2555" i="9" a="1"/>
  <c r="J2555" i="9" s="1"/>
  <c r="J2556" i="9" a="1"/>
  <c r="J2556" i="9" s="1"/>
  <c r="J2557" i="9" a="1"/>
  <c r="J2557" i="9" s="1"/>
  <c r="J2558" i="9" a="1"/>
  <c r="J2558" i="9" s="1"/>
  <c r="J2559" i="9" a="1"/>
  <c r="J2559" i="9" s="1"/>
  <c r="J2560" i="9" a="1"/>
  <c r="J2560" i="9" s="1"/>
  <c r="J2561" i="9" a="1"/>
  <c r="J2561" i="9" s="1"/>
  <c r="J2562" i="9" a="1"/>
  <c r="J2562" i="9" s="1"/>
  <c r="J2563" i="9" a="1"/>
  <c r="J2563" i="9" s="1"/>
  <c r="J2564" i="9" a="1"/>
  <c r="J2564" i="9" s="1"/>
  <c r="J2565" i="9" a="1"/>
  <c r="J2565" i="9" s="1"/>
  <c r="J2566" i="9" a="1"/>
  <c r="J2566" i="9" s="1"/>
  <c r="J2567" i="9" a="1"/>
  <c r="J2567" i="9" s="1"/>
  <c r="J2568" i="9" a="1"/>
  <c r="J2568" i="9" s="1"/>
  <c r="J2569" i="9" a="1"/>
  <c r="J2569" i="9" s="1"/>
  <c r="J2570" i="9" a="1"/>
  <c r="J2570" i="9" s="1"/>
  <c r="J2571" i="9" a="1"/>
  <c r="J2571" i="9" s="1"/>
  <c r="J2572" i="9" a="1"/>
  <c r="J2572" i="9" s="1"/>
  <c r="J2573" i="9" a="1"/>
  <c r="J2573" i="9" s="1"/>
  <c r="J2574" i="9" a="1"/>
  <c r="J2574" i="9" s="1"/>
  <c r="J2575" i="9" a="1"/>
  <c r="J2575" i="9" s="1"/>
  <c r="J2576" i="9" a="1"/>
  <c r="J2576" i="9" s="1"/>
  <c r="J2577" i="9" a="1"/>
  <c r="J2577" i="9" s="1"/>
  <c r="J2578" i="9" a="1"/>
  <c r="J2578" i="9" s="1"/>
  <c r="J2579" i="9" a="1"/>
  <c r="J2579" i="9" s="1"/>
  <c r="J2580" i="9" a="1"/>
  <c r="J2580" i="9" s="1"/>
  <c r="J2581" i="9" a="1"/>
  <c r="J2581" i="9" s="1"/>
  <c r="J2582" i="9" a="1"/>
  <c r="J2582" i="9" s="1"/>
  <c r="J2583" i="9" a="1"/>
  <c r="J2583" i="9" s="1"/>
  <c r="J2584" i="9" a="1"/>
  <c r="J2584" i="9" s="1"/>
  <c r="J2585" i="9" a="1"/>
  <c r="J2585" i="9" s="1"/>
  <c r="J2586" i="9" a="1"/>
  <c r="J2586" i="9" s="1"/>
  <c r="J2587" i="9" a="1"/>
  <c r="J2587" i="9" s="1"/>
  <c r="J2588" i="9" a="1"/>
  <c r="J2588" i="9" s="1"/>
  <c r="J2589" i="9" a="1"/>
  <c r="J2589" i="9" s="1"/>
  <c r="J2590" i="9" a="1"/>
  <c r="J2590" i="9" s="1"/>
  <c r="J2591" i="9" a="1"/>
  <c r="J2591" i="9" s="1"/>
  <c r="J2592" i="9" a="1"/>
  <c r="J2592" i="9" s="1"/>
  <c r="J2593" i="9" a="1"/>
  <c r="J2593" i="9" s="1"/>
  <c r="J2594" i="9" a="1"/>
  <c r="J2594" i="9" s="1"/>
  <c r="J2595" i="9" a="1"/>
  <c r="J2595" i="9" s="1"/>
  <c r="J2596" i="9" a="1"/>
  <c r="J2596" i="9" s="1"/>
  <c r="J2597" i="9" a="1"/>
  <c r="J2597" i="9" s="1"/>
  <c r="J2598" i="9" a="1"/>
  <c r="J2598" i="9" s="1"/>
  <c r="J2599" i="9" a="1"/>
  <c r="J2599" i="9" s="1"/>
  <c r="J2600" i="9" a="1"/>
  <c r="J2600" i="9" s="1"/>
  <c r="J2601" i="9" a="1"/>
  <c r="J2601" i="9" s="1"/>
  <c r="J2602" i="9" a="1"/>
  <c r="J2602" i="9" s="1"/>
  <c r="J2603" i="9" a="1"/>
  <c r="J2603" i="9" s="1"/>
  <c r="J2604" i="9" a="1"/>
  <c r="J2604" i="9" s="1"/>
  <c r="J2605" i="9" a="1"/>
  <c r="J2605" i="9" s="1"/>
  <c r="J2606" i="9" a="1"/>
  <c r="J2606" i="9" s="1"/>
  <c r="J2607" i="9" a="1"/>
  <c r="J2607" i="9" s="1"/>
  <c r="J2608" i="9" a="1"/>
  <c r="J2608" i="9" s="1"/>
  <c r="J2609" i="9" a="1"/>
  <c r="J2609" i="9" s="1"/>
  <c r="J2610" i="9" a="1"/>
  <c r="J2610" i="9" s="1"/>
  <c r="J2611" i="9" a="1"/>
  <c r="J2611" i="9" s="1"/>
  <c r="J2612" i="9" a="1"/>
  <c r="J2612" i="9" s="1"/>
  <c r="J2613" i="9" a="1"/>
  <c r="J2613" i="9" s="1"/>
  <c r="J2614" i="9" a="1"/>
  <c r="J2614" i="9" s="1"/>
  <c r="J2615" i="9" a="1"/>
  <c r="J2615" i="9" s="1"/>
  <c r="J2616" i="9" a="1"/>
  <c r="J2616" i="9" s="1"/>
  <c r="J2617" i="9" a="1"/>
  <c r="J2617" i="9" s="1"/>
  <c r="J2618" i="9" a="1"/>
  <c r="J2618" i="9" s="1"/>
  <c r="J2619" i="9" a="1"/>
  <c r="J2619" i="9" s="1"/>
  <c r="J2620" i="9" a="1"/>
  <c r="J2620" i="9" s="1"/>
  <c r="J2621" i="9" a="1"/>
  <c r="J2621" i="9" s="1"/>
  <c r="J2622" i="9" a="1"/>
  <c r="J2622" i="9" s="1"/>
  <c r="J2623" i="9" a="1"/>
  <c r="J2623" i="9" s="1"/>
  <c r="J2624" i="9" a="1"/>
  <c r="J2624" i="9" s="1"/>
  <c r="J2625" i="9" a="1"/>
  <c r="J2625" i="9" s="1"/>
  <c r="J2626" i="9" a="1"/>
  <c r="J2626" i="9" s="1"/>
  <c r="J2627" i="9" a="1"/>
  <c r="J2627" i="9" s="1"/>
  <c r="J2628" i="9" a="1"/>
  <c r="J2628" i="9" s="1"/>
  <c r="J2629" i="9" a="1"/>
  <c r="J2629" i="9" s="1"/>
  <c r="J2630" i="9" a="1"/>
  <c r="J2630" i="9" s="1"/>
  <c r="J2631" i="9" a="1"/>
  <c r="J2631" i="9" s="1"/>
  <c r="J2632" i="9" a="1"/>
  <c r="J2632" i="9" s="1"/>
  <c r="J2633" i="9" a="1"/>
  <c r="J2633" i="9" s="1"/>
  <c r="J2634" i="9" a="1"/>
  <c r="J2634" i="9" s="1"/>
  <c r="J2635" i="9" a="1"/>
  <c r="J2635" i="9" s="1"/>
  <c r="J2636" i="9" a="1"/>
  <c r="J2636" i="9" s="1"/>
  <c r="J2637" i="9" a="1"/>
  <c r="J2637" i="9" s="1"/>
  <c r="J2638" i="9" a="1"/>
  <c r="J2638" i="9" s="1"/>
  <c r="J2639" i="9" a="1"/>
  <c r="J2639" i="9" s="1"/>
  <c r="J2640" i="9" a="1"/>
  <c r="J2640" i="9" s="1"/>
  <c r="J2641" i="9" a="1"/>
  <c r="J2641" i="9" s="1"/>
  <c r="J2642" i="9" a="1"/>
  <c r="J2642" i="9" s="1"/>
  <c r="J2643" i="9" a="1"/>
  <c r="J2643" i="9" s="1"/>
  <c r="J2644" i="9" a="1"/>
  <c r="J2644" i="9" s="1"/>
  <c r="J2645" i="9" a="1"/>
  <c r="J2645" i="9" s="1"/>
  <c r="J2646" i="9" a="1"/>
  <c r="J2646" i="9" s="1"/>
  <c r="J2647" i="9" a="1"/>
  <c r="J2647" i="9" s="1"/>
  <c r="J2648" i="9" a="1"/>
  <c r="J2648" i="9" s="1"/>
  <c r="J2649" i="9" a="1"/>
  <c r="J2649" i="9" s="1"/>
  <c r="J2650" i="9" a="1"/>
  <c r="J2650" i="9" s="1"/>
  <c r="J2651" i="9" a="1"/>
  <c r="J2651" i="9" s="1"/>
  <c r="J2652" i="9" a="1"/>
  <c r="J2652" i="9" s="1"/>
  <c r="J2653" i="9" a="1"/>
  <c r="J2653" i="9" s="1"/>
  <c r="J2654" i="9" a="1"/>
  <c r="J2654" i="9" s="1"/>
  <c r="J2655" i="9" a="1"/>
  <c r="J2655" i="9" s="1"/>
  <c r="J2656" i="9" a="1"/>
  <c r="J2656" i="9" s="1"/>
  <c r="J2657" i="9" a="1"/>
  <c r="J2657" i="9" s="1"/>
  <c r="J2658" i="9" a="1"/>
  <c r="J2658" i="9" s="1"/>
  <c r="J2659" i="9" a="1"/>
  <c r="J2659" i="9" s="1"/>
  <c r="J2660" i="9" a="1"/>
  <c r="J2660" i="9" s="1"/>
  <c r="J2661" i="9" a="1"/>
  <c r="J2661" i="9" s="1"/>
  <c r="J2662" i="9" a="1"/>
  <c r="J2662" i="9" s="1"/>
  <c r="J2663" i="9" a="1"/>
  <c r="J2663" i="9" s="1"/>
  <c r="J2664" i="9" a="1"/>
  <c r="J2664" i="9" s="1"/>
  <c r="J2665" i="9" a="1"/>
  <c r="J2665" i="9" s="1"/>
  <c r="J2666" i="9" a="1"/>
  <c r="J2666" i="9" s="1"/>
  <c r="J2667" i="9" a="1"/>
  <c r="J2667" i="9" s="1"/>
  <c r="J2668" i="9" a="1"/>
  <c r="J2668" i="9" s="1"/>
  <c r="J2669" i="9" a="1"/>
  <c r="J2669" i="9" s="1"/>
  <c r="J2670" i="9" a="1"/>
  <c r="J2670" i="9" s="1"/>
  <c r="J2671" i="9" a="1"/>
  <c r="J2671" i="9" s="1"/>
  <c r="J2672" i="9" a="1"/>
  <c r="J2672" i="9" s="1"/>
  <c r="J2673" i="9" a="1"/>
  <c r="J2673" i="9" s="1"/>
  <c r="J2674" i="9" a="1"/>
  <c r="J2674" i="9" s="1"/>
  <c r="J2675" i="9" a="1"/>
  <c r="J2675" i="9" s="1"/>
  <c r="J2676" i="9" a="1"/>
  <c r="J2676" i="9" s="1"/>
  <c r="J2677" i="9" a="1"/>
  <c r="J2677" i="9" s="1"/>
  <c r="J2678" i="9" a="1"/>
  <c r="J2678" i="9" s="1"/>
  <c r="J2679" i="9" a="1"/>
  <c r="J2679" i="9" s="1"/>
  <c r="J2680" i="9" a="1"/>
  <c r="J2680" i="9" s="1"/>
  <c r="J2681" i="9" a="1"/>
  <c r="J2681" i="9" s="1"/>
  <c r="J2682" i="9" a="1"/>
  <c r="J2682" i="9" s="1"/>
  <c r="J2683" i="9" a="1"/>
  <c r="J2683" i="9" s="1"/>
  <c r="J2684" i="9" a="1"/>
  <c r="J2684" i="9" s="1"/>
  <c r="J2685" i="9" a="1"/>
  <c r="J2685" i="9" s="1"/>
  <c r="J2686" i="9" a="1"/>
  <c r="J2686" i="9" s="1"/>
  <c r="J2687" i="9" a="1"/>
  <c r="J2687" i="9" s="1"/>
  <c r="J2688" i="9" a="1"/>
  <c r="J2688" i="9" s="1"/>
  <c r="J2689" i="9" a="1"/>
  <c r="J2689" i="9" s="1"/>
  <c r="J2690" i="9" a="1"/>
  <c r="J2690" i="9" s="1"/>
  <c r="J2691" i="9" a="1"/>
  <c r="J2691" i="9" s="1"/>
  <c r="J2692" i="9" a="1"/>
  <c r="J2692" i="9" s="1"/>
  <c r="J2693" i="9" a="1"/>
  <c r="J2693" i="9" s="1"/>
  <c r="J2694" i="9" a="1"/>
  <c r="J2694" i="9" s="1"/>
  <c r="J2695" i="9" a="1"/>
  <c r="J2695" i="9" s="1"/>
  <c r="J2696" i="9" a="1"/>
  <c r="J2696" i="9" s="1"/>
  <c r="J2697" i="9" a="1"/>
  <c r="J2697" i="9" s="1"/>
  <c r="J2698" i="9" a="1"/>
  <c r="J2698" i="9" s="1"/>
  <c r="J2699" i="9" a="1"/>
  <c r="J2699" i="9" s="1"/>
  <c r="J2700" i="9" a="1"/>
  <c r="J2700" i="9" s="1"/>
  <c r="J2701" i="9" a="1"/>
  <c r="J2701" i="9" s="1"/>
  <c r="J2702" i="9" a="1"/>
  <c r="J2702" i="9" s="1"/>
  <c r="J2703" i="9" a="1"/>
  <c r="J2703" i="9" s="1"/>
  <c r="J2704" i="9" a="1"/>
  <c r="J2704" i="9" s="1"/>
  <c r="J2705" i="9" a="1"/>
  <c r="J2705" i="9" s="1"/>
  <c r="J2706" i="9" a="1"/>
  <c r="J2706" i="9" s="1"/>
  <c r="J2707" i="9" a="1"/>
  <c r="J2707" i="9" s="1"/>
  <c r="J2708" i="9" a="1"/>
  <c r="J2708" i="9" s="1"/>
  <c r="J2709" i="9" a="1"/>
  <c r="J2709" i="9" s="1"/>
  <c r="J2710" i="9" a="1"/>
  <c r="J2710" i="9" s="1"/>
  <c r="J2711" i="9" a="1"/>
  <c r="J2711" i="9" s="1"/>
  <c r="J2712" i="9" a="1"/>
  <c r="J2712" i="9" s="1"/>
  <c r="J2713" i="9" a="1"/>
  <c r="J2713" i="9" s="1"/>
  <c r="J2714" i="9" a="1"/>
  <c r="J2714" i="9" s="1"/>
  <c r="J2715" i="9" a="1"/>
  <c r="J2715" i="9" s="1"/>
  <c r="J2716" i="9" a="1"/>
  <c r="J2716" i="9" s="1"/>
  <c r="J2717" i="9" a="1"/>
  <c r="J2717" i="9" s="1"/>
  <c r="J2718" i="9" a="1"/>
  <c r="J2718" i="9" s="1"/>
  <c r="J2719" i="9" a="1"/>
  <c r="J2719" i="9" s="1"/>
  <c r="J2720" i="9" a="1"/>
  <c r="J2720" i="9" s="1"/>
  <c r="J2721" i="9" a="1"/>
  <c r="J2721" i="9" s="1"/>
  <c r="J2722" i="9" a="1"/>
  <c r="J2722" i="9" s="1"/>
  <c r="J2723" i="9" a="1"/>
  <c r="J2723" i="9" s="1"/>
  <c r="J2724" i="9" a="1"/>
  <c r="J2724" i="9" s="1"/>
  <c r="J2725" i="9" a="1"/>
  <c r="J2725" i="9" s="1"/>
  <c r="J2726" i="9" a="1"/>
  <c r="J2726" i="9" s="1"/>
  <c r="J2727" i="9" a="1"/>
  <c r="J2727" i="9" s="1"/>
  <c r="J2728" i="9" a="1"/>
  <c r="J2728" i="9" s="1"/>
  <c r="J2729" i="9" a="1"/>
  <c r="J2729" i="9" s="1"/>
  <c r="J2730" i="9" a="1"/>
  <c r="J2730" i="9" s="1"/>
  <c r="J2731" i="9" a="1"/>
  <c r="J2731" i="9" s="1"/>
  <c r="K2731" i="9" s="1" a="1"/>
  <c r="K2731" i="9" s="1"/>
  <c r="J2732" i="9" a="1"/>
  <c r="J2732" i="9" s="1"/>
  <c r="J2733" i="9" a="1"/>
  <c r="J2733" i="9" s="1"/>
  <c r="J2734" i="9" a="1"/>
  <c r="J2734" i="9" s="1"/>
  <c r="J2735" i="9" a="1"/>
  <c r="J2735" i="9" s="1"/>
  <c r="J2736" i="9" a="1"/>
  <c r="J2736" i="9" s="1"/>
  <c r="J2737" i="9" a="1"/>
  <c r="J2737" i="9" s="1"/>
  <c r="J2738" i="9" a="1"/>
  <c r="J2738" i="9" s="1"/>
  <c r="J2739" i="9" a="1"/>
  <c r="J2739" i="9" s="1"/>
  <c r="J2740" i="9" a="1"/>
  <c r="J2740" i="9" s="1"/>
  <c r="J2741" i="9" a="1"/>
  <c r="J2741" i="9" s="1"/>
  <c r="J2742" i="9" a="1"/>
  <c r="J2742" i="9" s="1"/>
  <c r="J2743" i="9" a="1"/>
  <c r="J2743" i="9" s="1"/>
  <c r="J2744" i="9" a="1"/>
  <c r="J2744" i="9" s="1"/>
  <c r="J2745" i="9" a="1"/>
  <c r="J2745" i="9" s="1"/>
  <c r="J2746" i="9" a="1"/>
  <c r="J2746" i="9" s="1"/>
  <c r="J2747" i="9" a="1"/>
  <c r="J2747" i="9" s="1"/>
  <c r="J2748" i="9" a="1"/>
  <c r="J2748" i="9" s="1"/>
  <c r="J2749" i="9" a="1"/>
  <c r="J2749" i="9" s="1"/>
  <c r="J2750" i="9" a="1"/>
  <c r="J2750" i="9" s="1"/>
  <c r="J2751" i="9" a="1"/>
  <c r="J2751" i="9" s="1"/>
  <c r="J2752" i="9" a="1"/>
  <c r="J2752" i="9" s="1"/>
  <c r="J2753" i="9" a="1"/>
  <c r="J2753" i="9" s="1"/>
  <c r="K2753" i="9" s="1" a="1"/>
  <c r="K2753" i="9" s="1"/>
  <c r="J2754" i="9" a="1"/>
  <c r="J2754" i="9" s="1"/>
  <c r="J2755" i="9" a="1"/>
  <c r="J2755" i="9" s="1"/>
  <c r="J2756" i="9" a="1"/>
  <c r="J2756" i="9" s="1"/>
  <c r="J2757" i="9" a="1"/>
  <c r="J2757" i="9" s="1"/>
  <c r="J2758" i="9" a="1"/>
  <c r="J2758" i="9" s="1"/>
  <c r="J2759" i="9" a="1"/>
  <c r="J2759" i="9" s="1"/>
  <c r="J2760" i="9" a="1"/>
  <c r="J2760" i="9" s="1"/>
  <c r="J2761" i="9" a="1"/>
  <c r="J2761" i="9" s="1"/>
  <c r="J2762" i="9" a="1"/>
  <c r="J2762" i="9" s="1"/>
  <c r="J2763" i="9" a="1"/>
  <c r="J2763" i="9" s="1"/>
  <c r="J2764" i="9" a="1"/>
  <c r="J2764" i="9" s="1"/>
  <c r="J2765" i="9" a="1"/>
  <c r="J2765" i="9" s="1"/>
  <c r="J2766" i="9" a="1"/>
  <c r="J2766" i="9" s="1"/>
  <c r="J2767" i="9" a="1"/>
  <c r="J2767" i="9" s="1"/>
  <c r="J2768" i="9" a="1"/>
  <c r="J2768" i="9" s="1"/>
  <c r="J2769" i="9" a="1"/>
  <c r="J2769" i="9" s="1"/>
  <c r="J2770" i="9" a="1"/>
  <c r="J2770" i="9" s="1"/>
  <c r="J2771" i="9" a="1"/>
  <c r="J2771" i="9" s="1"/>
  <c r="J2772" i="9" a="1"/>
  <c r="J2772" i="9" s="1"/>
  <c r="J2773" i="9" a="1"/>
  <c r="J2773" i="9" s="1"/>
  <c r="J2774" i="9" a="1"/>
  <c r="J2774" i="9" s="1"/>
  <c r="J2775" i="9" a="1"/>
  <c r="J2775" i="9" s="1"/>
  <c r="J2776" i="9" a="1"/>
  <c r="J2776" i="9" s="1"/>
  <c r="J2777" i="9" a="1"/>
  <c r="J2777" i="9" s="1"/>
  <c r="J2778" i="9" a="1"/>
  <c r="J2778" i="9" s="1"/>
  <c r="J2779" i="9" a="1"/>
  <c r="J2779" i="9" s="1"/>
  <c r="J2780" i="9" a="1"/>
  <c r="J2780" i="9" s="1"/>
  <c r="J2781" i="9" a="1"/>
  <c r="J2781" i="9" s="1"/>
  <c r="J2782" i="9" a="1"/>
  <c r="J2782" i="9" s="1"/>
  <c r="J2783" i="9" a="1"/>
  <c r="J2783" i="9" s="1"/>
  <c r="J2784" i="9" a="1"/>
  <c r="J2784" i="9" s="1"/>
  <c r="J2785" i="9" a="1"/>
  <c r="J2785" i="9" s="1"/>
  <c r="J2786" i="9" a="1"/>
  <c r="J2786" i="9" s="1"/>
  <c r="J2787" i="9" a="1"/>
  <c r="J2787" i="9" s="1"/>
  <c r="J2788" i="9" a="1"/>
  <c r="J2788" i="9" s="1"/>
  <c r="J2789" i="9" a="1"/>
  <c r="J2789" i="9" s="1"/>
  <c r="J2790" i="9" a="1"/>
  <c r="J2790" i="9" s="1"/>
  <c r="J2791" i="9" a="1"/>
  <c r="J2791" i="9" s="1"/>
  <c r="K2791" i="9" s="1" a="1"/>
  <c r="K2791" i="9" s="1"/>
  <c r="J2792" i="9" a="1"/>
  <c r="J2792" i="9" s="1"/>
  <c r="J2793" i="9" a="1"/>
  <c r="J2793" i="9" s="1"/>
  <c r="J2794" i="9" a="1"/>
  <c r="J2794" i="9" s="1"/>
  <c r="J2795" i="9" a="1"/>
  <c r="J2795" i="9" s="1"/>
  <c r="J2796" i="9" a="1"/>
  <c r="J2796" i="9" s="1"/>
  <c r="J2797" i="9" a="1"/>
  <c r="J2797" i="9" s="1"/>
  <c r="J2798" i="9" a="1"/>
  <c r="J2798" i="9" s="1"/>
  <c r="J2799" i="9" a="1"/>
  <c r="J2799" i="9" s="1"/>
  <c r="J2800" i="9" a="1"/>
  <c r="J2800" i="9" s="1"/>
  <c r="J2801" i="9" a="1"/>
  <c r="J2801" i="9" s="1"/>
  <c r="J2802" i="9" a="1"/>
  <c r="J2802" i="9" s="1"/>
  <c r="J2803" i="9" a="1"/>
  <c r="J2803" i="9" s="1"/>
  <c r="J2804" i="9" a="1"/>
  <c r="J2804" i="9" s="1"/>
  <c r="J2805" i="9" a="1"/>
  <c r="J2805" i="9" s="1"/>
  <c r="J2806" i="9" a="1"/>
  <c r="J2806" i="9" s="1"/>
  <c r="J2807" i="9" a="1"/>
  <c r="J2807" i="9" s="1"/>
  <c r="J2808" i="9" a="1"/>
  <c r="J2808" i="9" s="1"/>
  <c r="J2809" i="9" a="1"/>
  <c r="J2809" i="9" s="1"/>
  <c r="K2809" i="9" s="1" a="1"/>
  <c r="K2809" i="9" s="1"/>
  <c r="J2810" i="9" a="1"/>
  <c r="J2810" i="9" s="1"/>
  <c r="J2811" i="9" a="1"/>
  <c r="J2811" i="9" s="1"/>
  <c r="J2812" i="9" a="1"/>
  <c r="J2812" i="9" s="1"/>
  <c r="J2813" i="9" a="1"/>
  <c r="J2813" i="9" s="1"/>
  <c r="J2814" i="9" a="1"/>
  <c r="J2814" i="9" s="1"/>
  <c r="J2815" i="9" a="1"/>
  <c r="J2815" i="9" s="1"/>
  <c r="J2816" i="9" a="1"/>
  <c r="J2816" i="9" s="1"/>
  <c r="J2817" i="9" a="1"/>
  <c r="J2817" i="9" s="1"/>
  <c r="J2818" i="9" a="1"/>
  <c r="J2818" i="9" s="1"/>
  <c r="J2819" i="9" a="1"/>
  <c r="J2819" i="9" s="1"/>
  <c r="J2820" i="9" a="1"/>
  <c r="J2820" i="9" s="1"/>
  <c r="J2821" i="9" a="1"/>
  <c r="J2821" i="9" s="1"/>
  <c r="J2822" i="9" a="1"/>
  <c r="J2822" i="9" s="1"/>
  <c r="J2823" i="9" a="1"/>
  <c r="J2823" i="9" s="1"/>
  <c r="J2824" i="9" a="1"/>
  <c r="J2824" i="9" s="1"/>
  <c r="J2825" i="9" a="1"/>
  <c r="J2825" i="9" s="1"/>
  <c r="J2826" i="9" a="1"/>
  <c r="J2826" i="9" s="1"/>
  <c r="J2827" i="9" a="1"/>
  <c r="J2827" i="9" s="1"/>
  <c r="J2828" i="9" a="1"/>
  <c r="J2828" i="9" s="1"/>
  <c r="J2829" i="9" a="1"/>
  <c r="J2829" i="9" s="1"/>
  <c r="J2830" i="9" a="1"/>
  <c r="J2830" i="9" s="1"/>
  <c r="J2831" i="9" a="1"/>
  <c r="J2831" i="9" s="1"/>
  <c r="J2832" i="9" a="1"/>
  <c r="J2832" i="9" s="1"/>
  <c r="J2833" i="9" a="1"/>
  <c r="J2833" i="9" s="1"/>
  <c r="J2834" i="9" a="1"/>
  <c r="J2834" i="9" s="1"/>
  <c r="J2835" i="9" a="1"/>
  <c r="J2835" i="9" s="1"/>
  <c r="J2836" i="9" a="1"/>
  <c r="J2836" i="9" s="1"/>
  <c r="J2837" i="9" a="1"/>
  <c r="J2837" i="9" s="1"/>
  <c r="J2838" i="9" a="1"/>
  <c r="J2838" i="9" s="1"/>
  <c r="J2839" i="9" a="1"/>
  <c r="J2839" i="9" s="1"/>
  <c r="J2840" i="9" a="1"/>
  <c r="J2840" i="9" s="1"/>
  <c r="J2841" i="9" a="1"/>
  <c r="J2841" i="9" s="1"/>
  <c r="J2842" i="9" a="1"/>
  <c r="J2842" i="9" s="1"/>
  <c r="J2843" i="9" a="1"/>
  <c r="J2843" i="9" s="1"/>
  <c r="K2843" i="9" s="1" a="1"/>
  <c r="K2843" i="9" s="1"/>
  <c r="J2844" i="9" a="1"/>
  <c r="J2844" i="9" s="1"/>
  <c r="J2845" i="9" a="1"/>
  <c r="J2845" i="9" s="1"/>
  <c r="J2846" i="9" a="1"/>
  <c r="J2846" i="9" s="1"/>
  <c r="J2847" i="9" a="1"/>
  <c r="J2847" i="9" s="1"/>
  <c r="J2848" i="9" a="1"/>
  <c r="J2848" i="9" s="1"/>
  <c r="J2849" i="9" a="1"/>
  <c r="J2849" i="9" s="1"/>
  <c r="J2850" i="9" a="1"/>
  <c r="J2850" i="9" s="1"/>
  <c r="J2851" i="9" a="1"/>
  <c r="J2851" i="9" s="1"/>
  <c r="J2852" i="9" a="1"/>
  <c r="J2852" i="9" s="1"/>
  <c r="J2853" i="9" a="1"/>
  <c r="J2853" i="9" s="1"/>
  <c r="J2854" i="9" a="1"/>
  <c r="J2854" i="9" s="1"/>
  <c r="J2855" i="9" a="1"/>
  <c r="J2855" i="9" s="1"/>
  <c r="J2856" i="9" a="1"/>
  <c r="J2856" i="9" s="1"/>
  <c r="J2857" i="9" a="1"/>
  <c r="J2857" i="9" s="1"/>
  <c r="J2858" i="9" a="1"/>
  <c r="J2858" i="9" s="1"/>
  <c r="J2859" i="9" a="1"/>
  <c r="J2859" i="9" s="1"/>
  <c r="J2860" i="9" a="1"/>
  <c r="J2860" i="9" s="1"/>
  <c r="J2861" i="9" a="1"/>
  <c r="J2861" i="9" s="1"/>
  <c r="J2862" i="9" a="1"/>
  <c r="J2862" i="9" s="1"/>
  <c r="J2863" i="9" a="1"/>
  <c r="J2863" i="9" s="1"/>
  <c r="J2864" i="9" a="1"/>
  <c r="J2864" i="9" s="1"/>
  <c r="J2865" i="9" a="1"/>
  <c r="J2865" i="9" s="1"/>
  <c r="J2866" i="9" a="1"/>
  <c r="J2866" i="9" s="1"/>
  <c r="J2867" i="9" a="1"/>
  <c r="J2867" i="9" s="1"/>
  <c r="J2868" i="9" a="1"/>
  <c r="J2868" i="9" s="1"/>
  <c r="J2869" i="9" a="1"/>
  <c r="J2869" i="9" s="1"/>
  <c r="J2870" i="9" a="1"/>
  <c r="J2870" i="9" s="1"/>
  <c r="J2871" i="9" a="1"/>
  <c r="J2871" i="9" s="1"/>
  <c r="J2872" i="9" a="1"/>
  <c r="J2872" i="9" s="1"/>
  <c r="J2873" i="9" a="1"/>
  <c r="J2873" i="9" s="1"/>
  <c r="J2874" i="9" a="1"/>
  <c r="J2874" i="9" s="1"/>
  <c r="J2875" i="9" a="1"/>
  <c r="J2875" i="9" s="1"/>
  <c r="J2876" i="9" a="1"/>
  <c r="J2876" i="9" s="1"/>
  <c r="J2877" i="9" a="1"/>
  <c r="J2877" i="9" s="1"/>
  <c r="J2878" i="9" a="1"/>
  <c r="J2878" i="9" s="1"/>
  <c r="J2879" i="9" a="1"/>
  <c r="J2879" i="9" s="1"/>
  <c r="K2879" i="9" s="1" a="1"/>
  <c r="K2879" i="9" s="1"/>
  <c r="J2880" i="9" a="1"/>
  <c r="J2880" i="9" s="1"/>
  <c r="J2881" i="9" a="1"/>
  <c r="J2881" i="9" s="1"/>
  <c r="J2882" i="9" a="1"/>
  <c r="J2882" i="9" s="1"/>
  <c r="J2883" i="9" a="1"/>
  <c r="J2883" i="9" s="1"/>
  <c r="J2884" i="9" a="1"/>
  <c r="J2884" i="9" s="1"/>
  <c r="J2885" i="9" a="1"/>
  <c r="J2885" i="9" s="1"/>
  <c r="J2886" i="9" a="1"/>
  <c r="J2886" i="9" s="1"/>
  <c r="J2887" i="9" a="1"/>
  <c r="J2887" i="9" s="1"/>
  <c r="J2888" i="9" a="1"/>
  <c r="J2888" i="9" s="1"/>
  <c r="J2889" i="9" a="1"/>
  <c r="J2889" i="9" s="1"/>
  <c r="J2890" i="9" a="1"/>
  <c r="J2890" i="9" s="1"/>
  <c r="J2891" i="9" a="1"/>
  <c r="J2891" i="9" s="1"/>
  <c r="J2892" i="9" a="1"/>
  <c r="J2892" i="9" s="1"/>
  <c r="K2892" i="9" s="1" a="1"/>
  <c r="K2892" i="9" s="1"/>
  <c r="J2893" i="9" a="1"/>
  <c r="J2893" i="9" s="1"/>
  <c r="J2894" i="9" a="1"/>
  <c r="J2894" i="9" s="1"/>
  <c r="J2895" i="9" a="1"/>
  <c r="J2895" i="9" s="1"/>
  <c r="J2896" i="9" a="1"/>
  <c r="J2896" i="9" s="1"/>
  <c r="J2897" i="9" a="1"/>
  <c r="J2897" i="9" s="1"/>
  <c r="J2898" i="9" a="1"/>
  <c r="J2898" i="9" s="1"/>
  <c r="J2899" i="9" a="1"/>
  <c r="J2899" i="9" s="1"/>
  <c r="J2900" i="9" a="1"/>
  <c r="J2900" i="9" s="1"/>
  <c r="J2901" i="9" a="1"/>
  <c r="J2901" i="9" s="1"/>
  <c r="J2902" i="9" a="1"/>
  <c r="J2902" i="9" s="1"/>
  <c r="J2903" i="9" a="1"/>
  <c r="J2903" i="9" s="1"/>
  <c r="J2904" i="9" a="1"/>
  <c r="J2904" i="9" s="1"/>
  <c r="J2905" i="9" a="1"/>
  <c r="J2905" i="9" s="1"/>
  <c r="J2906" i="9" a="1"/>
  <c r="J2906" i="9" s="1"/>
  <c r="K2906" i="9" s="1" a="1"/>
  <c r="K2906" i="9" s="1"/>
  <c r="J2907" i="9" a="1"/>
  <c r="J2907" i="9" s="1"/>
  <c r="J2908" i="9" a="1"/>
  <c r="J2908" i="9" s="1"/>
  <c r="J2909" i="9" a="1"/>
  <c r="J2909" i="9" s="1"/>
  <c r="J2910" i="9" a="1"/>
  <c r="J2910" i="9" s="1"/>
  <c r="J2911" i="9" a="1"/>
  <c r="J2911" i="9" s="1"/>
  <c r="J2912" i="9" a="1"/>
  <c r="J2912" i="9" s="1"/>
  <c r="J2913" i="9" a="1"/>
  <c r="J2913" i="9" s="1"/>
  <c r="J2914" i="9" a="1"/>
  <c r="J2914" i="9" s="1"/>
  <c r="J2915" i="9" a="1"/>
  <c r="J2915" i="9" s="1"/>
  <c r="J2916" i="9" a="1"/>
  <c r="J2916" i="9" s="1"/>
  <c r="J2917" i="9" a="1"/>
  <c r="J2917" i="9" s="1"/>
  <c r="J2918" i="9" a="1"/>
  <c r="J2918" i="9" s="1"/>
  <c r="J2919" i="9" a="1"/>
  <c r="J2919" i="9" s="1"/>
  <c r="J2920" i="9" a="1"/>
  <c r="J2920" i="9" s="1"/>
  <c r="J2921" i="9" a="1"/>
  <c r="J2921" i="9" s="1"/>
  <c r="J2922" i="9" a="1"/>
  <c r="J2922" i="9" s="1"/>
  <c r="J2923" i="9" a="1"/>
  <c r="J2923" i="9" s="1"/>
  <c r="J2924" i="9" a="1"/>
  <c r="J2924" i="9" s="1"/>
  <c r="K2924" i="9" s="1" a="1"/>
  <c r="K2924" i="9" s="1"/>
  <c r="J2925" i="9" a="1"/>
  <c r="J2925" i="9" s="1"/>
  <c r="J2926" i="9" a="1"/>
  <c r="J2926" i="9" s="1"/>
  <c r="J2927" i="9" a="1"/>
  <c r="J2927" i="9" s="1"/>
  <c r="J2928" i="9" a="1"/>
  <c r="J2928" i="9" s="1"/>
  <c r="J2929" i="9" a="1"/>
  <c r="J2929" i="9" s="1"/>
  <c r="J2930" i="9" a="1"/>
  <c r="J2930" i="9" s="1"/>
  <c r="J2931" i="9" a="1"/>
  <c r="J2931" i="9" s="1"/>
  <c r="J2932" i="9" a="1"/>
  <c r="J2932" i="9" s="1"/>
  <c r="J2933" i="9" a="1"/>
  <c r="J2933" i="9" s="1"/>
  <c r="J2934" i="9" a="1"/>
  <c r="J2934" i="9" s="1"/>
  <c r="J2935" i="9" a="1"/>
  <c r="J2935" i="9" s="1"/>
  <c r="J2936" i="9" a="1"/>
  <c r="J2936" i="9" s="1"/>
  <c r="J2937" i="9" a="1"/>
  <c r="J2937" i="9" s="1"/>
  <c r="J2938" i="9" a="1"/>
  <c r="J2938" i="9" s="1"/>
  <c r="J2939" i="9" a="1"/>
  <c r="J2939" i="9" s="1"/>
  <c r="J2940" i="9" a="1"/>
  <c r="J2940" i="9" s="1"/>
  <c r="J2941" i="9" a="1"/>
  <c r="J2941" i="9" s="1"/>
  <c r="J2942" i="9" a="1"/>
  <c r="J2942" i="9" s="1"/>
  <c r="J2943" i="9" a="1"/>
  <c r="J2943" i="9" s="1"/>
  <c r="K2943" i="9" s="1" a="1"/>
  <c r="K2943" i="9" s="1"/>
  <c r="J2944" i="9" a="1"/>
  <c r="J2944" i="9" s="1"/>
  <c r="J2945" i="9" a="1"/>
  <c r="J2945" i="9" s="1"/>
  <c r="J2946" i="9" a="1"/>
  <c r="J2946" i="9" s="1"/>
  <c r="J2947" i="9" a="1"/>
  <c r="J2947" i="9" s="1"/>
  <c r="J2948" i="9" a="1"/>
  <c r="J2948" i="9" s="1"/>
  <c r="J2949" i="9" a="1"/>
  <c r="J2949" i="9" s="1"/>
  <c r="J2950" i="9" a="1"/>
  <c r="J2950" i="9" s="1"/>
  <c r="J2951" i="9" a="1"/>
  <c r="J2951" i="9" s="1"/>
  <c r="J2952" i="9" a="1"/>
  <c r="J2952" i="9" s="1"/>
  <c r="J2953" i="9" a="1"/>
  <c r="J2953" i="9" s="1"/>
  <c r="J2954" i="9" a="1"/>
  <c r="J2954" i="9" s="1"/>
  <c r="J2955" i="9" a="1"/>
  <c r="J2955" i="9" s="1"/>
  <c r="J2956" i="9" a="1"/>
  <c r="J2956" i="9" s="1"/>
  <c r="J2957" i="9" a="1"/>
  <c r="J2957" i="9" s="1"/>
  <c r="J2958" i="9" a="1"/>
  <c r="J2958" i="9" s="1"/>
  <c r="J2959" i="9" a="1"/>
  <c r="J2959" i="9" s="1"/>
  <c r="J2960" i="9" a="1"/>
  <c r="J2960" i="9" s="1"/>
  <c r="K2960" i="9" s="1" a="1"/>
  <c r="K2960" i="9" s="1"/>
  <c r="J2961" i="9" a="1"/>
  <c r="J2961" i="9" s="1"/>
  <c r="J2962" i="9" a="1"/>
  <c r="J2962" i="9" s="1"/>
  <c r="J2963" i="9" a="1"/>
  <c r="J2963" i="9" s="1"/>
  <c r="J2964" i="9" a="1"/>
  <c r="J2964" i="9" s="1"/>
  <c r="J2965" i="9" a="1"/>
  <c r="J2965" i="9" s="1"/>
  <c r="J2966" i="9" a="1"/>
  <c r="J2966" i="9" s="1"/>
  <c r="J2967" i="9" a="1"/>
  <c r="J2967" i="9" s="1"/>
  <c r="J2968" i="9" a="1"/>
  <c r="J2968" i="9" s="1"/>
  <c r="J2969" i="9" a="1"/>
  <c r="J2969" i="9" s="1"/>
  <c r="J2970" i="9" a="1"/>
  <c r="J2970" i="9" s="1"/>
  <c r="J2971" i="9" a="1"/>
  <c r="J2971" i="9" s="1"/>
  <c r="J2972" i="9" a="1"/>
  <c r="J2972" i="9" s="1"/>
  <c r="J2973" i="9" a="1"/>
  <c r="J2973" i="9" s="1"/>
  <c r="J2974" i="9" a="1"/>
  <c r="J2974" i="9" s="1"/>
  <c r="J2975" i="9" a="1"/>
  <c r="J2975" i="9" s="1"/>
  <c r="J2976" i="9" a="1"/>
  <c r="J2976" i="9" s="1"/>
  <c r="J2977" i="9" a="1"/>
  <c r="J2977" i="9" s="1"/>
  <c r="J2978" i="9" a="1"/>
  <c r="J2978" i="9" s="1"/>
  <c r="J2979" i="9" a="1"/>
  <c r="J2979" i="9" s="1"/>
  <c r="K2979" i="9" s="1" a="1"/>
  <c r="K2979" i="9" s="1"/>
  <c r="J2980" i="9" a="1"/>
  <c r="J2980" i="9" s="1"/>
  <c r="J2981" i="9" a="1"/>
  <c r="J2981" i="9" s="1"/>
  <c r="J2982" i="9" a="1"/>
  <c r="J2982" i="9" s="1"/>
  <c r="J2983" i="9" a="1"/>
  <c r="J2983" i="9" s="1"/>
  <c r="J2984" i="9" a="1"/>
  <c r="J2984" i="9" s="1"/>
  <c r="J2985" i="9" a="1"/>
  <c r="J2985" i="9" s="1"/>
  <c r="K11" i="9" a="1"/>
  <c r="K11" i="9" s="1"/>
  <c r="K12" i="9" a="1"/>
  <c r="K12" i="9" s="1"/>
  <c r="K20" i="9" a="1"/>
  <c r="K20" i="9" s="1"/>
  <c r="K21" i="9" a="1"/>
  <c r="K21" i="9" s="1"/>
  <c r="K24" i="9" a="1"/>
  <c r="K24" i="9" s="1"/>
  <c r="K26" i="9" a="1"/>
  <c r="K26" i="9" s="1"/>
  <c r="K27" i="9" a="1"/>
  <c r="K27" i="9" s="1"/>
  <c r="K29" i="9" a="1"/>
  <c r="K29" i="9" s="1"/>
  <c r="K32" i="9" a="1"/>
  <c r="K32" i="9" s="1"/>
  <c r="K34" i="9" a="1"/>
  <c r="K34" i="9" s="1"/>
  <c r="K35" i="9" a="1"/>
  <c r="K35" i="9" s="1"/>
  <c r="K42" i="9" a="1"/>
  <c r="K42" i="9" s="1"/>
  <c r="K43" i="9" a="1"/>
  <c r="K43" i="9" s="1"/>
  <c r="K54" i="9" a="1"/>
  <c r="K54" i="9" s="1"/>
  <c r="K55" i="9" a="1"/>
  <c r="K55" i="9" s="1"/>
  <c r="K66" i="9" a="1"/>
  <c r="K66" i="9" s="1"/>
  <c r="K67" i="9" a="1"/>
  <c r="K67" i="9" s="1"/>
  <c r="K68" i="9" a="1"/>
  <c r="K68" i="9" s="1"/>
  <c r="K75" i="9" a="1"/>
  <c r="K75" i="9" s="1"/>
  <c r="K76" i="9" a="1"/>
  <c r="K76" i="9" s="1"/>
  <c r="K77" i="9" a="1"/>
  <c r="K77" i="9" s="1"/>
  <c r="K85" i="9" a="1"/>
  <c r="K85" i="9" s="1"/>
  <c r="K86" i="9" a="1"/>
  <c r="K86" i="9" s="1"/>
  <c r="K96" i="9" a="1"/>
  <c r="K96" i="9" s="1"/>
  <c r="K97" i="9" a="1"/>
  <c r="K97" i="9" s="1"/>
  <c r="K98" i="9" s="1" a="1"/>
  <c r="K98" i="9" s="1"/>
  <c r="K99" i="9" s="1" a="1"/>
  <c r="K99" i="9" s="1"/>
  <c r="K107" i="9" a="1"/>
  <c r="K107" i="9" s="1"/>
  <c r="K108" i="9" a="1"/>
  <c r="K108" i="9" s="1"/>
  <c r="K109" i="9" a="1"/>
  <c r="K109" i="9" s="1"/>
  <c r="K110" i="9" s="1" a="1"/>
  <c r="K110" i="9" s="1"/>
  <c r="K125" i="9" a="1"/>
  <c r="K125" i="9" s="1"/>
  <c r="K126" i="9" a="1"/>
  <c r="K126" i="9" s="1"/>
  <c r="K136" i="9" a="1"/>
  <c r="K136" i="9" s="1"/>
  <c r="K137" i="9" a="1"/>
  <c r="K137" i="9" s="1"/>
  <c r="K138" i="9" s="1" a="1"/>
  <c r="K138" i="9" s="1"/>
  <c r="K144" i="9" a="1"/>
  <c r="K144" i="9" s="1"/>
  <c r="K145" i="9" a="1"/>
  <c r="K145" i="9" s="1"/>
  <c r="K146" i="9" s="1" a="1"/>
  <c r="K146" i="9" s="1"/>
  <c r="K157" i="9" a="1"/>
  <c r="K157" i="9" s="1"/>
  <c r="K158" i="9" a="1"/>
  <c r="K158" i="9" s="1"/>
  <c r="K168" i="9" a="1"/>
  <c r="K168" i="9" s="1"/>
  <c r="K169" i="9" a="1"/>
  <c r="K169" i="9" s="1"/>
  <c r="K170" i="9" a="1"/>
  <c r="K170" i="9" s="1"/>
  <c r="K179" i="9" a="1"/>
  <c r="K179" i="9" s="1"/>
  <c r="K180" i="9" a="1"/>
  <c r="K180" i="9" s="1"/>
  <c r="K181" i="9" a="1"/>
  <c r="K181" i="9" s="1"/>
  <c r="K189" i="9" a="1"/>
  <c r="K189" i="9" s="1"/>
  <c r="K190" i="9" a="1"/>
  <c r="K190" i="9" s="1"/>
  <c r="K205" i="9" a="1"/>
  <c r="K205" i="9" s="1"/>
  <c r="K206" i="9" a="1"/>
  <c r="K206" i="9" s="1"/>
  <c r="K216" i="9" a="1"/>
  <c r="K216" i="9" s="1"/>
  <c r="K217" i="9" a="1"/>
  <c r="K217" i="9" s="1"/>
  <c r="K218" i="9" s="1" a="1"/>
  <c r="K218" i="9" s="1"/>
  <c r="K219" i="9" s="1" a="1"/>
  <c r="K219" i="9" s="1"/>
  <c r="K235" i="9" a="1"/>
  <c r="K235" i="9" s="1"/>
  <c r="K236" i="9" a="1"/>
  <c r="K236" i="9" s="1"/>
  <c r="K237" i="9" s="1" a="1"/>
  <c r="K237" i="9" s="1"/>
  <c r="K258" i="9" a="1"/>
  <c r="K258" i="9" s="1"/>
  <c r="K259" i="9" a="1"/>
  <c r="K259" i="9" s="1"/>
  <c r="K267" i="9" a="1"/>
  <c r="K267" i="9" s="1"/>
  <c r="K268" i="9" a="1"/>
  <c r="K268" i="9" s="1"/>
  <c r="K269" i="9" a="1"/>
  <c r="K269" i="9" s="1"/>
  <c r="K277" i="9" a="1"/>
  <c r="K277" i="9" s="1"/>
  <c r="K278" i="9" a="1"/>
  <c r="K278" i="9" s="1"/>
  <c r="K279" i="9" a="1"/>
  <c r="K279" i="9" s="1"/>
  <c r="K290" i="9" a="1"/>
  <c r="K290" i="9" s="1"/>
  <c r="K291" i="9" a="1"/>
  <c r="K291" i="9" s="1"/>
  <c r="K292" i="9" a="1"/>
  <c r="K292" i="9" s="1"/>
  <c r="K293" i="9" s="1" a="1"/>
  <c r="K293" i="9" s="1"/>
  <c r="K304" i="9" a="1"/>
  <c r="K304" i="9" s="1"/>
  <c r="K305" i="9" a="1"/>
  <c r="K305" i="9" s="1"/>
  <c r="K314" i="9" a="1"/>
  <c r="K314" i="9" s="1"/>
  <c r="K315" i="9" a="1"/>
  <c r="K315" i="9" s="1"/>
  <c r="K323" i="9" a="1"/>
  <c r="K323" i="9" s="1"/>
  <c r="K324" i="9" a="1"/>
  <c r="K324" i="9" s="1"/>
  <c r="K325" i="9" a="1"/>
  <c r="K325" i="9" s="1"/>
  <c r="K326" i="9" s="1" a="1"/>
  <c r="K326" i="9" s="1"/>
  <c r="K336" i="9" a="1"/>
  <c r="K336" i="9" s="1"/>
  <c r="K337" i="9" a="1"/>
  <c r="K337" i="9" s="1"/>
  <c r="K350" i="9" a="1"/>
  <c r="K350" i="9" s="1"/>
  <c r="K351" i="9" a="1"/>
  <c r="K351" i="9" s="1"/>
  <c r="K352" i="9" s="1" a="1"/>
  <c r="K352" i="9" s="1"/>
  <c r="K363" i="9" a="1"/>
  <c r="K363" i="9" s="1"/>
  <c r="K364" i="9" a="1"/>
  <c r="K364" i="9" s="1"/>
  <c r="K365" i="9" a="1"/>
  <c r="K365" i="9" s="1"/>
  <c r="K374" i="9" a="1"/>
  <c r="K374" i="9" s="1"/>
  <c r="K375" i="9" a="1"/>
  <c r="K375" i="9" s="1"/>
  <c r="K376" i="9" a="1"/>
  <c r="K376" i="9" s="1"/>
  <c r="K390" i="9" a="1"/>
  <c r="K390" i="9" s="1"/>
  <c r="K391" i="9" a="1"/>
  <c r="K391" i="9" s="1"/>
  <c r="K392" i="9" s="1" a="1"/>
  <c r="K392" i="9" s="1"/>
  <c r="K408" i="9" a="1"/>
  <c r="K408" i="9" s="1"/>
  <c r="K409" i="9" a="1"/>
  <c r="K409" i="9" s="1"/>
  <c r="K410" i="9" s="1" a="1"/>
  <c r="K410" i="9" s="1"/>
  <c r="K429" i="9" a="1"/>
  <c r="K429" i="9" s="1"/>
  <c r="K430" i="9" a="1"/>
  <c r="K430" i="9" s="1"/>
  <c r="K431" i="9" a="1"/>
  <c r="K431" i="9" s="1"/>
  <c r="K437" i="9" a="1"/>
  <c r="K437" i="9" s="1"/>
  <c r="K438" i="9" a="1"/>
  <c r="K438" i="9" s="1"/>
  <c r="K439" i="9" a="1"/>
  <c r="K439" i="9" s="1"/>
  <c r="K440" i="9" s="1" a="1"/>
  <c r="K440" i="9" s="1"/>
  <c r="K447" i="9" a="1"/>
  <c r="K447" i="9" s="1"/>
  <c r="K448" i="9" a="1"/>
  <c r="K448" i="9" s="1"/>
  <c r="K461" i="9" a="1"/>
  <c r="K461" i="9" s="1"/>
  <c r="K462" i="9" a="1"/>
  <c r="K462" i="9" s="1"/>
  <c r="K472" i="9" a="1"/>
  <c r="K472" i="9" s="1"/>
  <c r="K473" i="9" a="1"/>
  <c r="K473" i="9" s="1"/>
  <c r="K485" i="9" a="1"/>
  <c r="K485" i="9" s="1"/>
  <c r="K486" i="9" a="1"/>
  <c r="K486" i="9" s="1"/>
  <c r="K491" i="9" a="1"/>
  <c r="K491" i="9" s="1"/>
  <c r="K492" i="9" a="1"/>
  <c r="K492" i="9" s="1"/>
  <c r="K493" i="9" a="1"/>
  <c r="K493" i="9" s="1"/>
  <c r="K494" i="9" s="1" a="1"/>
  <c r="K494" i="9" s="1"/>
  <c r="K509" i="9" a="1"/>
  <c r="K509" i="9" s="1"/>
  <c r="K510" i="9" a="1"/>
  <c r="K510" i="9" s="1"/>
  <c r="K511" i="9" a="1"/>
  <c r="K511" i="9" s="1"/>
  <c r="K520" i="9" a="1"/>
  <c r="K520" i="9" s="1"/>
  <c r="K521" i="9" a="1"/>
  <c r="K521" i="9" s="1"/>
  <c r="K522" i="9" s="1" a="1"/>
  <c r="K522" i="9" s="1"/>
  <c r="K523" i="9" s="1" a="1"/>
  <c r="K523" i="9" s="1"/>
  <c r="K531" i="9" a="1"/>
  <c r="K531" i="9" s="1"/>
  <c r="K532" i="9" a="1"/>
  <c r="K532" i="9" s="1"/>
  <c r="K533" i="9" s="1" a="1"/>
  <c r="K533" i="9" s="1"/>
  <c r="K547" i="9" a="1"/>
  <c r="K547" i="9" s="1"/>
  <c r="K548" i="9" a="1"/>
  <c r="K548" i="9" s="1"/>
  <c r="K549" i="9" s="1" a="1"/>
  <c r="K549" i="9" s="1"/>
  <c r="K563" i="9" a="1"/>
  <c r="K563" i="9" s="1"/>
  <c r="K564" i="9" a="1"/>
  <c r="K564" i="9" s="1"/>
  <c r="K565" i="9" s="1" a="1"/>
  <c r="K565" i="9" s="1"/>
  <c r="K578" i="9" a="1"/>
  <c r="K578" i="9" s="1"/>
  <c r="K579" i="9" a="1"/>
  <c r="K579" i="9" s="1"/>
  <c r="K588" i="9" a="1"/>
  <c r="K588" i="9" s="1"/>
  <c r="K589" i="9" a="1"/>
  <c r="K589" i="9" s="1"/>
  <c r="K595" i="9" a="1"/>
  <c r="K595" i="9" s="1"/>
  <c r="K596" i="9" a="1"/>
  <c r="K596" i="9" s="1"/>
  <c r="K597" i="9" s="1" a="1"/>
  <c r="K597" i="9" s="1"/>
  <c r="K607" i="9" a="1"/>
  <c r="K607" i="9" s="1"/>
  <c r="K608" i="9" a="1"/>
  <c r="K608" i="9" s="1"/>
  <c r="K616" i="9" a="1"/>
  <c r="K616" i="9" s="1"/>
  <c r="K617" i="9" a="1"/>
  <c r="K617" i="9" s="1"/>
  <c r="K626" i="9" a="1"/>
  <c r="K626" i="9" s="1"/>
  <c r="K627" i="9" a="1"/>
  <c r="K627" i="9" s="1"/>
  <c r="K636" i="9" a="1"/>
  <c r="K636" i="9" s="1"/>
  <c r="K637" i="9" a="1"/>
  <c r="K637" i="9" s="1"/>
  <c r="K646" i="9" a="1"/>
  <c r="K646" i="9" s="1"/>
  <c r="K647" i="9" a="1"/>
  <c r="K647" i="9" s="1"/>
  <c r="K659" i="9" a="1"/>
  <c r="K659" i="9" s="1"/>
  <c r="K660" i="9" a="1"/>
  <c r="K660" i="9" s="1"/>
  <c r="K661" i="9" s="1" a="1"/>
  <c r="K661" i="9" s="1"/>
  <c r="K669" i="9" a="1"/>
  <c r="K669" i="9" s="1"/>
  <c r="K670" i="9" a="1"/>
  <c r="K670" i="9" s="1"/>
  <c r="K684" i="9" a="1"/>
  <c r="K684" i="9" s="1"/>
  <c r="K685" i="9" a="1"/>
  <c r="K685" i="9" s="1"/>
  <c r="K701" i="9" a="1"/>
  <c r="K701" i="9" s="1"/>
  <c r="K702" i="9" a="1"/>
  <c r="K702" i="9" s="1"/>
  <c r="K719" i="9" a="1"/>
  <c r="K719" i="9" s="1"/>
  <c r="K720" i="9" a="1"/>
  <c r="K720" i="9" s="1"/>
  <c r="K732" i="9" a="1"/>
  <c r="K732" i="9" s="1"/>
  <c r="K733" i="9" a="1"/>
  <c r="K733" i="9" s="1"/>
  <c r="K750" i="9" a="1"/>
  <c r="K750" i="9" s="1"/>
  <c r="K751" i="9" a="1"/>
  <c r="K751" i="9" s="1"/>
  <c r="K772" i="9" a="1"/>
  <c r="K772" i="9" s="1"/>
  <c r="K773" i="9" a="1"/>
  <c r="K773" i="9" s="1"/>
  <c r="K792" i="9" a="1"/>
  <c r="K792" i="9" s="1"/>
  <c r="K793" i="9" a="1"/>
  <c r="K793" i="9" s="1"/>
  <c r="K815" i="9" a="1"/>
  <c r="K815" i="9" s="1"/>
  <c r="K816" i="9" a="1"/>
  <c r="K816" i="9" s="1"/>
  <c r="K837" i="9" a="1"/>
  <c r="K837" i="9" s="1"/>
  <c r="K838" i="9" a="1"/>
  <c r="K838" i="9" s="1"/>
  <c r="K839" i="9" a="1"/>
  <c r="K839" i="9" s="1"/>
  <c r="K855" i="9" a="1"/>
  <c r="K855" i="9" s="1"/>
  <c r="K856" i="9" a="1"/>
  <c r="K856" i="9" s="1"/>
  <c r="K869" i="9" a="1"/>
  <c r="K869" i="9" s="1"/>
  <c r="K870" i="9" a="1"/>
  <c r="K870" i="9" s="1"/>
  <c r="K871" i="9" a="1"/>
  <c r="K871" i="9" s="1"/>
  <c r="K872" i="9" s="1" a="1"/>
  <c r="K872" i="9" s="1"/>
  <c r="K892" i="9" a="1"/>
  <c r="K892" i="9" s="1"/>
  <c r="K893" i="9" a="1"/>
  <c r="K893" i="9" s="1"/>
  <c r="K907" i="9" a="1"/>
  <c r="K907" i="9" s="1"/>
  <c r="K908" i="9" a="1"/>
  <c r="K908" i="9" s="1"/>
  <c r="K909" i="9" s="1" a="1"/>
  <c r="K909" i="9" s="1"/>
  <c r="K925" i="9" a="1"/>
  <c r="K925" i="9" s="1"/>
  <c r="K926" i="9" a="1"/>
  <c r="K926" i="9" s="1"/>
  <c r="K927" i="9" a="1"/>
  <c r="K927" i="9" s="1"/>
  <c r="K952" i="9" a="1"/>
  <c r="K952" i="9" s="1"/>
  <c r="K953" i="9" a="1"/>
  <c r="K953" i="9" s="1"/>
  <c r="K969" i="9" a="1"/>
  <c r="K969" i="9" s="1"/>
  <c r="K970" i="9" a="1"/>
  <c r="K970" i="9" s="1"/>
  <c r="K971" i="9" s="1" a="1"/>
  <c r="K971" i="9" s="1"/>
  <c r="K985" i="9" a="1"/>
  <c r="K985" i="9" s="1"/>
  <c r="K986" i="9" a="1"/>
  <c r="K986" i="9" s="1"/>
  <c r="K987" i="9" s="1" a="1"/>
  <c r="K987" i="9" s="1"/>
  <c r="K995" i="9" a="1"/>
  <c r="K995" i="9" s="1"/>
  <c r="K996" i="9" a="1"/>
  <c r="K996" i="9" s="1"/>
  <c r="K997" i="9" s="1" a="1"/>
  <c r="K997" i="9" s="1"/>
  <c r="K1013" i="9" a="1"/>
  <c r="K1013" i="9" s="1"/>
  <c r="K1014" i="9" a="1"/>
  <c r="K1014" i="9" s="1"/>
  <c r="K1015" i="9" a="1"/>
  <c r="K1015" i="9" s="1"/>
  <c r="K1029" i="9" a="1"/>
  <c r="K1029" i="9" s="1"/>
  <c r="K1030" i="9" a="1"/>
  <c r="K1030" i="9" s="1"/>
  <c r="K1049" i="9" a="1"/>
  <c r="K1049" i="9" s="1"/>
  <c r="K1050" i="9" a="1"/>
  <c r="K1050" i="9" s="1"/>
  <c r="K1051" i="9" s="1" a="1"/>
  <c r="K1051" i="9" s="1"/>
  <c r="K1064" i="9" a="1"/>
  <c r="K1064" i="9" s="1"/>
  <c r="K1065" i="9" a="1"/>
  <c r="K1065" i="9" s="1"/>
  <c r="K1082" i="9" a="1"/>
  <c r="K1082" i="9" s="1"/>
  <c r="K1083" i="9" a="1"/>
  <c r="K1083" i="9" s="1"/>
  <c r="K1093" i="9" a="1"/>
  <c r="K1093" i="9" s="1"/>
  <c r="K1094" i="9" a="1"/>
  <c r="K1094" i="9" s="1"/>
  <c r="K1095" i="9" a="1"/>
  <c r="K1095" i="9" s="1"/>
  <c r="K1106" i="9" a="1"/>
  <c r="K1106" i="9" s="1"/>
  <c r="K1107" i="9" a="1"/>
  <c r="K1107" i="9" s="1"/>
  <c r="K1117" i="9" a="1"/>
  <c r="K1117" i="9" s="1"/>
  <c r="K1118" i="9" a="1"/>
  <c r="K1118" i="9" s="1"/>
  <c r="K1133" i="9" a="1"/>
  <c r="K1133" i="9" s="1"/>
  <c r="K1134" i="9" a="1"/>
  <c r="K1134" i="9" s="1"/>
  <c r="K1146" i="9" a="1"/>
  <c r="K1146" i="9" s="1"/>
  <c r="K1147" i="9" a="1"/>
  <c r="K1147" i="9" s="1"/>
  <c r="K1164" i="9" a="1"/>
  <c r="K1164" i="9" s="1"/>
  <c r="K1165" i="9" a="1"/>
  <c r="K1165" i="9" s="1"/>
  <c r="K1179" i="9" a="1"/>
  <c r="K1179" i="9" s="1"/>
  <c r="K1180" i="9" a="1"/>
  <c r="K1180" i="9" s="1"/>
  <c r="K1194" i="9" a="1"/>
  <c r="K1194" i="9" s="1"/>
  <c r="K1195" i="9" a="1"/>
  <c r="K1195" i="9" s="1"/>
  <c r="K1207" i="9" a="1"/>
  <c r="K1207" i="9" s="1"/>
  <c r="K1208" i="9" a="1"/>
  <c r="K1208" i="9" s="1"/>
  <c r="K1228" i="9" a="1"/>
  <c r="K1228" i="9" s="1"/>
  <c r="K1229" i="9" a="1"/>
  <c r="K1229" i="9" s="1"/>
  <c r="K1241" i="9" a="1"/>
  <c r="K1241" i="9" s="1"/>
  <c r="K1242" i="9" a="1"/>
  <c r="K1242" i="9" s="1"/>
  <c r="K1258" i="9" a="1"/>
  <c r="K1258" i="9" s="1"/>
  <c r="K1259" i="9" a="1"/>
  <c r="K1259" i="9" s="1"/>
  <c r="K1275" i="9" a="1"/>
  <c r="K1275" i="9" s="1"/>
  <c r="K1276" i="9" a="1"/>
  <c r="K1276" i="9" s="1"/>
  <c r="K1292" i="9" a="1"/>
  <c r="K1292" i="9" s="1"/>
  <c r="K1293" i="9" a="1"/>
  <c r="K1293" i="9" s="1"/>
  <c r="K1308" i="9" a="1"/>
  <c r="K1308" i="9" s="1"/>
  <c r="K1309" i="9" a="1"/>
  <c r="K1309" i="9" s="1"/>
  <c r="K1321" i="9" a="1"/>
  <c r="K1321" i="9" s="1"/>
  <c r="K1322" i="9" a="1"/>
  <c r="K1322" i="9" s="1"/>
  <c r="K1333" i="9" a="1"/>
  <c r="K1333" i="9" s="1"/>
  <c r="K1334" i="9" a="1"/>
  <c r="K1334" i="9" s="1"/>
  <c r="K1348" i="9" a="1"/>
  <c r="K1348" i="9" s="1"/>
  <c r="K1349" i="9" a="1"/>
  <c r="K1349" i="9" s="1"/>
  <c r="K1364" i="9" a="1"/>
  <c r="K1364" i="9" s="1"/>
  <c r="K1365" i="9" a="1"/>
  <c r="K1365" i="9" s="1"/>
  <c r="K1383" i="9" a="1"/>
  <c r="K1383" i="9" s="1"/>
  <c r="K1384" i="9" a="1"/>
  <c r="K1384" i="9" s="1"/>
  <c r="K1391" i="9" a="1"/>
  <c r="K1391" i="9" s="1"/>
  <c r="K1392" i="9" a="1"/>
  <c r="K1392" i="9" s="1"/>
  <c r="K1402" i="9" a="1"/>
  <c r="K1402" i="9" s="1"/>
  <c r="K1403" i="9" a="1"/>
  <c r="K1403" i="9" s="1"/>
  <c r="K1414" i="9" a="1"/>
  <c r="K1414" i="9" s="1"/>
  <c r="K1415" i="9" a="1"/>
  <c r="K1415" i="9" s="1"/>
  <c r="K1425" i="9" a="1"/>
  <c r="K1425" i="9" s="1"/>
  <c r="K1426" i="9" a="1"/>
  <c r="K1426" i="9" s="1"/>
  <c r="K1442" i="9" a="1"/>
  <c r="K1442" i="9" s="1"/>
  <c r="K1443" i="9" a="1"/>
  <c r="K1443" i="9" s="1"/>
  <c r="K1451" i="9" a="1"/>
  <c r="K1451" i="9" s="1"/>
  <c r="K1452" i="9" a="1"/>
  <c r="K1452" i="9" s="1"/>
  <c r="K1462" i="9" a="1"/>
  <c r="K1462" i="9" s="1"/>
  <c r="K1463" i="9" a="1"/>
  <c r="K1463" i="9" s="1"/>
  <c r="K1477" i="9" a="1"/>
  <c r="K1477" i="9" s="1"/>
  <c r="K1478" i="9" a="1"/>
  <c r="K1478" i="9" s="1"/>
  <c r="K1479" i="9" a="1"/>
  <c r="K1479" i="9" s="1"/>
  <c r="K1498" i="9" a="1"/>
  <c r="K1498" i="9" s="1"/>
  <c r="K1499" i="9" a="1"/>
  <c r="K1499" i="9" s="1"/>
  <c r="K1504" i="9" a="1"/>
  <c r="K1504" i="9" s="1"/>
  <c r="K1505" i="9" a="1"/>
  <c r="K1505" i="9" s="1"/>
  <c r="K1514" i="9" a="1"/>
  <c r="K1514" i="9" s="1"/>
  <c r="K1515" i="9" a="1"/>
  <c r="K1515" i="9" s="1"/>
  <c r="K1525" i="9" a="1"/>
  <c r="K1525" i="9" s="1"/>
  <c r="K1526" i="9" a="1"/>
  <c r="K1526" i="9" s="1"/>
  <c r="K1527" i="9" a="1"/>
  <c r="K1527" i="9" s="1"/>
  <c r="K1543" i="9" a="1"/>
  <c r="K1543" i="9" s="1"/>
  <c r="K1544" i="9" a="1"/>
  <c r="K1544" i="9" s="1"/>
  <c r="K1558" i="9" a="1"/>
  <c r="K1558" i="9" s="1"/>
  <c r="K1559" i="9" a="1"/>
  <c r="K1559" i="9" s="1"/>
  <c r="K1572" i="9" a="1"/>
  <c r="K1572" i="9" s="1"/>
  <c r="K1573" i="9" a="1"/>
  <c r="K1573" i="9" s="1"/>
  <c r="K1590" i="9" a="1"/>
  <c r="K1590" i="9" s="1"/>
  <c r="K1591" i="9" a="1"/>
  <c r="K1591" i="9" s="1"/>
  <c r="K1604" i="9" a="1"/>
  <c r="K1604" i="9" s="1"/>
  <c r="K1605" i="9" a="1"/>
  <c r="K1605" i="9" s="1"/>
  <c r="K1619" i="9" a="1"/>
  <c r="K1619" i="9" s="1"/>
  <c r="K1620" i="9" a="1"/>
  <c r="K1620" i="9" s="1"/>
  <c r="K1621" i="9" s="1" a="1"/>
  <c r="K1621" i="9" s="1"/>
  <c r="K1630" i="9" a="1"/>
  <c r="K1630" i="9" s="1"/>
  <c r="K1631" i="9" a="1"/>
  <c r="K1631" i="9" s="1"/>
  <c r="K1643" i="9" a="1"/>
  <c r="K1643" i="9" s="1"/>
  <c r="K1644" i="9" a="1"/>
  <c r="K1644" i="9" s="1"/>
  <c r="K1656" i="9" a="1"/>
  <c r="K1656" i="9" s="1"/>
  <c r="K1657" i="9" a="1"/>
  <c r="K1657" i="9" s="1"/>
  <c r="K1668" i="9" a="1"/>
  <c r="K1668" i="9" s="1"/>
  <c r="K1669" i="9" a="1"/>
  <c r="K1669" i="9" s="1"/>
  <c r="K1676" i="9" a="1"/>
  <c r="K1676" i="9" s="1"/>
  <c r="K1677" i="9" a="1"/>
  <c r="K1677" i="9" s="1"/>
  <c r="K1688" i="9" a="1"/>
  <c r="K1688" i="9" s="1"/>
  <c r="K1689" i="9" a="1"/>
  <c r="K1689" i="9" s="1"/>
  <c r="K1705" i="9" a="1"/>
  <c r="K1705" i="9" s="1"/>
  <c r="K1706" i="9" a="1"/>
  <c r="K1706" i="9" s="1"/>
  <c r="K1722" i="9" a="1"/>
  <c r="K1722" i="9" s="1"/>
  <c r="K1723" i="9" a="1"/>
  <c r="K1723" i="9" s="1"/>
  <c r="K1738" i="9" a="1"/>
  <c r="K1738" i="9" s="1"/>
  <c r="K1739" i="9" a="1"/>
  <c r="K1739" i="9" s="1"/>
  <c r="K1745" i="9" a="1"/>
  <c r="K1745" i="9" s="1"/>
  <c r="K1746" i="9" a="1"/>
  <c r="K1746" i="9" s="1"/>
  <c r="K1758" i="9" a="1"/>
  <c r="K1758" i="9" s="1"/>
  <c r="K1759" i="9" a="1"/>
  <c r="K1759" i="9" s="1"/>
  <c r="K1775" i="9" a="1"/>
  <c r="K1775" i="9" s="1"/>
  <c r="K1776" i="9" a="1"/>
  <c r="K1776" i="9" s="1"/>
  <c r="K1790" i="9" a="1"/>
  <c r="K1790" i="9" s="1"/>
  <c r="K1791" i="9" a="1"/>
  <c r="K1791" i="9" s="1"/>
  <c r="K1809" i="9" a="1"/>
  <c r="K1809" i="9" s="1"/>
  <c r="K1810" i="9" a="1"/>
  <c r="K1810" i="9" s="1"/>
  <c r="K1823" i="9" a="1"/>
  <c r="K1823" i="9" s="1"/>
  <c r="K1824" i="9" a="1"/>
  <c r="K1824" i="9" s="1"/>
  <c r="K1840" i="9" a="1"/>
  <c r="K1840" i="9" s="1"/>
  <c r="K1841" i="9" a="1"/>
  <c r="K1841" i="9" s="1"/>
  <c r="K1856" i="9" a="1"/>
  <c r="K1856" i="9" s="1"/>
  <c r="K1857" i="9" a="1"/>
  <c r="K1857" i="9" s="1"/>
  <c r="K1873" i="9" a="1"/>
  <c r="K1873" i="9" s="1"/>
  <c r="K1874" i="9" a="1"/>
  <c r="K1874" i="9" s="1"/>
  <c r="K1886" i="9" a="1"/>
  <c r="K1886" i="9" s="1"/>
  <c r="K1887" i="9" a="1"/>
  <c r="K1887" i="9" s="1"/>
  <c r="K1899" i="9" a="1"/>
  <c r="K1899" i="9" s="1"/>
  <c r="K1900" i="9" a="1"/>
  <c r="K1900" i="9" s="1"/>
  <c r="K1918" i="9" a="1"/>
  <c r="K1918" i="9" s="1"/>
  <c r="K1919" i="9" a="1"/>
  <c r="K1919" i="9" s="1"/>
  <c r="K1939" i="9" a="1"/>
  <c r="K1939" i="9" s="1"/>
  <c r="K1940" i="9" a="1"/>
  <c r="K1940" i="9" s="1"/>
  <c r="K1954" i="9" a="1"/>
  <c r="K1954" i="9" s="1"/>
  <c r="K1955" i="9" a="1"/>
  <c r="K1955" i="9" s="1"/>
  <c r="K1968" i="9" a="1"/>
  <c r="K1968" i="9" s="1"/>
  <c r="K1970" i="9" a="1"/>
  <c r="K1970" i="9" s="1"/>
  <c r="K1983" i="9" a="1"/>
  <c r="K1983" i="9" s="1"/>
  <c r="K1984" i="9" a="1"/>
  <c r="K1984" i="9" s="1"/>
  <c r="K2001" i="9" a="1"/>
  <c r="K2001" i="9" s="1"/>
  <c r="K2002" i="9" a="1"/>
  <c r="K2002" i="9" s="1"/>
  <c r="K2014" i="9" a="1"/>
  <c r="K2014" i="9" s="1"/>
  <c r="K2015" i="9" a="1"/>
  <c r="K2015" i="9" s="1"/>
  <c r="K2025" i="9" a="1"/>
  <c r="K2025" i="9" s="1"/>
  <c r="K2026" i="9" a="1"/>
  <c r="K2026" i="9" s="1"/>
  <c r="K2040" i="9" a="1"/>
  <c r="K2040" i="9" s="1"/>
  <c r="K2041" i="9" a="1"/>
  <c r="K2041" i="9" s="1"/>
  <c r="K2058" i="9" a="1"/>
  <c r="K2058" i="9" s="1"/>
  <c r="K2059" i="9" a="1"/>
  <c r="K2059" i="9" s="1"/>
  <c r="K2070" i="9" a="1"/>
  <c r="K2070" i="9" s="1"/>
  <c r="K2071" i="9" a="1"/>
  <c r="K2071" i="9" s="1"/>
  <c r="K2084" i="9" a="1"/>
  <c r="K2084" i="9" s="1"/>
  <c r="K2085" i="9" a="1"/>
  <c r="K2085" i="9" s="1"/>
  <c r="K2101" i="9" a="1"/>
  <c r="K2101" i="9" s="1"/>
  <c r="K2102" i="9" a="1"/>
  <c r="K2102" i="9" s="1"/>
  <c r="K2119" i="9" a="1"/>
  <c r="K2119" i="9" s="1"/>
  <c r="K2120" i="9" a="1"/>
  <c r="K2120" i="9" s="1"/>
  <c r="K2130" i="9" a="1"/>
  <c r="K2130" i="9" s="1"/>
  <c r="K2131" i="9" a="1"/>
  <c r="K2131" i="9" s="1"/>
  <c r="K2147" i="9" a="1"/>
  <c r="K2147" i="9" s="1"/>
  <c r="K2148" i="9" a="1"/>
  <c r="K2148" i="9" s="1"/>
  <c r="K2165" i="9" a="1"/>
  <c r="K2165" i="9" s="1"/>
  <c r="K2166" i="9" a="1"/>
  <c r="K2166" i="9" s="1"/>
  <c r="K2180" i="9" a="1"/>
  <c r="K2180" i="9" s="1"/>
  <c r="K2181" i="9" a="1"/>
  <c r="K2181" i="9" s="1"/>
  <c r="K2199" i="9" a="1"/>
  <c r="K2199" i="9" s="1"/>
  <c r="K2200" i="9" a="1"/>
  <c r="K2200" i="9" s="1"/>
  <c r="K2208" i="9" a="1"/>
  <c r="K2208" i="9" s="1"/>
  <c r="K2209" i="9" a="1"/>
  <c r="K2209" i="9" s="1"/>
  <c r="K2221" i="9" a="1"/>
  <c r="K2221" i="9" s="1"/>
  <c r="K2222" i="9" a="1"/>
  <c r="K2222" i="9" s="1"/>
  <c r="K2236" i="9" a="1"/>
  <c r="K2236" i="9" s="1"/>
  <c r="K2237" i="9" a="1"/>
  <c r="K2237" i="9" s="1"/>
  <c r="K2257" i="9" a="1"/>
  <c r="K2257" i="9" s="1"/>
  <c r="K2258" i="9" a="1"/>
  <c r="K2258" i="9" s="1"/>
  <c r="K2277" i="9" a="1"/>
  <c r="K2277" i="9" s="1"/>
  <c r="K2278" i="9" a="1"/>
  <c r="K2278" i="9" s="1"/>
  <c r="K2290" i="9" a="1"/>
  <c r="K2290" i="9" s="1"/>
  <c r="K2291" i="9" a="1"/>
  <c r="K2291" i="9" s="1"/>
  <c r="K2303" i="9" a="1"/>
  <c r="K2303" i="9" s="1"/>
  <c r="K2304" i="9" a="1"/>
  <c r="K2304" i="9" s="1"/>
  <c r="K2316" i="9" a="1"/>
  <c r="K2316" i="9" s="1"/>
  <c r="K2317" i="9" a="1"/>
  <c r="K2317" i="9" s="1"/>
  <c r="K2333" i="9" a="1"/>
  <c r="K2333" i="9" s="1"/>
  <c r="K2334" i="9" a="1"/>
  <c r="K2334" i="9" s="1"/>
  <c r="K2344" i="9" a="1"/>
  <c r="K2344" i="9" s="1"/>
  <c r="K2345" i="9" a="1"/>
  <c r="K2345" i="9" s="1"/>
  <c r="K2359" i="9" a="1"/>
  <c r="K2359" i="9" s="1"/>
  <c r="K2360" i="9" a="1"/>
  <c r="K2360" i="9" s="1"/>
  <c r="K2375" i="9" a="1"/>
  <c r="K2375" i="9" s="1"/>
  <c r="K2376" i="9" a="1"/>
  <c r="K2376" i="9" s="1"/>
  <c r="K2388" i="9" a="1"/>
  <c r="K2388" i="9" s="1"/>
  <c r="K2389" i="9" a="1"/>
  <c r="K2389" i="9" s="1"/>
  <c r="K2399" i="9" a="1"/>
  <c r="K2399" i="9" s="1"/>
  <c r="K2400" i="9" a="1"/>
  <c r="K2400" i="9" s="1"/>
  <c r="K2417" i="9" a="1"/>
  <c r="K2417" i="9" s="1"/>
  <c r="K2418" i="9" a="1"/>
  <c r="K2418" i="9" s="1"/>
  <c r="K2435" i="9" a="1"/>
  <c r="K2435" i="9" s="1"/>
  <c r="K2436" i="9" a="1"/>
  <c r="K2436" i="9" s="1"/>
  <c r="K2455" i="9" a="1"/>
  <c r="K2455" i="9" s="1"/>
  <c r="K2456" i="9" a="1"/>
  <c r="K2456" i="9" s="1"/>
  <c r="K2467" i="9" a="1"/>
  <c r="K2467" i="9" s="1"/>
  <c r="K2468" i="9" a="1"/>
  <c r="K2468" i="9" s="1"/>
  <c r="K2485" i="9" a="1"/>
  <c r="K2485" i="9" s="1"/>
  <c r="K2486" i="9" a="1"/>
  <c r="K2486" i="9" s="1"/>
  <c r="K2499" i="9" a="1"/>
  <c r="K2499" i="9" s="1"/>
  <c r="K2500" i="9" a="1"/>
  <c r="K2500" i="9" s="1"/>
  <c r="K2512" i="9" a="1"/>
  <c r="K2512" i="9" s="1"/>
  <c r="K2513" i="9" a="1"/>
  <c r="K2513" i="9" s="1"/>
  <c r="K2523" i="9" a="1"/>
  <c r="K2523" i="9" s="1"/>
  <c r="K2524" i="9" a="1"/>
  <c r="K2524" i="9" s="1"/>
  <c r="K2534" i="9" a="1"/>
  <c r="K2534" i="9" s="1"/>
  <c r="K2535" i="9" a="1"/>
  <c r="K2535" i="9" s="1"/>
  <c r="K2556" i="9" a="1"/>
  <c r="K2556" i="9" s="1"/>
  <c r="K2557" i="9" a="1"/>
  <c r="K2557" i="9" s="1"/>
  <c r="K2577" i="9" a="1"/>
  <c r="K2577" i="9" s="1"/>
  <c r="K2578" i="9" a="1"/>
  <c r="K2578" i="9" s="1"/>
  <c r="K2596" i="9" a="1"/>
  <c r="K2596" i="9" s="1"/>
  <c r="K2597" i="9" a="1"/>
  <c r="K2597" i="9" s="1"/>
  <c r="K2610" i="9" a="1"/>
  <c r="K2610" i="9" s="1"/>
  <c r="K2611" i="9" a="1"/>
  <c r="K2611" i="9" s="1"/>
  <c r="K2619" i="9" a="1"/>
  <c r="K2619" i="9" s="1"/>
  <c r="K2620" i="9" a="1"/>
  <c r="K2620" i="9" s="1"/>
  <c r="K2631" i="9" a="1"/>
  <c r="K2631" i="9" s="1"/>
  <c r="K2632" i="9" a="1"/>
  <c r="K2632" i="9" s="1"/>
  <c r="K2643" i="9" a="1"/>
  <c r="K2643" i="9" s="1"/>
  <c r="K2644" i="9" a="1"/>
  <c r="K2644" i="9" s="1"/>
  <c r="K2654" i="9" a="1"/>
  <c r="K2654" i="9" s="1"/>
  <c r="K2655" i="9" a="1"/>
  <c r="K2655" i="9" s="1"/>
  <c r="K2670" i="9" a="1"/>
  <c r="K2670" i="9" s="1"/>
  <c r="K2671" i="9" a="1"/>
  <c r="K2671" i="9" s="1"/>
  <c r="K2684" i="9" a="1"/>
  <c r="K2684" i="9" s="1"/>
  <c r="K2685" i="9" a="1"/>
  <c r="K2685" i="9" s="1"/>
  <c r="K2694" i="9" a="1"/>
  <c r="K2694" i="9" s="1"/>
  <c r="K2695" i="9" a="1"/>
  <c r="K2695" i="9" s="1"/>
  <c r="K2707" i="9" a="1"/>
  <c r="K2707" i="9" s="1"/>
  <c r="K2708" i="9" a="1"/>
  <c r="K2708" i="9" s="1"/>
  <c r="K2721" i="9" a="1"/>
  <c r="K2721" i="9" s="1"/>
  <c r="K2722" i="9" a="1"/>
  <c r="K2722" i="9" s="1"/>
  <c r="K2732" i="9" a="1"/>
  <c r="K2732" i="9" s="1"/>
  <c r="K2733" i="9" a="1"/>
  <c r="K2733" i="9" s="1"/>
  <c r="K2754" i="9" a="1"/>
  <c r="K2754" i="9" s="1"/>
  <c r="K2755" i="9" a="1"/>
  <c r="K2755" i="9" s="1"/>
  <c r="K2779" i="9" a="1"/>
  <c r="K2779" i="9" s="1"/>
  <c r="K2780" i="9" a="1"/>
  <c r="K2780" i="9" s="1"/>
  <c r="K2792" i="9" a="1"/>
  <c r="K2792" i="9" s="1"/>
  <c r="K2793" i="9" a="1"/>
  <c r="K2793" i="9" s="1"/>
  <c r="K2810" i="9" a="1"/>
  <c r="K2810" i="9" s="1"/>
  <c r="K2811" i="9" a="1"/>
  <c r="K2811" i="9" s="1"/>
  <c r="K2825" i="9" a="1"/>
  <c r="K2825" i="9" s="1"/>
  <c r="K2826" i="9" a="1"/>
  <c r="K2826" i="9" s="1"/>
  <c r="K2829" i="9" a="1"/>
  <c r="K2829" i="9" s="1"/>
  <c r="K2830" i="9" a="1"/>
  <c r="K2830" i="9" s="1"/>
  <c r="K2844" i="9" a="1"/>
  <c r="K2844" i="9" s="1"/>
  <c r="K2845" i="9" a="1"/>
  <c r="K2845" i="9" s="1"/>
  <c r="K2857" i="9" a="1"/>
  <c r="K2857" i="9" s="1"/>
  <c r="K2858" i="9" a="1"/>
  <c r="K2858" i="9" s="1"/>
  <c r="K2870" i="9" a="1"/>
  <c r="K2870" i="9" s="1"/>
  <c r="K2871" i="9" a="1"/>
  <c r="K2871" i="9" s="1"/>
  <c r="K2880" i="9" a="1"/>
  <c r="K2880" i="9" s="1"/>
  <c r="K2881" i="9" a="1"/>
  <c r="K2881" i="9" s="1"/>
  <c r="K2893" i="9" a="1"/>
  <c r="K2893" i="9" s="1"/>
  <c r="K2894" i="9" a="1"/>
  <c r="K2894" i="9" s="1"/>
  <c r="K2907" i="9" a="1"/>
  <c r="K2907" i="9" s="1"/>
  <c r="K2908" i="9" a="1"/>
  <c r="K2908" i="9" s="1"/>
  <c r="K2925" i="9" a="1"/>
  <c r="K2925" i="9" s="1"/>
  <c r="K2926" i="9" a="1"/>
  <c r="K2926" i="9" s="1"/>
  <c r="K2944" i="9" a="1"/>
  <c r="K2944" i="9" s="1"/>
  <c r="K2945" i="9" a="1"/>
  <c r="K2945" i="9" s="1"/>
  <c r="K2961" i="9" a="1"/>
  <c r="K2961" i="9" s="1"/>
  <c r="K2962" i="9" a="1"/>
  <c r="K2962" i="9" s="1"/>
  <c r="K2980" i="9" a="1"/>
  <c r="K2980" i="9" s="1"/>
  <c r="K2981" i="9" a="1"/>
  <c r="K2981" i="9" s="1"/>
  <c r="L4" i="9"/>
  <c r="L5" i="9"/>
  <c r="L6" i="9"/>
  <c r="L7" i="9"/>
  <c r="L8" i="9"/>
  <c r="L9" i="9"/>
  <c r="L10" i="9"/>
  <c r="L12" i="9"/>
  <c r="L13" i="9"/>
  <c r="L14" i="9"/>
  <c r="L15" i="9"/>
  <c r="L16" i="9"/>
  <c r="L17" i="9"/>
  <c r="L18" i="9"/>
  <c r="L19" i="9"/>
  <c r="L21" i="9"/>
  <c r="L22" i="9"/>
  <c r="L23" i="9"/>
  <c r="L24" i="9"/>
  <c r="L25" i="9"/>
  <c r="L26" i="9"/>
  <c r="L27" i="9"/>
  <c r="L28" i="9"/>
  <c r="L29" i="9"/>
  <c r="L30" i="9"/>
  <c r="L31" i="9"/>
  <c r="L32" i="9"/>
  <c r="L33" i="9"/>
  <c r="L35" i="9"/>
  <c r="L36" i="9"/>
  <c r="L37" i="9"/>
  <c r="L38" i="9"/>
  <c r="L39" i="9"/>
  <c r="L40" i="9"/>
  <c r="L41" i="9"/>
  <c r="L43" i="9"/>
  <c r="L44" i="9"/>
  <c r="L45" i="9"/>
  <c r="L46" i="9"/>
  <c r="L47" i="9"/>
  <c r="L48" i="9"/>
  <c r="L49" i="9"/>
  <c r="L50" i="9"/>
  <c r="L51" i="9"/>
  <c r="L52" i="9"/>
  <c r="L53" i="9"/>
  <c r="L55" i="9"/>
  <c r="L56" i="9"/>
  <c r="L57" i="9"/>
  <c r="L58" i="9"/>
  <c r="L59" i="9"/>
  <c r="L60" i="9"/>
  <c r="L61" i="9"/>
  <c r="L62" i="9"/>
  <c r="L63" i="9"/>
  <c r="L64" i="9"/>
  <c r="L65" i="9"/>
  <c r="L66" i="9"/>
  <c r="L68" i="9"/>
  <c r="L69" i="9"/>
  <c r="L70" i="9"/>
  <c r="L71" i="9"/>
  <c r="L72" i="9"/>
  <c r="L73" i="9"/>
  <c r="L74" i="9"/>
  <c r="L75" i="9"/>
  <c r="L77" i="9"/>
  <c r="L78" i="9"/>
  <c r="L79" i="9"/>
  <c r="L80" i="9"/>
  <c r="L81" i="9"/>
  <c r="L82" i="9"/>
  <c r="L83" i="9"/>
  <c r="L84" i="9"/>
  <c r="L86" i="9"/>
  <c r="L87" i="9"/>
  <c r="L88" i="9"/>
  <c r="L89" i="9"/>
  <c r="L90" i="9"/>
  <c r="L91" i="9"/>
  <c r="L92" i="9"/>
  <c r="L93" i="9"/>
  <c r="L94" i="9"/>
  <c r="L95" i="9"/>
  <c r="L97" i="9"/>
  <c r="L98" i="9"/>
  <c r="L99" i="9"/>
  <c r="L100" i="9"/>
  <c r="L101" i="9"/>
  <c r="L102" i="9"/>
  <c r="L103" i="9"/>
  <c r="L104" i="9"/>
  <c r="L105" i="9"/>
  <c r="L106" i="9"/>
  <c r="L107" i="9"/>
  <c r="L109" i="9"/>
  <c r="L110" i="9"/>
  <c r="L111" i="9"/>
  <c r="L112" i="9"/>
  <c r="L113" i="9"/>
  <c r="L114" i="9"/>
  <c r="L115" i="9"/>
  <c r="L116" i="9"/>
  <c r="L117" i="9"/>
  <c r="L118" i="9"/>
  <c r="L119" i="9"/>
  <c r="L120" i="9"/>
  <c r="L121" i="9"/>
  <c r="L122" i="9"/>
  <c r="L123" i="9"/>
  <c r="L124" i="9"/>
  <c r="L126" i="9"/>
  <c r="L127" i="9"/>
  <c r="L128" i="9"/>
  <c r="L129" i="9"/>
  <c r="L130" i="9"/>
  <c r="L131" i="9"/>
  <c r="L132" i="9"/>
  <c r="L133" i="9"/>
  <c r="L134" i="9"/>
  <c r="L135" i="9"/>
  <c r="L137" i="9"/>
  <c r="L138" i="9"/>
  <c r="L139" i="9"/>
  <c r="L140" i="9"/>
  <c r="L141" i="9"/>
  <c r="L142" i="9"/>
  <c r="L143" i="9"/>
  <c r="L145" i="9"/>
  <c r="L146" i="9"/>
  <c r="L147" i="9"/>
  <c r="L148" i="9"/>
  <c r="L149" i="9"/>
  <c r="L150" i="9"/>
  <c r="L151" i="9"/>
  <c r="L152" i="9"/>
  <c r="L153" i="9"/>
  <c r="L154" i="9"/>
  <c r="L155" i="9"/>
  <c r="L156" i="9"/>
  <c r="L158" i="9"/>
  <c r="L159" i="9"/>
  <c r="L160" i="9"/>
  <c r="L161" i="9"/>
  <c r="L162" i="9"/>
  <c r="L163" i="9"/>
  <c r="L164" i="9"/>
  <c r="L165" i="9"/>
  <c r="L166" i="9"/>
  <c r="L167" i="9"/>
  <c r="L168" i="9"/>
  <c r="L170" i="9"/>
  <c r="L171" i="9"/>
  <c r="L172" i="9"/>
  <c r="L173" i="9"/>
  <c r="L174" i="9"/>
  <c r="L175" i="9"/>
  <c r="L176" i="9"/>
  <c r="L177" i="9"/>
  <c r="L178" i="9"/>
  <c r="L179" i="9"/>
  <c r="L181" i="9"/>
  <c r="L182" i="9"/>
  <c r="L183" i="9"/>
  <c r="L184" i="9"/>
  <c r="L185" i="9"/>
  <c r="L186" i="9"/>
  <c r="L187" i="9"/>
  <c r="L188" i="9"/>
  <c r="L190" i="9"/>
  <c r="L191" i="9"/>
  <c r="L192" i="9"/>
  <c r="L193" i="9"/>
  <c r="L194" i="9"/>
  <c r="L195" i="9"/>
  <c r="L196" i="9"/>
  <c r="L197" i="9"/>
  <c r="L198" i="9"/>
  <c r="L199" i="9"/>
  <c r="L200" i="9"/>
  <c r="L201" i="9"/>
  <c r="L202" i="9"/>
  <c r="L203" i="9"/>
  <c r="L204" i="9"/>
  <c r="L206" i="9"/>
  <c r="L207" i="9"/>
  <c r="L208" i="9"/>
  <c r="L209" i="9"/>
  <c r="L210" i="9"/>
  <c r="L211" i="9"/>
  <c r="L212" i="9"/>
  <c r="L213" i="9"/>
  <c r="L214" i="9"/>
  <c r="L215" i="9"/>
  <c r="L217" i="9"/>
  <c r="L218" i="9"/>
  <c r="L219" i="9"/>
  <c r="L220" i="9"/>
  <c r="L221" i="9"/>
  <c r="L222" i="9"/>
  <c r="L223" i="9"/>
  <c r="L224" i="9"/>
  <c r="L225" i="9"/>
  <c r="L226" i="9"/>
  <c r="L227" i="9"/>
  <c r="L228" i="9"/>
  <c r="L229" i="9"/>
  <c r="L230" i="9"/>
  <c r="L231" i="9"/>
  <c r="L232" i="9"/>
  <c r="L233" i="9"/>
  <c r="L234" i="9"/>
  <c r="L236" i="9"/>
  <c r="L237" i="9"/>
  <c r="L238" i="9"/>
  <c r="L239" i="9"/>
  <c r="L240" i="9"/>
  <c r="L241" i="9"/>
  <c r="L242" i="9"/>
  <c r="L243" i="9"/>
  <c r="L244" i="9"/>
  <c r="L245" i="9"/>
  <c r="L246" i="9"/>
  <c r="L247" i="9"/>
  <c r="L248" i="9"/>
  <c r="L249" i="9"/>
  <c r="L250" i="9"/>
  <c r="L251" i="9"/>
  <c r="L252" i="9"/>
  <c r="L253" i="9"/>
  <c r="L254" i="9"/>
  <c r="L255" i="9"/>
  <c r="L256" i="9"/>
  <c r="L257" i="9"/>
  <c r="L259" i="9"/>
  <c r="L260" i="9"/>
  <c r="L261" i="9"/>
  <c r="L262" i="9"/>
  <c r="L263" i="9"/>
  <c r="L264" i="9"/>
  <c r="L265" i="9"/>
  <c r="L266" i="9"/>
  <c r="L267" i="9"/>
  <c r="L269" i="9"/>
  <c r="L270" i="9"/>
  <c r="L271" i="9"/>
  <c r="L272" i="9"/>
  <c r="L273" i="9"/>
  <c r="L274" i="9"/>
  <c r="L275" i="9"/>
  <c r="L276" i="9"/>
  <c r="L277" i="9"/>
  <c r="L279" i="9"/>
  <c r="L280" i="9"/>
  <c r="L281" i="9"/>
  <c r="L282" i="9"/>
  <c r="L283" i="9"/>
  <c r="L284" i="9"/>
  <c r="L285" i="9"/>
  <c r="L286" i="9"/>
  <c r="L287" i="9"/>
  <c r="L288" i="9"/>
  <c r="L289" i="9"/>
  <c r="L290" i="9"/>
  <c r="L292" i="9"/>
  <c r="L293" i="9"/>
  <c r="L294" i="9"/>
  <c r="L295" i="9"/>
  <c r="L296" i="9"/>
  <c r="L297" i="9"/>
  <c r="L298" i="9"/>
  <c r="L299" i="9"/>
  <c r="L300" i="9"/>
  <c r="L301" i="9"/>
  <c r="L302" i="9"/>
  <c r="L303" i="9"/>
  <c r="L305" i="9"/>
  <c r="L306" i="9"/>
  <c r="L307" i="9"/>
  <c r="L308" i="9"/>
  <c r="L309" i="9"/>
  <c r="L310" i="9"/>
  <c r="L311" i="9"/>
  <c r="L312" i="9"/>
  <c r="L313" i="9"/>
  <c r="L315" i="9"/>
  <c r="L316" i="9"/>
  <c r="L317" i="9"/>
  <c r="L318" i="9"/>
  <c r="L319" i="9"/>
  <c r="L320" i="9"/>
  <c r="L321" i="9"/>
  <c r="L322" i="9"/>
  <c r="L323" i="9"/>
  <c r="L325" i="9"/>
  <c r="L326" i="9"/>
  <c r="L327" i="9"/>
  <c r="L328" i="9"/>
  <c r="L329" i="9"/>
  <c r="L330" i="9"/>
  <c r="L331" i="9"/>
  <c r="L332" i="9"/>
  <c r="L333" i="9"/>
  <c r="L334" i="9"/>
  <c r="L335" i="9"/>
  <c r="L337" i="9"/>
  <c r="L338" i="9"/>
  <c r="L339" i="9"/>
  <c r="L340" i="9"/>
  <c r="L341" i="9"/>
  <c r="L342" i="9"/>
  <c r="L343" i="9"/>
  <c r="L344" i="9"/>
  <c r="L345" i="9"/>
  <c r="L346" i="9"/>
  <c r="L347" i="9"/>
  <c r="L348" i="9"/>
  <c r="L349" i="9"/>
  <c r="L351" i="9"/>
  <c r="L352" i="9"/>
  <c r="L353" i="9"/>
  <c r="L354" i="9"/>
  <c r="L355" i="9"/>
  <c r="L356" i="9"/>
  <c r="L357" i="9"/>
  <c r="L358" i="9"/>
  <c r="L359" i="9"/>
  <c r="L360" i="9"/>
  <c r="L361" i="9"/>
  <c r="L362" i="9"/>
  <c r="L363" i="9"/>
  <c r="L365" i="9"/>
  <c r="L366" i="9"/>
  <c r="L367" i="9"/>
  <c r="L368" i="9"/>
  <c r="L369" i="9"/>
  <c r="L370" i="9"/>
  <c r="L371" i="9"/>
  <c r="L372" i="9"/>
  <c r="L373" i="9"/>
  <c r="L374" i="9"/>
  <c r="L376" i="9"/>
  <c r="L377" i="9"/>
  <c r="L378" i="9"/>
  <c r="L379" i="9"/>
  <c r="L380" i="9"/>
  <c r="L381" i="9"/>
  <c r="L382" i="9"/>
  <c r="L383" i="9"/>
  <c r="L384" i="9"/>
  <c r="L385" i="9"/>
  <c r="L386" i="9"/>
  <c r="L387" i="9"/>
  <c r="L388" i="9"/>
  <c r="L389" i="9"/>
  <c r="L391" i="9"/>
  <c r="L392" i="9"/>
  <c r="L393" i="9"/>
  <c r="L394" i="9"/>
  <c r="L395" i="9"/>
  <c r="L396" i="9"/>
  <c r="L397" i="9"/>
  <c r="L398" i="9"/>
  <c r="L399" i="9"/>
  <c r="L400" i="9"/>
  <c r="L401" i="9"/>
  <c r="L402" i="9"/>
  <c r="L403" i="9"/>
  <c r="L404" i="9"/>
  <c r="L405" i="9"/>
  <c r="L406" i="9"/>
  <c r="L407" i="9"/>
  <c r="L409" i="9"/>
  <c r="L410" i="9"/>
  <c r="L411" i="9"/>
  <c r="L412" i="9"/>
  <c r="L413" i="9"/>
  <c r="L414" i="9"/>
  <c r="L415" i="9"/>
  <c r="L416" i="9"/>
  <c r="L417" i="9"/>
  <c r="L418" i="9"/>
  <c r="L419" i="9"/>
  <c r="L420" i="9"/>
  <c r="L421" i="9"/>
  <c r="L422" i="9"/>
  <c r="L423" i="9"/>
  <c r="L424" i="9"/>
  <c r="L425" i="9"/>
  <c r="L426" i="9"/>
  <c r="L427" i="9"/>
  <c r="L428" i="9"/>
  <c r="L429" i="9"/>
  <c r="L431" i="9"/>
  <c r="L432" i="9"/>
  <c r="L433" i="9"/>
  <c r="L434" i="9"/>
  <c r="L435" i="9"/>
  <c r="L436" i="9"/>
  <c r="L437" i="9"/>
  <c r="L439" i="9"/>
  <c r="L440" i="9"/>
  <c r="L441" i="9"/>
  <c r="L442" i="9"/>
  <c r="L443" i="9"/>
  <c r="L444" i="9"/>
  <c r="L445" i="9"/>
  <c r="L446" i="9"/>
  <c r="L448" i="9"/>
  <c r="L449" i="9"/>
  <c r="L450" i="9"/>
  <c r="L451" i="9"/>
  <c r="L452" i="9"/>
  <c r="L453" i="9"/>
  <c r="L454" i="9"/>
  <c r="L455" i="9"/>
  <c r="L456" i="9"/>
  <c r="L457" i="9"/>
  <c r="L458" i="9"/>
  <c r="L459" i="9"/>
  <c r="L460" i="9"/>
  <c r="L462" i="9"/>
  <c r="L463" i="9"/>
  <c r="L464" i="9"/>
  <c r="L465" i="9"/>
  <c r="L466" i="9"/>
  <c r="L467" i="9"/>
  <c r="L468" i="9"/>
  <c r="L469" i="9"/>
  <c r="L470" i="9"/>
  <c r="L471" i="9"/>
  <c r="L473" i="9"/>
  <c r="L474" i="9"/>
  <c r="L475" i="9"/>
  <c r="L476" i="9"/>
  <c r="L477" i="9"/>
  <c r="L478" i="9"/>
  <c r="L479" i="9"/>
  <c r="L480" i="9"/>
  <c r="L481" i="9"/>
  <c r="L482" i="9"/>
  <c r="L483" i="9"/>
  <c r="L484" i="9"/>
  <c r="L486" i="9"/>
  <c r="L487" i="9"/>
  <c r="L488" i="9"/>
  <c r="L489" i="9"/>
  <c r="L490" i="9"/>
  <c r="L491" i="9"/>
  <c r="L493" i="9"/>
  <c r="L494" i="9"/>
  <c r="L495" i="9"/>
  <c r="L496" i="9"/>
  <c r="L497" i="9"/>
  <c r="L498" i="9"/>
  <c r="L499" i="9"/>
  <c r="L500" i="9"/>
  <c r="L501" i="9"/>
  <c r="L502" i="9"/>
  <c r="L503" i="9"/>
  <c r="L504" i="9"/>
  <c r="L505" i="9"/>
  <c r="L506" i="9"/>
  <c r="L507" i="9"/>
  <c r="L508" i="9"/>
  <c r="L509" i="9"/>
  <c r="L511" i="9"/>
  <c r="L512" i="9"/>
  <c r="L513" i="9"/>
  <c r="L514" i="9"/>
  <c r="L515" i="9"/>
  <c r="L516" i="9"/>
  <c r="L517" i="9"/>
  <c r="L518" i="9"/>
  <c r="L519" i="9"/>
  <c r="L521" i="9"/>
  <c r="L522" i="9"/>
  <c r="L523" i="9"/>
  <c r="L524" i="9"/>
  <c r="L525" i="9"/>
  <c r="L526" i="9"/>
  <c r="L527" i="9"/>
  <c r="L528" i="9"/>
  <c r="L529" i="9"/>
  <c r="L530" i="9"/>
  <c r="L532" i="9"/>
  <c r="L533" i="9"/>
  <c r="L534" i="9"/>
  <c r="L535" i="9"/>
  <c r="L536" i="9"/>
  <c r="L537" i="9"/>
  <c r="L538" i="9"/>
  <c r="L539" i="9"/>
  <c r="L540" i="9"/>
  <c r="L541" i="9"/>
  <c r="L542" i="9"/>
  <c r="L543" i="9"/>
  <c r="L544" i="9"/>
  <c r="L545" i="9"/>
  <c r="L546" i="9"/>
  <c r="L548" i="9"/>
  <c r="L549" i="9"/>
  <c r="L550" i="9"/>
  <c r="L551" i="9"/>
  <c r="L552" i="9"/>
  <c r="L553" i="9"/>
  <c r="L554" i="9"/>
  <c r="L555" i="9"/>
  <c r="L556" i="9"/>
  <c r="L557" i="9"/>
  <c r="L558" i="9"/>
  <c r="L559" i="9"/>
  <c r="L560" i="9"/>
  <c r="L561" i="9"/>
  <c r="L562" i="9"/>
  <c r="L564" i="9"/>
  <c r="L565" i="9"/>
  <c r="L566" i="9"/>
  <c r="L567" i="9"/>
  <c r="L568" i="9"/>
  <c r="L569" i="9"/>
  <c r="L570" i="9"/>
  <c r="L571" i="9"/>
  <c r="L572" i="9"/>
  <c r="L573" i="9"/>
  <c r="L574" i="9"/>
  <c r="L575" i="9"/>
  <c r="L576" i="9"/>
  <c r="L577" i="9"/>
  <c r="L579" i="9"/>
  <c r="L580" i="9"/>
  <c r="L581" i="9"/>
  <c r="L582" i="9"/>
  <c r="L583" i="9"/>
  <c r="L584" i="9"/>
  <c r="L585" i="9"/>
  <c r="L586" i="9"/>
  <c r="L587" i="9"/>
  <c r="L589" i="9"/>
  <c r="L590" i="9"/>
  <c r="L591" i="9"/>
  <c r="L592" i="9"/>
  <c r="L593" i="9"/>
  <c r="L594" i="9"/>
  <c r="L596" i="9"/>
  <c r="L597" i="9"/>
  <c r="L598" i="9"/>
  <c r="L599" i="9"/>
  <c r="L600" i="9"/>
  <c r="L601" i="9"/>
  <c r="L602" i="9"/>
  <c r="L603" i="9"/>
  <c r="L604" i="9"/>
  <c r="L605" i="9"/>
  <c r="L606" i="9"/>
  <c r="L608" i="9"/>
  <c r="L609" i="9"/>
  <c r="L610" i="9"/>
  <c r="L611" i="9"/>
  <c r="L612" i="9"/>
  <c r="L613" i="9"/>
  <c r="L614" i="9"/>
  <c r="L615" i="9"/>
  <c r="L617" i="9"/>
  <c r="L618" i="9"/>
  <c r="L619" i="9"/>
  <c r="L620" i="9"/>
  <c r="L621" i="9"/>
  <c r="L622" i="9"/>
  <c r="L623" i="9"/>
  <c r="L624" i="9"/>
  <c r="L625" i="9"/>
  <c r="L627" i="9"/>
  <c r="L628" i="9"/>
  <c r="L629" i="9"/>
  <c r="L630" i="9"/>
  <c r="L631" i="9"/>
  <c r="L632" i="9"/>
  <c r="L633" i="9"/>
  <c r="L634" i="9"/>
  <c r="L635" i="9"/>
  <c r="L637" i="9"/>
  <c r="L638" i="9"/>
  <c r="L639" i="9"/>
  <c r="L640" i="9"/>
  <c r="L641" i="9"/>
  <c r="L642" i="9"/>
  <c r="L643" i="9"/>
  <c r="L644" i="9"/>
  <c r="L645" i="9"/>
  <c r="L647" i="9"/>
  <c r="L648" i="9"/>
  <c r="L649" i="9"/>
  <c r="L650" i="9"/>
  <c r="L651" i="9"/>
  <c r="L652" i="9"/>
  <c r="L653" i="9"/>
  <c r="L654" i="9"/>
  <c r="L655" i="9"/>
  <c r="L656" i="9"/>
  <c r="L657" i="9"/>
  <c r="L658" i="9"/>
  <c r="L660" i="9"/>
  <c r="L661" i="9"/>
  <c r="L662" i="9"/>
  <c r="L663" i="9"/>
  <c r="L664" i="9"/>
  <c r="L665" i="9"/>
  <c r="L666" i="9"/>
  <c r="L667" i="9"/>
  <c r="L668" i="9"/>
  <c r="L670" i="9"/>
  <c r="L671" i="9"/>
  <c r="L672" i="9"/>
  <c r="L673" i="9"/>
  <c r="L674" i="9"/>
  <c r="L675" i="9"/>
  <c r="L676" i="9"/>
  <c r="L677" i="9"/>
  <c r="L678" i="9"/>
  <c r="L679" i="9"/>
  <c r="L680" i="9"/>
  <c r="L681" i="9"/>
  <c r="L682" i="9"/>
  <c r="L683" i="9"/>
  <c r="L685" i="9"/>
  <c r="L686" i="9"/>
  <c r="L687" i="9"/>
  <c r="L688" i="9"/>
  <c r="L689" i="9"/>
  <c r="L690" i="9"/>
  <c r="L691" i="9"/>
  <c r="L692" i="9"/>
  <c r="L693" i="9"/>
  <c r="L694" i="9"/>
  <c r="L695" i="9"/>
  <c r="L696" i="9"/>
  <c r="L697" i="9"/>
  <c r="L698" i="9"/>
  <c r="L699" i="9"/>
  <c r="L700" i="9"/>
  <c r="L702" i="9"/>
  <c r="L703" i="9"/>
  <c r="L704" i="9"/>
  <c r="L705" i="9"/>
  <c r="L706" i="9"/>
  <c r="L707" i="9"/>
  <c r="L708" i="9"/>
  <c r="L709" i="9"/>
  <c r="L710" i="9"/>
  <c r="L711" i="9"/>
  <c r="L712" i="9"/>
  <c r="L713" i="9"/>
  <c r="L714" i="9"/>
  <c r="L715" i="9"/>
  <c r="L716" i="9"/>
  <c r="L717" i="9"/>
  <c r="L718" i="9"/>
  <c r="L720" i="9"/>
  <c r="L721" i="9"/>
  <c r="L722" i="9"/>
  <c r="L723" i="9"/>
  <c r="L724" i="9"/>
  <c r="L725" i="9"/>
  <c r="L726" i="9"/>
  <c r="L727" i="9"/>
  <c r="L728" i="9"/>
  <c r="L729" i="9"/>
  <c r="L730" i="9"/>
  <c r="L731" i="9"/>
  <c r="L733" i="9"/>
  <c r="L734" i="9"/>
  <c r="L735" i="9"/>
  <c r="L736" i="9"/>
  <c r="L737" i="9"/>
  <c r="L738" i="9"/>
  <c r="L739" i="9"/>
  <c r="L740" i="9"/>
  <c r="L741" i="9"/>
  <c r="L742" i="9"/>
  <c r="L743" i="9"/>
  <c r="L744" i="9"/>
  <c r="L745" i="9"/>
  <c r="L746" i="9"/>
  <c r="L747" i="9"/>
  <c r="L748" i="9"/>
  <c r="L749" i="9"/>
  <c r="L751" i="9"/>
  <c r="L752" i="9"/>
  <c r="L753" i="9"/>
  <c r="L754" i="9"/>
  <c r="L755" i="9"/>
  <c r="L756" i="9"/>
  <c r="L757" i="9"/>
  <c r="L758" i="9"/>
  <c r="L759" i="9"/>
  <c r="L760" i="9"/>
  <c r="L761" i="9"/>
  <c r="L762" i="9"/>
  <c r="L763" i="9"/>
  <c r="L764" i="9"/>
  <c r="L765" i="9"/>
  <c r="L766" i="9"/>
  <c r="L767" i="9"/>
  <c r="L768" i="9"/>
  <c r="L769" i="9"/>
  <c r="L770" i="9"/>
  <c r="L771" i="9"/>
  <c r="L773" i="9"/>
  <c r="L774" i="9"/>
  <c r="L775" i="9"/>
  <c r="L776" i="9"/>
  <c r="L777" i="9"/>
  <c r="L778" i="9"/>
  <c r="L779" i="9"/>
  <c r="L780" i="9"/>
  <c r="L781" i="9"/>
  <c r="L782" i="9"/>
  <c r="L783" i="9"/>
  <c r="L784" i="9"/>
  <c r="L785" i="9"/>
  <c r="L786" i="9"/>
  <c r="L787" i="9"/>
  <c r="L788" i="9"/>
  <c r="L789" i="9"/>
  <c r="L790" i="9"/>
  <c r="L791" i="9"/>
  <c r="L793" i="9"/>
  <c r="L794" i="9"/>
  <c r="L795" i="9"/>
  <c r="L796" i="9"/>
  <c r="L797" i="9"/>
  <c r="L798" i="9"/>
  <c r="L799" i="9"/>
  <c r="L800" i="9"/>
  <c r="L801" i="9"/>
  <c r="L802" i="9"/>
  <c r="L803" i="9"/>
  <c r="L804" i="9"/>
  <c r="L805" i="9"/>
  <c r="L806" i="9"/>
  <c r="L807" i="9"/>
  <c r="L808" i="9"/>
  <c r="L809" i="9"/>
  <c r="L810" i="9"/>
  <c r="L811" i="9"/>
  <c r="L812" i="9"/>
  <c r="L813" i="9"/>
  <c r="L814" i="9"/>
  <c r="L816" i="9"/>
  <c r="L817" i="9"/>
  <c r="L818" i="9"/>
  <c r="L819" i="9"/>
  <c r="L820" i="9"/>
  <c r="L821" i="9"/>
  <c r="L822" i="9"/>
  <c r="L823" i="9"/>
  <c r="L824" i="9"/>
  <c r="L825" i="9"/>
  <c r="L826" i="9"/>
  <c r="L827" i="9"/>
  <c r="L828" i="9"/>
  <c r="L829" i="9"/>
  <c r="L830" i="9"/>
  <c r="L831" i="9"/>
  <c r="L832" i="9"/>
  <c r="L833" i="9"/>
  <c r="L834" i="9"/>
  <c r="L835" i="9"/>
  <c r="L836" i="9"/>
  <c r="L837" i="9"/>
  <c r="L839" i="9"/>
  <c r="L840" i="9"/>
  <c r="L841" i="9"/>
  <c r="L842" i="9"/>
  <c r="L843" i="9"/>
  <c r="L844" i="9"/>
  <c r="L845" i="9"/>
  <c r="L846" i="9"/>
  <c r="L847" i="9"/>
  <c r="L848" i="9"/>
  <c r="L849" i="9"/>
  <c r="L850" i="9"/>
  <c r="L851" i="9"/>
  <c r="L852" i="9"/>
  <c r="L853" i="9"/>
  <c r="L854" i="9"/>
  <c r="L856" i="9"/>
  <c r="L857" i="9"/>
  <c r="L858" i="9"/>
  <c r="L859" i="9"/>
  <c r="L860" i="9"/>
  <c r="L861" i="9"/>
  <c r="L862" i="9"/>
  <c r="L863" i="9"/>
  <c r="L864" i="9"/>
  <c r="L865" i="9"/>
  <c r="L866" i="9"/>
  <c r="L867" i="9"/>
  <c r="L868" i="9"/>
  <c r="L869" i="9"/>
  <c r="L871" i="9"/>
  <c r="L872" i="9"/>
  <c r="L873" i="9"/>
  <c r="L874" i="9"/>
  <c r="L875" i="9"/>
  <c r="L876" i="9"/>
  <c r="L877" i="9"/>
  <c r="L878" i="9"/>
  <c r="L879" i="9"/>
  <c r="L880" i="9"/>
  <c r="L881" i="9"/>
  <c r="L882" i="9"/>
  <c r="L883" i="9"/>
  <c r="L884" i="9"/>
  <c r="L885" i="9"/>
  <c r="L886" i="9"/>
  <c r="L887" i="9"/>
  <c r="L888" i="9"/>
  <c r="L889" i="9"/>
  <c r="L890" i="9"/>
  <c r="L891" i="9"/>
  <c r="L893" i="9"/>
  <c r="L894" i="9"/>
  <c r="L895" i="9"/>
  <c r="L896" i="9"/>
  <c r="L897" i="9"/>
  <c r="L898" i="9"/>
  <c r="L899" i="9"/>
  <c r="L900" i="9"/>
  <c r="L901" i="9"/>
  <c r="L902" i="9"/>
  <c r="L903" i="9"/>
  <c r="L904" i="9"/>
  <c r="L905" i="9"/>
  <c r="L906" i="9"/>
  <c r="L908" i="9"/>
  <c r="L909" i="9"/>
  <c r="L910" i="9"/>
  <c r="L911" i="9"/>
  <c r="L912" i="9"/>
  <c r="L913" i="9"/>
  <c r="L914" i="9"/>
  <c r="L915" i="9"/>
  <c r="L916" i="9"/>
  <c r="L917" i="9"/>
  <c r="L918" i="9"/>
  <c r="L919" i="9"/>
  <c r="L920" i="9"/>
  <c r="L921" i="9"/>
  <c r="L922" i="9"/>
  <c r="L923" i="9"/>
  <c r="L924" i="9"/>
  <c r="L925" i="9"/>
  <c r="L927" i="9"/>
  <c r="L928" i="9"/>
  <c r="L929" i="9"/>
  <c r="L930" i="9"/>
  <c r="L931" i="9"/>
  <c r="L932" i="9"/>
  <c r="L933" i="9"/>
  <c r="L934" i="9"/>
  <c r="L935" i="9"/>
  <c r="L936" i="9"/>
  <c r="L937" i="9"/>
  <c r="L938" i="9"/>
  <c r="L939" i="9"/>
  <c r="L940" i="9"/>
  <c r="L941" i="9"/>
  <c r="L942" i="9"/>
  <c r="L943" i="9"/>
  <c r="L944" i="9"/>
  <c r="L945" i="9"/>
  <c r="L946" i="9"/>
  <c r="L947" i="9"/>
  <c r="L948" i="9"/>
  <c r="L949" i="9"/>
  <c r="L950" i="9"/>
  <c r="L951" i="9"/>
  <c r="L953" i="9"/>
  <c r="L954" i="9"/>
  <c r="L955" i="9"/>
  <c r="L956" i="9"/>
  <c r="L957" i="9"/>
  <c r="L958" i="9"/>
  <c r="L959" i="9"/>
  <c r="L960" i="9"/>
  <c r="L961" i="9"/>
  <c r="L962" i="9"/>
  <c r="L963" i="9"/>
  <c r="L964" i="9"/>
  <c r="L965" i="9"/>
  <c r="L966" i="9"/>
  <c r="L967" i="9"/>
  <c r="L968" i="9"/>
  <c r="L970" i="9"/>
  <c r="L971" i="9"/>
  <c r="L972" i="9"/>
  <c r="L973" i="9"/>
  <c r="L974" i="9"/>
  <c r="L975" i="9"/>
  <c r="L976" i="9"/>
  <c r="L977" i="9"/>
  <c r="L978" i="9"/>
  <c r="L979" i="9"/>
  <c r="L980" i="9"/>
  <c r="L981" i="9"/>
  <c r="L982" i="9"/>
  <c r="L983" i="9"/>
  <c r="L984" i="9"/>
  <c r="L986" i="9"/>
  <c r="L987" i="9"/>
  <c r="L988" i="9"/>
  <c r="L989" i="9"/>
  <c r="L990" i="9"/>
  <c r="L991" i="9"/>
  <c r="L992" i="9"/>
  <c r="L993" i="9"/>
  <c r="L994" i="9"/>
  <c r="L996" i="9"/>
  <c r="L997" i="9"/>
  <c r="L998" i="9"/>
  <c r="L999" i="9"/>
  <c r="L1000" i="9"/>
  <c r="L1001" i="9"/>
  <c r="L1002" i="9"/>
  <c r="L1003" i="9"/>
  <c r="L1004" i="9"/>
  <c r="L1005" i="9"/>
  <c r="L1006" i="9"/>
  <c r="L1007" i="9"/>
  <c r="L1008" i="9"/>
  <c r="L1009" i="9"/>
  <c r="L1010" i="9"/>
  <c r="L1011" i="9"/>
  <c r="L1012" i="9"/>
  <c r="L1013" i="9"/>
  <c r="L1015" i="9"/>
  <c r="L1016" i="9"/>
  <c r="L1017" i="9"/>
  <c r="L1018" i="9"/>
  <c r="L1019" i="9"/>
  <c r="L1020" i="9"/>
  <c r="L1021" i="9"/>
  <c r="L1022" i="9"/>
  <c r="L1023" i="9"/>
  <c r="L1024" i="9"/>
  <c r="L1025" i="9"/>
  <c r="L1026" i="9"/>
  <c r="L1027" i="9"/>
  <c r="L1028" i="9"/>
  <c r="L1030" i="9"/>
  <c r="L1031" i="9"/>
  <c r="L1032" i="9"/>
  <c r="L1033" i="9"/>
  <c r="L1034" i="9"/>
  <c r="L1035" i="9"/>
  <c r="L1036" i="9"/>
  <c r="L1037" i="9"/>
  <c r="L1038" i="9"/>
  <c r="L1039" i="9"/>
  <c r="L1040" i="9"/>
  <c r="L1041" i="9"/>
  <c r="L1042" i="9"/>
  <c r="L1043" i="9"/>
  <c r="L1044" i="9"/>
  <c r="L1045" i="9"/>
  <c r="L1046" i="9"/>
  <c r="L1047" i="9"/>
  <c r="L1048" i="9"/>
  <c r="L1050" i="9"/>
  <c r="L1051" i="9"/>
  <c r="L1052" i="9"/>
  <c r="L1053" i="9"/>
  <c r="L1054" i="9"/>
  <c r="L1055" i="9"/>
  <c r="L1056" i="9"/>
  <c r="L1057" i="9"/>
  <c r="L1058" i="9"/>
  <c r="L1059" i="9"/>
  <c r="L1060" i="9"/>
  <c r="L1061" i="9"/>
  <c r="L1062" i="9"/>
  <c r="L1063" i="9"/>
  <c r="L1065" i="9"/>
  <c r="L1066" i="9"/>
  <c r="L1067" i="9"/>
  <c r="L1068" i="9"/>
  <c r="L1069" i="9"/>
  <c r="L1070" i="9"/>
  <c r="L1071" i="9"/>
  <c r="L1072" i="9"/>
  <c r="L1073" i="9"/>
  <c r="L1074" i="9"/>
  <c r="L1075" i="9"/>
  <c r="L1076" i="9"/>
  <c r="L1077" i="9"/>
  <c r="L1078" i="9"/>
  <c r="L1079" i="9"/>
  <c r="L1080" i="9"/>
  <c r="L1081" i="9"/>
  <c r="L1083" i="9"/>
  <c r="L1084" i="9"/>
  <c r="L1085" i="9"/>
  <c r="L1086" i="9"/>
  <c r="L1087" i="9"/>
  <c r="L1088" i="9"/>
  <c r="L1089" i="9"/>
  <c r="L1090" i="9"/>
  <c r="L1091" i="9"/>
  <c r="L1092" i="9"/>
  <c r="L1093" i="9"/>
  <c r="L1095" i="9"/>
  <c r="L1096" i="9"/>
  <c r="L1097" i="9"/>
  <c r="L1098" i="9"/>
  <c r="L1099" i="9"/>
  <c r="L1100" i="9"/>
  <c r="L1101" i="9"/>
  <c r="L1102" i="9"/>
  <c r="L1103" i="9"/>
  <c r="L1104" i="9"/>
  <c r="L1105" i="9"/>
  <c r="L1107" i="9"/>
  <c r="L1108" i="9"/>
  <c r="L1109" i="9"/>
  <c r="L1110" i="9"/>
  <c r="L1111" i="9"/>
  <c r="L1112" i="9"/>
  <c r="L1113" i="9"/>
  <c r="L1114" i="9"/>
  <c r="L1115" i="9"/>
  <c r="L1116" i="9"/>
  <c r="L1118" i="9"/>
  <c r="L1119" i="9"/>
  <c r="L1120" i="9"/>
  <c r="L1121" i="9"/>
  <c r="L1122" i="9"/>
  <c r="L1123" i="9"/>
  <c r="L1124" i="9"/>
  <c r="L1125" i="9"/>
  <c r="L1126" i="9"/>
  <c r="L1127" i="9"/>
  <c r="L1128" i="9"/>
  <c r="L1129" i="9"/>
  <c r="L1130" i="9"/>
  <c r="L1131" i="9"/>
  <c r="L1132" i="9"/>
  <c r="L1134" i="9"/>
  <c r="L1135" i="9"/>
  <c r="L1136" i="9"/>
  <c r="L1137" i="9"/>
  <c r="L1138" i="9"/>
  <c r="L1139" i="9"/>
  <c r="L1140" i="9"/>
  <c r="L1141" i="9"/>
  <c r="L1142" i="9"/>
  <c r="L1143" i="9"/>
  <c r="L1144" i="9"/>
  <c r="L1145" i="9"/>
  <c r="L1147" i="9"/>
  <c r="L1148" i="9"/>
  <c r="L1149" i="9"/>
  <c r="L1150" i="9"/>
  <c r="L1151" i="9"/>
  <c r="L1152" i="9"/>
  <c r="L1153" i="9"/>
  <c r="L1154" i="9"/>
  <c r="L1155" i="9"/>
  <c r="L1156" i="9"/>
  <c r="L1157" i="9"/>
  <c r="L1158" i="9"/>
  <c r="L1159" i="9"/>
  <c r="L1160" i="9"/>
  <c r="L1161" i="9"/>
  <c r="L1162" i="9"/>
  <c r="L1163" i="9"/>
  <c r="L1165" i="9"/>
  <c r="L1166" i="9"/>
  <c r="L1167" i="9"/>
  <c r="L1168" i="9"/>
  <c r="L1169" i="9"/>
  <c r="L1170" i="9"/>
  <c r="L1171" i="9"/>
  <c r="L1172" i="9"/>
  <c r="L1173" i="9"/>
  <c r="L1174" i="9"/>
  <c r="L1175" i="9"/>
  <c r="L1176" i="9"/>
  <c r="L1177" i="9"/>
  <c r="L1178" i="9"/>
  <c r="L1180" i="9"/>
  <c r="L1181" i="9"/>
  <c r="L1182" i="9"/>
  <c r="L1183" i="9"/>
  <c r="L1184" i="9"/>
  <c r="L1185" i="9"/>
  <c r="L1186" i="9"/>
  <c r="L1187" i="9"/>
  <c r="L1188" i="9"/>
  <c r="L1189" i="9"/>
  <c r="L1190" i="9"/>
  <c r="L1191" i="9"/>
  <c r="L1192" i="9"/>
  <c r="L1193" i="9"/>
  <c r="L1195" i="9"/>
  <c r="L1196" i="9"/>
  <c r="L1197" i="9"/>
  <c r="L1198" i="9"/>
  <c r="L1199" i="9"/>
  <c r="L1200" i="9"/>
  <c r="L1201" i="9"/>
  <c r="L1202" i="9"/>
  <c r="L1203" i="9"/>
  <c r="L1204" i="9"/>
  <c r="L1205" i="9"/>
  <c r="L1206" i="9"/>
  <c r="L1208" i="9"/>
  <c r="L1209" i="9"/>
  <c r="L1210" i="9"/>
  <c r="L1211" i="9"/>
  <c r="L1212" i="9"/>
  <c r="L1213" i="9"/>
  <c r="L1214" i="9"/>
  <c r="L1215" i="9"/>
  <c r="L1216" i="9"/>
  <c r="L1217" i="9"/>
  <c r="L1218" i="9"/>
  <c r="L1219" i="9"/>
  <c r="L1220" i="9"/>
  <c r="L1221" i="9"/>
  <c r="L1222" i="9"/>
  <c r="L1223" i="9"/>
  <c r="L1224" i="9"/>
  <c r="L1225" i="9"/>
  <c r="L1226" i="9"/>
  <c r="L1227" i="9"/>
  <c r="L1229" i="9"/>
  <c r="L1230" i="9"/>
  <c r="L1231" i="9"/>
  <c r="L1232" i="9"/>
  <c r="L1233" i="9"/>
  <c r="L1234" i="9"/>
  <c r="L1235" i="9"/>
  <c r="L1236" i="9"/>
  <c r="L1237" i="9"/>
  <c r="L1238" i="9"/>
  <c r="L1239" i="9"/>
  <c r="L1240" i="9"/>
  <c r="L1242" i="9"/>
  <c r="L1243" i="9"/>
  <c r="L1244" i="9"/>
  <c r="L1245" i="9"/>
  <c r="L1246" i="9"/>
  <c r="L1247" i="9"/>
  <c r="L1248" i="9"/>
  <c r="L1249" i="9"/>
  <c r="L1250" i="9"/>
  <c r="L1251" i="9"/>
  <c r="L1252" i="9"/>
  <c r="L1253" i="9"/>
  <c r="L1254" i="9"/>
  <c r="L1255" i="9"/>
  <c r="L1256" i="9"/>
  <c r="L1257" i="9"/>
  <c r="L1259" i="9"/>
  <c r="L1260" i="9"/>
  <c r="L1261" i="9"/>
  <c r="L1262" i="9"/>
  <c r="L1263" i="9"/>
  <c r="L1264" i="9"/>
  <c r="L1265" i="9"/>
  <c r="L1266" i="9"/>
  <c r="L1267" i="9"/>
  <c r="L1268" i="9"/>
  <c r="L1269" i="9"/>
  <c r="L1270" i="9"/>
  <c r="L1271" i="9"/>
  <c r="L1272" i="9"/>
  <c r="L1273" i="9"/>
  <c r="L1274" i="9"/>
  <c r="L1276" i="9"/>
  <c r="L1277" i="9"/>
  <c r="L1278" i="9"/>
  <c r="L1279" i="9"/>
  <c r="L1280" i="9"/>
  <c r="L1281" i="9"/>
  <c r="L1282" i="9"/>
  <c r="L1283" i="9"/>
  <c r="L1284" i="9"/>
  <c r="L1285" i="9"/>
  <c r="L1286" i="9"/>
  <c r="L1287" i="9"/>
  <c r="L1288" i="9"/>
  <c r="L1289" i="9"/>
  <c r="L1290" i="9"/>
  <c r="L1291" i="9"/>
  <c r="L1293" i="9"/>
  <c r="L1294" i="9"/>
  <c r="L1295" i="9"/>
  <c r="L1296" i="9"/>
  <c r="L1297" i="9"/>
  <c r="L1298" i="9"/>
  <c r="L1299" i="9"/>
  <c r="L1300" i="9"/>
  <c r="L1301" i="9"/>
  <c r="L1302" i="9"/>
  <c r="L1303" i="9"/>
  <c r="L1304" i="9"/>
  <c r="L1305" i="9"/>
  <c r="L1306" i="9"/>
  <c r="L1307" i="9"/>
  <c r="L1309" i="9"/>
  <c r="L1310" i="9"/>
  <c r="L1311" i="9"/>
  <c r="L1312" i="9"/>
  <c r="L1313" i="9"/>
  <c r="L1314" i="9"/>
  <c r="L1315" i="9"/>
  <c r="L1316" i="9"/>
  <c r="L1317" i="9"/>
  <c r="L1318" i="9"/>
  <c r="L1319" i="9"/>
  <c r="L1320" i="9"/>
  <c r="L1322" i="9"/>
  <c r="L1323" i="9"/>
  <c r="L1324" i="9"/>
  <c r="L1325" i="9"/>
  <c r="L1326" i="9"/>
  <c r="L1327" i="9"/>
  <c r="L1328" i="9"/>
  <c r="L1329" i="9"/>
  <c r="L1330" i="9"/>
  <c r="L1331" i="9"/>
  <c r="L1332" i="9"/>
  <c r="L1334" i="9"/>
  <c r="L1335" i="9"/>
  <c r="L1336" i="9"/>
  <c r="L1337" i="9"/>
  <c r="L1338" i="9"/>
  <c r="L1339" i="9"/>
  <c r="L1340" i="9"/>
  <c r="L1341" i="9"/>
  <c r="L1342" i="9"/>
  <c r="L1343" i="9"/>
  <c r="L1344" i="9"/>
  <c r="L1345" i="9"/>
  <c r="L1346" i="9"/>
  <c r="L1347" i="9"/>
  <c r="L1349" i="9"/>
  <c r="L1350" i="9"/>
  <c r="L1351" i="9"/>
  <c r="L1352" i="9"/>
  <c r="L1353" i="9"/>
  <c r="L1354" i="9"/>
  <c r="L1355" i="9"/>
  <c r="L1356" i="9"/>
  <c r="L1357" i="9"/>
  <c r="L1358" i="9"/>
  <c r="L1359" i="9"/>
  <c r="L1360" i="9"/>
  <c r="L1361" i="9"/>
  <c r="L1362" i="9"/>
  <c r="L1363" i="9"/>
  <c r="L1365" i="9"/>
  <c r="L1366" i="9"/>
  <c r="L1367" i="9"/>
  <c r="L1368" i="9"/>
  <c r="L1369" i="9"/>
  <c r="L1370" i="9"/>
  <c r="L1371" i="9"/>
  <c r="L1372" i="9"/>
  <c r="L1373" i="9"/>
  <c r="L1374" i="9"/>
  <c r="L1375" i="9"/>
  <c r="L1376" i="9"/>
  <c r="L1377" i="9"/>
  <c r="L1378" i="9"/>
  <c r="L1379" i="9"/>
  <c r="L1380" i="9"/>
  <c r="L1381" i="9"/>
  <c r="L1382" i="9"/>
  <c r="L1384" i="9"/>
  <c r="L1385" i="9"/>
  <c r="L1386" i="9"/>
  <c r="L1387" i="9"/>
  <c r="L1388" i="9"/>
  <c r="L1389" i="9"/>
  <c r="L1390" i="9"/>
  <c r="L1392" i="9"/>
  <c r="L1393" i="9"/>
  <c r="L1394" i="9"/>
  <c r="L1395" i="9"/>
  <c r="L1396" i="9"/>
  <c r="L1397" i="9"/>
  <c r="L1398" i="9"/>
  <c r="L1399" i="9"/>
  <c r="L1400" i="9"/>
  <c r="L1401" i="9"/>
  <c r="L1403" i="9"/>
  <c r="L1404" i="9"/>
  <c r="L1405" i="9"/>
  <c r="L1406" i="9"/>
  <c r="L1407" i="9"/>
  <c r="L1408" i="9"/>
  <c r="L1409" i="9"/>
  <c r="L1410" i="9"/>
  <c r="L1411" i="9"/>
  <c r="L1412" i="9"/>
  <c r="L1413" i="9"/>
  <c r="L1415" i="9"/>
  <c r="L1416" i="9"/>
  <c r="L1417" i="9"/>
  <c r="L1418" i="9"/>
  <c r="L1419" i="9"/>
  <c r="L1420" i="9"/>
  <c r="L1421" i="9"/>
  <c r="L1422" i="9"/>
  <c r="L1423" i="9"/>
  <c r="L1424" i="9"/>
  <c r="L1426" i="9"/>
  <c r="L1427" i="9"/>
  <c r="L1428" i="9"/>
  <c r="L1429" i="9"/>
  <c r="L1430" i="9"/>
  <c r="L1431" i="9"/>
  <c r="L1432" i="9"/>
  <c r="L1433" i="9"/>
  <c r="L1434" i="9"/>
  <c r="L1435" i="9"/>
  <c r="L1436" i="9"/>
  <c r="L1437" i="9"/>
  <c r="L1438" i="9"/>
  <c r="L1439" i="9"/>
  <c r="L1440" i="9"/>
  <c r="L1441" i="9"/>
  <c r="L1443" i="9"/>
  <c r="L1444" i="9"/>
  <c r="L1445" i="9"/>
  <c r="L1446" i="9"/>
  <c r="L1447" i="9"/>
  <c r="L1448" i="9"/>
  <c r="L1449" i="9"/>
  <c r="L1450" i="9"/>
  <c r="L1452" i="9"/>
  <c r="L1453" i="9"/>
  <c r="L1454" i="9"/>
  <c r="L1455" i="9"/>
  <c r="L1456" i="9"/>
  <c r="L1457" i="9"/>
  <c r="L1458" i="9"/>
  <c r="L1459" i="9"/>
  <c r="L1460" i="9"/>
  <c r="L1461" i="9"/>
  <c r="L1463" i="9"/>
  <c r="L1464" i="9"/>
  <c r="L1465" i="9"/>
  <c r="L1466" i="9"/>
  <c r="L1467" i="9"/>
  <c r="L1468" i="9"/>
  <c r="L1469" i="9"/>
  <c r="L1470" i="9"/>
  <c r="L1471" i="9"/>
  <c r="L1472" i="9"/>
  <c r="L1473" i="9"/>
  <c r="L1474" i="9"/>
  <c r="L1475" i="9"/>
  <c r="L1476" i="9"/>
  <c r="L1477" i="9"/>
  <c r="L1479" i="9"/>
  <c r="L1480" i="9"/>
  <c r="L1481" i="9"/>
  <c r="L1482" i="9"/>
  <c r="L1483" i="9"/>
  <c r="L1484" i="9"/>
  <c r="L1485" i="9"/>
  <c r="L1486" i="9"/>
  <c r="L1487" i="9"/>
  <c r="L1488" i="9"/>
  <c r="L1489" i="9"/>
  <c r="L1490" i="9"/>
  <c r="L1491" i="9"/>
  <c r="L1492" i="9"/>
  <c r="L1493" i="9"/>
  <c r="L1494" i="9"/>
  <c r="L1495" i="9"/>
  <c r="L1496" i="9"/>
  <c r="L1497" i="9"/>
  <c r="L1499" i="9"/>
  <c r="L1500" i="9"/>
  <c r="L1501" i="9"/>
  <c r="L1502" i="9"/>
  <c r="L1503" i="9"/>
  <c r="L1505" i="9"/>
  <c r="L1506" i="9"/>
  <c r="L1507" i="9"/>
  <c r="L1508" i="9"/>
  <c r="L1509" i="9"/>
  <c r="L1510" i="9"/>
  <c r="L1511" i="9"/>
  <c r="L1512" i="9"/>
  <c r="L1513" i="9"/>
  <c r="L1515" i="9"/>
  <c r="L1516" i="9"/>
  <c r="L1517" i="9"/>
  <c r="L1518" i="9"/>
  <c r="L1519" i="9"/>
  <c r="L1520" i="9"/>
  <c r="L1521" i="9"/>
  <c r="L1522" i="9"/>
  <c r="L1523" i="9"/>
  <c r="L1524" i="9"/>
  <c r="L1525" i="9"/>
  <c r="L1527" i="9"/>
  <c r="L1528" i="9"/>
  <c r="L1529" i="9"/>
  <c r="L1530" i="9"/>
  <c r="L1531" i="9"/>
  <c r="L1532" i="9"/>
  <c r="L1533" i="9"/>
  <c r="L1534" i="9"/>
  <c r="L1535" i="9"/>
  <c r="L1536" i="9"/>
  <c r="L1537" i="9"/>
  <c r="L1538" i="9"/>
  <c r="L1539" i="9"/>
  <c r="L1540" i="9"/>
  <c r="L1541" i="9"/>
  <c r="L1542" i="9"/>
  <c r="L1544" i="9"/>
  <c r="L1545" i="9"/>
  <c r="L1546" i="9"/>
  <c r="L1547" i="9"/>
  <c r="L1548" i="9"/>
  <c r="L1549" i="9"/>
  <c r="L1550" i="9"/>
  <c r="L1551" i="9"/>
  <c r="L1552" i="9"/>
  <c r="L1553" i="9"/>
  <c r="L1554" i="9"/>
  <c r="L1555" i="9"/>
  <c r="L1556" i="9"/>
  <c r="L1557" i="9"/>
  <c r="L1559" i="9"/>
  <c r="L1560" i="9"/>
  <c r="L1561" i="9"/>
  <c r="L1562" i="9"/>
  <c r="L1563" i="9"/>
  <c r="L1564" i="9"/>
  <c r="L1565" i="9"/>
  <c r="L1566" i="9"/>
  <c r="L1567" i="9"/>
  <c r="L1568" i="9"/>
  <c r="L1569" i="9"/>
  <c r="L1570" i="9"/>
  <c r="L1571" i="9"/>
  <c r="L1573" i="9"/>
  <c r="L1574" i="9"/>
  <c r="L1575" i="9"/>
  <c r="L1576" i="9"/>
  <c r="L1577" i="9"/>
  <c r="L1578" i="9"/>
  <c r="L1579" i="9"/>
  <c r="L1580" i="9"/>
  <c r="L1581" i="9"/>
  <c r="L1582" i="9"/>
  <c r="L1583" i="9"/>
  <c r="L1584" i="9"/>
  <c r="L1585" i="9"/>
  <c r="L1586" i="9"/>
  <c r="L1587" i="9"/>
  <c r="L1588" i="9"/>
  <c r="L1589" i="9"/>
  <c r="L1591" i="9"/>
  <c r="L1592" i="9"/>
  <c r="L1593" i="9"/>
  <c r="L1594" i="9"/>
  <c r="L1595" i="9"/>
  <c r="L1596" i="9"/>
  <c r="L1597" i="9"/>
  <c r="L1598" i="9"/>
  <c r="L1599" i="9"/>
  <c r="L1600" i="9"/>
  <c r="L1601" i="9"/>
  <c r="L1602" i="9"/>
  <c r="L1603" i="9"/>
  <c r="L1605" i="9"/>
  <c r="L1606" i="9"/>
  <c r="L1607" i="9"/>
  <c r="L1608" i="9"/>
  <c r="L1609" i="9"/>
  <c r="L1610" i="9"/>
  <c r="L1611" i="9"/>
  <c r="L1612" i="9"/>
  <c r="L1613" i="9"/>
  <c r="L1614" i="9"/>
  <c r="L1615" i="9"/>
  <c r="L1616" i="9"/>
  <c r="L1617" i="9"/>
  <c r="L1618" i="9"/>
  <c r="L1620" i="9"/>
  <c r="L1621" i="9"/>
  <c r="L1622" i="9"/>
  <c r="L1623" i="9"/>
  <c r="L1624" i="9"/>
  <c r="L1625" i="9"/>
  <c r="L1626" i="9"/>
  <c r="L1627" i="9"/>
  <c r="L1628" i="9"/>
  <c r="L1629" i="9"/>
  <c r="L1631" i="9"/>
  <c r="L1632" i="9"/>
  <c r="L1633" i="9"/>
  <c r="L1634" i="9"/>
  <c r="L1635" i="9"/>
  <c r="L1636" i="9"/>
  <c r="L1637" i="9"/>
  <c r="L1638" i="9"/>
  <c r="L1639" i="9"/>
  <c r="L1640" i="9"/>
  <c r="L1641" i="9"/>
  <c r="L1642" i="9"/>
  <c r="L1644" i="9"/>
  <c r="L1645" i="9"/>
  <c r="L1646" i="9"/>
  <c r="L1647" i="9"/>
  <c r="L1648" i="9"/>
  <c r="L1649" i="9"/>
  <c r="L1650" i="9"/>
  <c r="L1651" i="9"/>
  <c r="L1652" i="9"/>
  <c r="L1653" i="9"/>
  <c r="L1654" i="9"/>
  <c r="L1655" i="9"/>
  <c r="L1657" i="9"/>
  <c r="L1658" i="9"/>
  <c r="L1659" i="9"/>
  <c r="L1660" i="9"/>
  <c r="L1661" i="9"/>
  <c r="L1662" i="9"/>
  <c r="L1663" i="9"/>
  <c r="L1664" i="9"/>
  <c r="L1665" i="9"/>
  <c r="L1666" i="9"/>
  <c r="L1667" i="9"/>
  <c r="L1669" i="9"/>
  <c r="L1670" i="9"/>
  <c r="L1671" i="9"/>
  <c r="L1672" i="9"/>
  <c r="L1673" i="9"/>
  <c r="L1674" i="9"/>
  <c r="L1675" i="9"/>
  <c r="L1677" i="9"/>
  <c r="L1678" i="9"/>
  <c r="L1679" i="9"/>
  <c r="L1680" i="9"/>
  <c r="L1681" i="9"/>
  <c r="L1682" i="9"/>
  <c r="L1683" i="9"/>
  <c r="L1684" i="9"/>
  <c r="L1685" i="9"/>
  <c r="L1686" i="9"/>
  <c r="L1687" i="9"/>
  <c r="L1689" i="9"/>
  <c r="L1690" i="9"/>
  <c r="L1691" i="9"/>
  <c r="L1692" i="9"/>
  <c r="L1693" i="9"/>
  <c r="L1694" i="9"/>
  <c r="L1695" i="9"/>
  <c r="L1696" i="9"/>
  <c r="L1697" i="9"/>
  <c r="L1698" i="9"/>
  <c r="L1699" i="9"/>
  <c r="L1700" i="9"/>
  <c r="L1701" i="9"/>
  <c r="L1702" i="9"/>
  <c r="L1703" i="9"/>
  <c r="L1704" i="9"/>
  <c r="L1706" i="9"/>
  <c r="L1707" i="9"/>
  <c r="L1708" i="9"/>
  <c r="L1709" i="9"/>
  <c r="L1710" i="9"/>
  <c r="L1711" i="9"/>
  <c r="L1712" i="9"/>
  <c r="L1713" i="9"/>
  <c r="L1714" i="9"/>
  <c r="L1715" i="9"/>
  <c r="L1716" i="9"/>
  <c r="L1717" i="9"/>
  <c r="L1718" i="9"/>
  <c r="L1719" i="9"/>
  <c r="L1720" i="9"/>
  <c r="L1721" i="9"/>
  <c r="L1723" i="9"/>
  <c r="L1724" i="9"/>
  <c r="L1725" i="9"/>
  <c r="L1726" i="9"/>
  <c r="L1727" i="9"/>
  <c r="L1728" i="9"/>
  <c r="L1729" i="9"/>
  <c r="L1730" i="9"/>
  <c r="L1731" i="9"/>
  <c r="L1732" i="9"/>
  <c r="L1733" i="9"/>
  <c r="L1734" i="9"/>
  <c r="L1735" i="9"/>
  <c r="L1736" i="9"/>
  <c r="L1737" i="9"/>
  <c r="L1739" i="9"/>
  <c r="L1740" i="9"/>
  <c r="L1741" i="9"/>
  <c r="L1742" i="9"/>
  <c r="L1743" i="9"/>
  <c r="L1744" i="9"/>
  <c r="L1746" i="9"/>
  <c r="L1747" i="9"/>
  <c r="L1748" i="9"/>
  <c r="L1749" i="9"/>
  <c r="L1750" i="9"/>
  <c r="L1751" i="9"/>
  <c r="L1752" i="9"/>
  <c r="L1753" i="9"/>
  <c r="L1754" i="9"/>
  <c r="L1755" i="9"/>
  <c r="L1756" i="9"/>
  <c r="L1757" i="9"/>
  <c r="L1759" i="9"/>
  <c r="L1760" i="9"/>
  <c r="L1761" i="9"/>
  <c r="L1762" i="9"/>
  <c r="L1763" i="9"/>
  <c r="L1764" i="9"/>
  <c r="L1765" i="9"/>
  <c r="L1766" i="9"/>
  <c r="L1767" i="9"/>
  <c r="L1768" i="9"/>
  <c r="L1769" i="9"/>
  <c r="L1770" i="9"/>
  <c r="L1771" i="9"/>
  <c r="L1772" i="9"/>
  <c r="L1773" i="9"/>
  <c r="L1774" i="9"/>
  <c r="L1776" i="9"/>
  <c r="L1777" i="9"/>
  <c r="L1778" i="9"/>
  <c r="L1779" i="9"/>
  <c r="L1780" i="9"/>
  <c r="L1781" i="9"/>
  <c r="L1782" i="9"/>
  <c r="L1783" i="9"/>
  <c r="L1784" i="9"/>
  <c r="L1785" i="9"/>
  <c r="L1786" i="9"/>
  <c r="L1787" i="9"/>
  <c r="L1788" i="9"/>
  <c r="L1789" i="9"/>
  <c r="L1791" i="9"/>
  <c r="L1792" i="9"/>
  <c r="L1793" i="9"/>
  <c r="L1794" i="9"/>
  <c r="L1795" i="9"/>
  <c r="L1796" i="9"/>
  <c r="L1797" i="9"/>
  <c r="L1798" i="9"/>
  <c r="L1799" i="9"/>
  <c r="L1800" i="9"/>
  <c r="L1801" i="9"/>
  <c r="L1802" i="9"/>
  <c r="L1803" i="9"/>
  <c r="L1804" i="9"/>
  <c r="L1805" i="9"/>
  <c r="L1806" i="9"/>
  <c r="L1807" i="9"/>
  <c r="L1808" i="9"/>
  <c r="L1810" i="9"/>
  <c r="L1811" i="9"/>
  <c r="L1812" i="9"/>
  <c r="L1813" i="9"/>
  <c r="L1814" i="9"/>
  <c r="L1815" i="9"/>
  <c r="L1816" i="9"/>
  <c r="L1817" i="9"/>
  <c r="L1818" i="9"/>
  <c r="L1819" i="9"/>
  <c r="L1820" i="9"/>
  <c r="L1821" i="9"/>
  <c r="L1822" i="9"/>
  <c r="L1824" i="9"/>
  <c r="L1825" i="9"/>
  <c r="L1826" i="9"/>
  <c r="L1827" i="9"/>
  <c r="L1828" i="9"/>
  <c r="L1829" i="9"/>
  <c r="L1830" i="9"/>
  <c r="L1831" i="9"/>
  <c r="L1832" i="9"/>
  <c r="L1833" i="9"/>
  <c r="L1834" i="9"/>
  <c r="L1835" i="9"/>
  <c r="L1836" i="9"/>
  <c r="L1837" i="9"/>
  <c r="L1838" i="9"/>
  <c r="L1839" i="9"/>
  <c r="L1841" i="9"/>
  <c r="L1842" i="9"/>
  <c r="L1843" i="9"/>
  <c r="L1844" i="9"/>
  <c r="L1845" i="9"/>
  <c r="L1846" i="9"/>
  <c r="L1847" i="9"/>
  <c r="L1848" i="9"/>
  <c r="L1849" i="9"/>
  <c r="L1850" i="9"/>
  <c r="L1851" i="9"/>
  <c r="L1852" i="9"/>
  <c r="L1853" i="9"/>
  <c r="L1854" i="9"/>
  <c r="L1855" i="9"/>
  <c r="L1857" i="9"/>
  <c r="L1858" i="9"/>
  <c r="L1859" i="9"/>
  <c r="L1860" i="9"/>
  <c r="L1861" i="9"/>
  <c r="L1862" i="9"/>
  <c r="L1863" i="9"/>
  <c r="L1864" i="9"/>
  <c r="L1865" i="9"/>
  <c r="L1866" i="9"/>
  <c r="L1867" i="9"/>
  <c r="L1868" i="9"/>
  <c r="L1869" i="9"/>
  <c r="L1870" i="9"/>
  <c r="L1871" i="9"/>
  <c r="L1872" i="9"/>
  <c r="L1874" i="9"/>
  <c r="L1875" i="9"/>
  <c r="L1876" i="9"/>
  <c r="L1877" i="9"/>
  <c r="L1878" i="9"/>
  <c r="L1879" i="9"/>
  <c r="L1880" i="9"/>
  <c r="L1881" i="9"/>
  <c r="L1882" i="9"/>
  <c r="L1883" i="9"/>
  <c r="L1884" i="9"/>
  <c r="L1885" i="9"/>
  <c r="L1887" i="9"/>
  <c r="L1888" i="9"/>
  <c r="L1889" i="9"/>
  <c r="L1890" i="9"/>
  <c r="L1891" i="9"/>
  <c r="L1892" i="9"/>
  <c r="L1893" i="9"/>
  <c r="L1894" i="9"/>
  <c r="L1895" i="9"/>
  <c r="L1896" i="9"/>
  <c r="L1897" i="9"/>
  <c r="L1898" i="9"/>
  <c r="L1900" i="9"/>
  <c r="L1901" i="9"/>
  <c r="L1902" i="9"/>
  <c r="L1903" i="9"/>
  <c r="L1904" i="9"/>
  <c r="L1905" i="9"/>
  <c r="L1906" i="9"/>
  <c r="L1907" i="9"/>
  <c r="L1908" i="9"/>
  <c r="L1909" i="9"/>
  <c r="L1910" i="9"/>
  <c r="L1911" i="9"/>
  <c r="L1912" i="9"/>
  <c r="L1913" i="9"/>
  <c r="L1914" i="9"/>
  <c r="L1915" i="9"/>
  <c r="L1916" i="9"/>
  <c r="L1917" i="9"/>
  <c r="L1919" i="9"/>
  <c r="L1920" i="9"/>
  <c r="L1921" i="9"/>
  <c r="L1922" i="9"/>
  <c r="L1923" i="9"/>
  <c r="L1924" i="9"/>
  <c r="L1925" i="9"/>
  <c r="L1926" i="9"/>
  <c r="L1927" i="9"/>
  <c r="L1928" i="9"/>
  <c r="L1929" i="9"/>
  <c r="L1930" i="9"/>
  <c r="L1931" i="9"/>
  <c r="L1932" i="9"/>
  <c r="L1933" i="9"/>
  <c r="L1934" i="9"/>
  <c r="L1935" i="9"/>
  <c r="L1936" i="9"/>
  <c r="L1937" i="9"/>
  <c r="L1938" i="9"/>
  <c r="L1940" i="9"/>
  <c r="L1941" i="9"/>
  <c r="L1942" i="9"/>
  <c r="L1943" i="9"/>
  <c r="L1944" i="9"/>
  <c r="L1945" i="9"/>
  <c r="L1946" i="9"/>
  <c r="L1947" i="9"/>
  <c r="L1948" i="9"/>
  <c r="L1949" i="9"/>
  <c r="L1950" i="9"/>
  <c r="L1951" i="9"/>
  <c r="L1952" i="9"/>
  <c r="L1953" i="9"/>
  <c r="L1955" i="9"/>
  <c r="L1956" i="9"/>
  <c r="L1957" i="9"/>
  <c r="L1958" i="9"/>
  <c r="L1959" i="9"/>
  <c r="L1960" i="9"/>
  <c r="L1961" i="9"/>
  <c r="L1962" i="9"/>
  <c r="L1963" i="9"/>
  <c r="L1964" i="9"/>
  <c r="L1965" i="9"/>
  <c r="L1966" i="9"/>
  <c r="L1967" i="9"/>
  <c r="L1968" i="9"/>
  <c r="L1970" i="9"/>
  <c r="L1971" i="9"/>
  <c r="L1972" i="9"/>
  <c r="L1973" i="9"/>
  <c r="L1974" i="9"/>
  <c r="L1975" i="9"/>
  <c r="L1976" i="9"/>
  <c r="L1977" i="9"/>
  <c r="L1978" i="9"/>
  <c r="L1979" i="9"/>
  <c r="L1980" i="9"/>
  <c r="L1981" i="9"/>
  <c r="L1982" i="9"/>
  <c r="L1984" i="9"/>
  <c r="L1985" i="9"/>
  <c r="L1986" i="9"/>
  <c r="L1987" i="9"/>
  <c r="L1988" i="9"/>
  <c r="L1989" i="9"/>
  <c r="L1990" i="9"/>
  <c r="L1991" i="9"/>
  <c r="L1992" i="9"/>
  <c r="L1993" i="9"/>
  <c r="L1994" i="9"/>
  <c r="L1995" i="9"/>
  <c r="L1996" i="9"/>
  <c r="L1997" i="9"/>
  <c r="L1998" i="9"/>
  <c r="L1999" i="9"/>
  <c r="L2000" i="9"/>
  <c r="L2002" i="9"/>
  <c r="L2003" i="9"/>
  <c r="L2004" i="9"/>
  <c r="L2005" i="9"/>
  <c r="L2006" i="9"/>
  <c r="L2007" i="9"/>
  <c r="L2008" i="9"/>
  <c r="L2009" i="9"/>
  <c r="L2010" i="9"/>
  <c r="L2011" i="9"/>
  <c r="L2012" i="9"/>
  <c r="L2013" i="9"/>
  <c r="L2015" i="9"/>
  <c r="L2016" i="9"/>
  <c r="L2017" i="9"/>
  <c r="L2018" i="9"/>
  <c r="L2019" i="9"/>
  <c r="L2020" i="9"/>
  <c r="L2021" i="9"/>
  <c r="L2022" i="9"/>
  <c r="L2023" i="9"/>
  <c r="L2024" i="9"/>
  <c r="L2026" i="9"/>
  <c r="L2027" i="9"/>
  <c r="L2028" i="9"/>
  <c r="L2029" i="9"/>
  <c r="L2030" i="9"/>
  <c r="L2031" i="9"/>
  <c r="L2032" i="9"/>
  <c r="L2033" i="9"/>
  <c r="L2034" i="9"/>
  <c r="L2035" i="9"/>
  <c r="L2036" i="9"/>
  <c r="L2037" i="9"/>
  <c r="L2038" i="9"/>
  <c r="L2039" i="9"/>
  <c r="L2041" i="9"/>
  <c r="L2042" i="9"/>
  <c r="L2043" i="9"/>
  <c r="L2044" i="9"/>
  <c r="L2045" i="9"/>
  <c r="L2046" i="9"/>
  <c r="L2047" i="9"/>
  <c r="L2048" i="9"/>
  <c r="L2049" i="9"/>
  <c r="L2050" i="9"/>
  <c r="L2051" i="9"/>
  <c r="L2052" i="9"/>
  <c r="L2053" i="9"/>
  <c r="L2054" i="9"/>
  <c r="L2055" i="9"/>
  <c r="L2056" i="9"/>
  <c r="L2057" i="9"/>
  <c r="L2059" i="9"/>
  <c r="L2060" i="9"/>
  <c r="L2061" i="9"/>
  <c r="L2062" i="9"/>
  <c r="L2063" i="9"/>
  <c r="L2064" i="9"/>
  <c r="L2065" i="9"/>
  <c r="L2066" i="9"/>
  <c r="L2067" i="9"/>
  <c r="L2068" i="9"/>
  <c r="L2069" i="9"/>
  <c r="L2071" i="9"/>
  <c r="L2072" i="9"/>
  <c r="L2073" i="9"/>
  <c r="L2074" i="9"/>
  <c r="L2075" i="9"/>
  <c r="L2076" i="9"/>
  <c r="L2077" i="9"/>
  <c r="L2078" i="9"/>
  <c r="L2079" i="9"/>
  <c r="L2080" i="9"/>
  <c r="L2081" i="9"/>
  <c r="L2082" i="9"/>
  <c r="L2083" i="9"/>
  <c r="L2085" i="9"/>
  <c r="L2086" i="9"/>
  <c r="L2087" i="9"/>
  <c r="L2088" i="9"/>
  <c r="L2089" i="9"/>
  <c r="L2090" i="9"/>
  <c r="L2091" i="9"/>
  <c r="L2092" i="9"/>
  <c r="L2093" i="9"/>
  <c r="L2094" i="9"/>
  <c r="L2095" i="9"/>
  <c r="L2096" i="9"/>
  <c r="L2097" i="9"/>
  <c r="L2098" i="9"/>
  <c r="L2099" i="9"/>
  <c r="L2100" i="9"/>
  <c r="L2102" i="9"/>
  <c r="L2103" i="9"/>
  <c r="L2104" i="9"/>
  <c r="L2105" i="9"/>
  <c r="L2106" i="9"/>
  <c r="L2107" i="9"/>
  <c r="L2108" i="9"/>
  <c r="L2109" i="9"/>
  <c r="L2110" i="9"/>
  <c r="L2111" i="9"/>
  <c r="L2112" i="9"/>
  <c r="L2113" i="9"/>
  <c r="L2114" i="9"/>
  <c r="L2115" i="9"/>
  <c r="L2116" i="9"/>
  <c r="L2117" i="9"/>
  <c r="L2118" i="9"/>
  <c r="L2120" i="9"/>
  <c r="L2121" i="9"/>
  <c r="L2122" i="9"/>
  <c r="L2123" i="9"/>
  <c r="L2124" i="9"/>
  <c r="L2125" i="9"/>
  <c r="L2126" i="9"/>
  <c r="L2127" i="9"/>
  <c r="L2128" i="9"/>
  <c r="L2129" i="9"/>
  <c r="L2131" i="9"/>
  <c r="L2132" i="9"/>
  <c r="L2133" i="9"/>
  <c r="L2134" i="9"/>
  <c r="L2135" i="9"/>
  <c r="L2136" i="9"/>
  <c r="L2137" i="9"/>
  <c r="L2138" i="9"/>
  <c r="L2139" i="9"/>
  <c r="L2140" i="9"/>
  <c r="L2141" i="9"/>
  <c r="L2142" i="9"/>
  <c r="L2143" i="9"/>
  <c r="L2144" i="9"/>
  <c r="L2145" i="9"/>
  <c r="L2146" i="9"/>
  <c r="L2148" i="9"/>
  <c r="L2149" i="9"/>
  <c r="L2150" i="9"/>
  <c r="L2151" i="9"/>
  <c r="L2152" i="9"/>
  <c r="L2153" i="9"/>
  <c r="L2154" i="9"/>
  <c r="L2155" i="9"/>
  <c r="L2156" i="9"/>
  <c r="L2157" i="9"/>
  <c r="L2158" i="9"/>
  <c r="L2159" i="9"/>
  <c r="L2160" i="9"/>
  <c r="L2161" i="9"/>
  <c r="L2162" i="9"/>
  <c r="L2163" i="9"/>
  <c r="L2164" i="9"/>
  <c r="L2166" i="9"/>
  <c r="L2167" i="9"/>
  <c r="L2168" i="9"/>
  <c r="L2169" i="9"/>
  <c r="L2170" i="9"/>
  <c r="L2171" i="9"/>
  <c r="L2172" i="9"/>
  <c r="L2173" i="9"/>
  <c r="L2174" i="9"/>
  <c r="L2175" i="9"/>
  <c r="L2176" i="9"/>
  <c r="L2177" i="9"/>
  <c r="L2178" i="9"/>
  <c r="L2179" i="9"/>
  <c r="L2181" i="9"/>
  <c r="L2182" i="9"/>
  <c r="L2183" i="9"/>
  <c r="L2184" i="9"/>
  <c r="L2185" i="9"/>
  <c r="L2186" i="9"/>
  <c r="L2187" i="9"/>
  <c r="L2188" i="9"/>
  <c r="L2189" i="9"/>
  <c r="L2190" i="9"/>
  <c r="L2191" i="9"/>
  <c r="L2192" i="9"/>
  <c r="L2193" i="9"/>
  <c r="L2194" i="9"/>
  <c r="L2195" i="9"/>
  <c r="L2196" i="9"/>
  <c r="L2197" i="9"/>
  <c r="L2198" i="9"/>
  <c r="L2200" i="9"/>
  <c r="L2201" i="9"/>
  <c r="L2202" i="9"/>
  <c r="L2203" i="9"/>
  <c r="L2204" i="9"/>
  <c r="L2205" i="9"/>
  <c r="L2206" i="9"/>
  <c r="L2207" i="9"/>
  <c r="L2209" i="9"/>
  <c r="L2210" i="9"/>
  <c r="L2211" i="9"/>
  <c r="L2212" i="9"/>
  <c r="L2213" i="9"/>
  <c r="L2214" i="9"/>
  <c r="L2215" i="9"/>
  <c r="L2216" i="9"/>
  <c r="L2217" i="9"/>
  <c r="L2218" i="9"/>
  <c r="L2219" i="9"/>
  <c r="L2220" i="9"/>
  <c r="L2222" i="9"/>
  <c r="L2223" i="9"/>
  <c r="L2224" i="9"/>
  <c r="L2225" i="9"/>
  <c r="L2226" i="9"/>
  <c r="L2227" i="9"/>
  <c r="L2228" i="9"/>
  <c r="L2229" i="9"/>
  <c r="L2230" i="9"/>
  <c r="L2231" i="9"/>
  <c r="L2232" i="9"/>
  <c r="L2233" i="9"/>
  <c r="L2234" i="9"/>
  <c r="L2235" i="9"/>
  <c r="L2237" i="9"/>
  <c r="L2238" i="9"/>
  <c r="L2239" i="9"/>
  <c r="L2240" i="9"/>
  <c r="L2241" i="9"/>
  <c r="L2242" i="9"/>
  <c r="L2243" i="9"/>
  <c r="L2244" i="9"/>
  <c r="L2245" i="9"/>
  <c r="L2246" i="9"/>
  <c r="L2247" i="9"/>
  <c r="L2248" i="9"/>
  <c r="L2249" i="9"/>
  <c r="L2250" i="9"/>
  <c r="L2251" i="9"/>
  <c r="L2252" i="9"/>
  <c r="L2253" i="9"/>
  <c r="L2254" i="9"/>
  <c r="L2255" i="9"/>
  <c r="L2256" i="9"/>
  <c r="L2258" i="9"/>
  <c r="L2259" i="9"/>
  <c r="L2260" i="9"/>
  <c r="L2261" i="9"/>
  <c r="L2262" i="9"/>
  <c r="L2263" i="9"/>
  <c r="L2264" i="9"/>
  <c r="L2265" i="9"/>
  <c r="L2266" i="9"/>
  <c r="L2267" i="9"/>
  <c r="L2268" i="9"/>
  <c r="L2269" i="9"/>
  <c r="L2270" i="9"/>
  <c r="L2271" i="9"/>
  <c r="L2272" i="9"/>
  <c r="L2273" i="9"/>
  <c r="L2274" i="9"/>
  <c r="L2275" i="9"/>
  <c r="L2276" i="9"/>
  <c r="L2278" i="9"/>
  <c r="L2279" i="9"/>
  <c r="L2280" i="9"/>
  <c r="L2281" i="9"/>
  <c r="L2282" i="9"/>
  <c r="L2283" i="9"/>
  <c r="L2284" i="9"/>
  <c r="L2285" i="9"/>
  <c r="L2286" i="9"/>
  <c r="L2287" i="9"/>
  <c r="L2288" i="9"/>
  <c r="L2289" i="9"/>
  <c r="L2291" i="9"/>
  <c r="L2292" i="9"/>
  <c r="L2293" i="9"/>
  <c r="L2294" i="9"/>
  <c r="L2295" i="9"/>
  <c r="L2296" i="9"/>
  <c r="L2297" i="9"/>
  <c r="L2298" i="9"/>
  <c r="L2299" i="9"/>
  <c r="L2300" i="9"/>
  <c r="L2301" i="9"/>
  <c r="L2302" i="9"/>
  <c r="L2304" i="9"/>
  <c r="L2305" i="9"/>
  <c r="L2306" i="9"/>
  <c r="L2307" i="9"/>
  <c r="L2308" i="9"/>
  <c r="L2309" i="9"/>
  <c r="L2310" i="9"/>
  <c r="L2311" i="9"/>
  <c r="L2312" i="9"/>
  <c r="L2313" i="9"/>
  <c r="L2314" i="9"/>
  <c r="L2315" i="9"/>
  <c r="L2317" i="9"/>
  <c r="L2318" i="9"/>
  <c r="L2319" i="9"/>
  <c r="L2320" i="9"/>
  <c r="L2321" i="9"/>
  <c r="L2322" i="9"/>
  <c r="L2323" i="9"/>
  <c r="L2324" i="9"/>
  <c r="L2325" i="9"/>
  <c r="L2326" i="9"/>
  <c r="L2327" i="9"/>
  <c r="L2328" i="9"/>
  <c r="L2329" i="9"/>
  <c r="L2330" i="9"/>
  <c r="L2331" i="9"/>
  <c r="L2332" i="9"/>
  <c r="L2334" i="9"/>
  <c r="L2335" i="9"/>
  <c r="L2336" i="9"/>
  <c r="L2337" i="9"/>
  <c r="L2338" i="9"/>
  <c r="L2339" i="9"/>
  <c r="L2340" i="9"/>
  <c r="L2341" i="9"/>
  <c r="L2342" i="9"/>
  <c r="L2343" i="9"/>
  <c r="L2345" i="9"/>
  <c r="L2346" i="9"/>
  <c r="L2347" i="9"/>
  <c r="L2348" i="9"/>
  <c r="L2349" i="9"/>
  <c r="L2350" i="9"/>
  <c r="L2351" i="9"/>
  <c r="L2352" i="9"/>
  <c r="L2353" i="9"/>
  <c r="L2354" i="9"/>
  <c r="L2355" i="9"/>
  <c r="L2356" i="9"/>
  <c r="L2357" i="9"/>
  <c r="L2358" i="9"/>
  <c r="L2360" i="9"/>
  <c r="L2361" i="9"/>
  <c r="L2362" i="9"/>
  <c r="L2363" i="9"/>
  <c r="L2364" i="9"/>
  <c r="L2365" i="9"/>
  <c r="L2366" i="9"/>
  <c r="L2367" i="9"/>
  <c r="L2368" i="9"/>
  <c r="L2369" i="9"/>
  <c r="L2370" i="9"/>
  <c r="L2371" i="9"/>
  <c r="L2372" i="9"/>
  <c r="L2373" i="9"/>
  <c r="L2374" i="9"/>
  <c r="L2376" i="9"/>
  <c r="L2377" i="9"/>
  <c r="L2378" i="9"/>
  <c r="L2379" i="9"/>
  <c r="L2380" i="9"/>
  <c r="L2381" i="9"/>
  <c r="L2382" i="9"/>
  <c r="L2383" i="9"/>
  <c r="L2384" i="9"/>
  <c r="L2385" i="9"/>
  <c r="L2386" i="9"/>
  <c r="L2387" i="9"/>
  <c r="L2389" i="9"/>
  <c r="L2390" i="9"/>
  <c r="L2391" i="9"/>
  <c r="L2392" i="9"/>
  <c r="L2393" i="9"/>
  <c r="L2394" i="9"/>
  <c r="L2395" i="9"/>
  <c r="L2396" i="9"/>
  <c r="L2397" i="9"/>
  <c r="L2398" i="9"/>
  <c r="L2400" i="9"/>
  <c r="L2401" i="9"/>
  <c r="L2402" i="9"/>
  <c r="L2403" i="9"/>
  <c r="L2404" i="9"/>
  <c r="L2405" i="9"/>
  <c r="L2406" i="9"/>
  <c r="L2407" i="9"/>
  <c r="L2408" i="9"/>
  <c r="L2409" i="9"/>
  <c r="L2410" i="9"/>
  <c r="L2411" i="9"/>
  <c r="L2412" i="9"/>
  <c r="L2413" i="9"/>
  <c r="L2414" i="9"/>
  <c r="L2415" i="9"/>
  <c r="L2416" i="9"/>
  <c r="L2418" i="9"/>
  <c r="L2419" i="9"/>
  <c r="L2420" i="9"/>
  <c r="L2421" i="9"/>
  <c r="L2422" i="9"/>
  <c r="L2423" i="9"/>
  <c r="L2424" i="9"/>
  <c r="L2425" i="9"/>
  <c r="L2426" i="9"/>
  <c r="L2427" i="9"/>
  <c r="L2428" i="9"/>
  <c r="L2429" i="9"/>
  <c r="L2430" i="9"/>
  <c r="L2431" i="9"/>
  <c r="L2432" i="9"/>
  <c r="L2433" i="9"/>
  <c r="L2434" i="9"/>
  <c r="L2436" i="9"/>
  <c r="L2437" i="9"/>
  <c r="L2438" i="9"/>
  <c r="L2439" i="9"/>
  <c r="L2440" i="9"/>
  <c r="L2441" i="9"/>
  <c r="L2442" i="9"/>
  <c r="L2443" i="9"/>
  <c r="L2444" i="9"/>
  <c r="L2445" i="9"/>
  <c r="L2446" i="9"/>
  <c r="L2447" i="9"/>
  <c r="L2448" i="9"/>
  <c r="L2449" i="9"/>
  <c r="L2450" i="9"/>
  <c r="L2451" i="9"/>
  <c r="L2452" i="9"/>
  <c r="L2453" i="9"/>
  <c r="L2454" i="9"/>
  <c r="L2456" i="9"/>
  <c r="L2457" i="9"/>
  <c r="L2458" i="9"/>
  <c r="L2459" i="9"/>
  <c r="L2460" i="9"/>
  <c r="L2461" i="9"/>
  <c r="L2462" i="9"/>
  <c r="L2463" i="9"/>
  <c r="L2464" i="9"/>
  <c r="L2465" i="9"/>
  <c r="L2466" i="9"/>
  <c r="L2468" i="9"/>
  <c r="L2469" i="9"/>
  <c r="L2470" i="9"/>
  <c r="L2471" i="9"/>
  <c r="L2472" i="9"/>
  <c r="L2473" i="9"/>
  <c r="L2474" i="9"/>
  <c r="L2475" i="9"/>
  <c r="L2476" i="9"/>
  <c r="L2477" i="9"/>
  <c r="L2478" i="9"/>
  <c r="L2479" i="9"/>
  <c r="L2480" i="9"/>
  <c r="L2481" i="9"/>
  <c r="L2482" i="9"/>
  <c r="L2483" i="9"/>
  <c r="L2484" i="9"/>
  <c r="L2486" i="9"/>
  <c r="L2487" i="9"/>
  <c r="L2488" i="9"/>
  <c r="L2489" i="9"/>
  <c r="L2490" i="9"/>
  <c r="L2491" i="9"/>
  <c r="L2492" i="9"/>
  <c r="L2493" i="9"/>
  <c r="L2494" i="9"/>
  <c r="L2495" i="9"/>
  <c r="L2496" i="9"/>
  <c r="L2497" i="9"/>
  <c r="L2498" i="9"/>
  <c r="L2500" i="9"/>
  <c r="L2501" i="9"/>
  <c r="L2502" i="9"/>
  <c r="L2503" i="9"/>
  <c r="L2504" i="9"/>
  <c r="L2505" i="9"/>
  <c r="L2506" i="9"/>
  <c r="L2507" i="9"/>
  <c r="L2508" i="9"/>
  <c r="L2509" i="9"/>
  <c r="L2510" i="9"/>
  <c r="L2511" i="9"/>
  <c r="L2513" i="9"/>
  <c r="L2514" i="9"/>
  <c r="L2515" i="9"/>
  <c r="L2516" i="9"/>
  <c r="L2517" i="9"/>
  <c r="L2518" i="9"/>
  <c r="L2519" i="9"/>
  <c r="L2520" i="9"/>
  <c r="L2521" i="9"/>
  <c r="L2522" i="9"/>
  <c r="L2524" i="9"/>
  <c r="L2525" i="9"/>
  <c r="L2526" i="9"/>
  <c r="L2527" i="9"/>
  <c r="L2528" i="9"/>
  <c r="L2529" i="9"/>
  <c r="L2530" i="9"/>
  <c r="L2531" i="9"/>
  <c r="L2532" i="9"/>
  <c r="L2533" i="9"/>
  <c r="L2535" i="9"/>
  <c r="L2536" i="9"/>
  <c r="L2537" i="9"/>
  <c r="L2538" i="9"/>
  <c r="L2539" i="9"/>
  <c r="L2540" i="9"/>
  <c r="L2541" i="9"/>
  <c r="L2542" i="9"/>
  <c r="L2543" i="9"/>
  <c r="L2544" i="9"/>
  <c r="L2545" i="9"/>
  <c r="L2546" i="9"/>
  <c r="L2547" i="9"/>
  <c r="L2548" i="9"/>
  <c r="L2549" i="9"/>
  <c r="L2550" i="9"/>
  <c r="L2551" i="9"/>
  <c r="L2552" i="9"/>
  <c r="L2553" i="9"/>
  <c r="L2554" i="9"/>
  <c r="L2555" i="9"/>
  <c r="L2557" i="9"/>
  <c r="L2558" i="9"/>
  <c r="L2559" i="9"/>
  <c r="L2560" i="9"/>
  <c r="L2561" i="9"/>
  <c r="L2562" i="9"/>
  <c r="L2563" i="9"/>
  <c r="L2564" i="9"/>
  <c r="L2565" i="9"/>
  <c r="L2566" i="9"/>
  <c r="L2567" i="9"/>
  <c r="L2568" i="9"/>
  <c r="L2569" i="9"/>
  <c r="L2570" i="9"/>
  <c r="L2571" i="9"/>
  <c r="L2572" i="9"/>
  <c r="L2573" i="9"/>
  <c r="L2574" i="9"/>
  <c r="L2575" i="9"/>
  <c r="L2576" i="9"/>
  <c r="L2578" i="9"/>
  <c r="L2579" i="9"/>
  <c r="L2580" i="9"/>
  <c r="L2581" i="9"/>
  <c r="L2582" i="9"/>
  <c r="L2583" i="9"/>
  <c r="L2584" i="9"/>
  <c r="L2585" i="9"/>
  <c r="L2586" i="9"/>
  <c r="L2587" i="9"/>
  <c r="L2588" i="9"/>
  <c r="L2589" i="9"/>
  <c r="L2590" i="9"/>
  <c r="L2591" i="9"/>
  <c r="L2592" i="9"/>
  <c r="L2593" i="9"/>
  <c r="L2594" i="9"/>
  <c r="L2595" i="9"/>
  <c r="L2597" i="9"/>
  <c r="L2598" i="9"/>
  <c r="L2599" i="9"/>
  <c r="L2600" i="9"/>
  <c r="L2601" i="9"/>
  <c r="L2602" i="9"/>
  <c r="L2603" i="9"/>
  <c r="L2604" i="9"/>
  <c r="L2605" i="9"/>
  <c r="L2606" i="9"/>
  <c r="L2607" i="9"/>
  <c r="L2608" i="9"/>
  <c r="L2609" i="9"/>
  <c r="L2611" i="9"/>
  <c r="L2612" i="9"/>
  <c r="L2613" i="9"/>
  <c r="L2614" i="9"/>
  <c r="L2615" i="9"/>
  <c r="L2616" i="9"/>
  <c r="L2617" i="9"/>
  <c r="L2618" i="9"/>
  <c r="L2620" i="9"/>
  <c r="L2621" i="9"/>
  <c r="L2622" i="9"/>
  <c r="L2623" i="9"/>
  <c r="L2624" i="9"/>
  <c r="L2625" i="9"/>
  <c r="L2626" i="9"/>
  <c r="L2627" i="9"/>
  <c r="L2628" i="9"/>
  <c r="L2629" i="9"/>
  <c r="L2630" i="9"/>
  <c r="L2632" i="9"/>
  <c r="L2633" i="9"/>
  <c r="L2634" i="9"/>
  <c r="L2635" i="9"/>
  <c r="L2636" i="9"/>
  <c r="L2637" i="9"/>
  <c r="L2638" i="9"/>
  <c r="L2639" i="9"/>
  <c r="L2640" i="9"/>
  <c r="L2641" i="9"/>
  <c r="L2642" i="9"/>
  <c r="L2644" i="9"/>
  <c r="L2645" i="9"/>
  <c r="L2646" i="9"/>
  <c r="L2647" i="9"/>
  <c r="L2648" i="9"/>
  <c r="L2649" i="9"/>
  <c r="L2650" i="9"/>
  <c r="L2651" i="9"/>
  <c r="L2652" i="9"/>
  <c r="L2653" i="9"/>
  <c r="L2655" i="9"/>
  <c r="L2656" i="9"/>
  <c r="L2657" i="9"/>
  <c r="L2658" i="9"/>
  <c r="L2659" i="9"/>
  <c r="L2660" i="9"/>
  <c r="L2661" i="9"/>
  <c r="L2662" i="9"/>
  <c r="L2663" i="9"/>
  <c r="L2664" i="9"/>
  <c r="L2665" i="9"/>
  <c r="L2666" i="9"/>
  <c r="L2667" i="9"/>
  <c r="L2668" i="9"/>
  <c r="L2669" i="9"/>
  <c r="L2671" i="9"/>
  <c r="L2672" i="9"/>
  <c r="L2673" i="9"/>
  <c r="L2674" i="9"/>
  <c r="L2675" i="9"/>
  <c r="L2676" i="9"/>
  <c r="L2677" i="9"/>
  <c r="L2678" i="9"/>
  <c r="L2679" i="9"/>
  <c r="L2680" i="9"/>
  <c r="L2681" i="9"/>
  <c r="L2682" i="9"/>
  <c r="L2683" i="9"/>
  <c r="L2685" i="9"/>
  <c r="L2686" i="9"/>
  <c r="L2687" i="9"/>
  <c r="L2688" i="9"/>
  <c r="L2689" i="9"/>
  <c r="L2690" i="9"/>
  <c r="L2691" i="9"/>
  <c r="L2692" i="9"/>
  <c r="L2693" i="9"/>
  <c r="L2695" i="9"/>
  <c r="L2696" i="9"/>
  <c r="L2697" i="9"/>
  <c r="L2698" i="9"/>
  <c r="L2699" i="9"/>
  <c r="L2700" i="9"/>
  <c r="L2701" i="9"/>
  <c r="L2702" i="9"/>
  <c r="L2703" i="9"/>
  <c r="L2704" i="9"/>
  <c r="L2705" i="9"/>
  <c r="L2706" i="9"/>
  <c r="L2708" i="9"/>
  <c r="L2709" i="9"/>
  <c r="L2710" i="9"/>
  <c r="L2711" i="9"/>
  <c r="L2712" i="9"/>
  <c r="L2713" i="9"/>
  <c r="L2714" i="9"/>
  <c r="L2715" i="9"/>
  <c r="L2716" i="9"/>
  <c r="L2717" i="9"/>
  <c r="L2718" i="9"/>
  <c r="L2719" i="9"/>
  <c r="L2720" i="9"/>
  <c r="L2722" i="9"/>
  <c r="L2723" i="9"/>
  <c r="L2724" i="9"/>
  <c r="L2725" i="9"/>
  <c r="L2726" i="9"/>
  <c r="L2727" i="9"/>
  <c r="L2728" i="9"/>
  <c r="L2729" i="9"/>
  <c r="L2730" i="9"/>
  <c r="L2731" i="9"/>
  <c r="L2733" i="9"/>
  <c r="L2734" i="9"/>
  <c r="L2735" i="9"/>
  <c r="L2736" i="9"/>
  <c r="L2737" i="9"/>
  <c r="L2738" i="9"/>
  <c r="L2739" i="9"/>
  <c r="L2740" i="9"/>
  <c r="L2741" i="9"/>
  <c r="L2742" i="9"/>
  <c r="L2743" i="9"/>
  <c r="L2744" i="9"/>
  <c r="L2745" i="9"/>
  <c r="L2746" i="9"/>
  <c r="L2747" i="9"/>
  <c r="L2748" i="9"/>
  <c r="L2749" i="9"/>
  <c r="L2750" i="9"/>
  <c r="L2751" i="9"/>
  <c r="L2752" i="9"/>
  <c r="L2753" i="9"/>
  <c r="L2755" i="9"/>
  <c r="L2756" i="9"/>
  <c r="L2757" i="9"/>
  <c r="L2758" i="9"/>
  <c r="L2759" i="9"/>
  <c r="L2760" i="9"/>
  <c r="L2761" i="9"/>
  <c r="L2762" i="9"/>
  <c r="L2763" i="9"/>
  <c r="L2764" i="9"/>
  <c r="L2765" i="9"/>
  <c r="L2766" i="9"/>
  <c r="L2767" i="9"/>
  <c r="L2768" i="9"/>
  <c r="L2769" i="9"/>
  <c r="L2770" i="9"/>
  <c r="L2771" i="9"/>
  <c r="L2772" i="9"/>
  <c r="L2773" i="9"/>
  <c r="L2774" i="9"/>
  <c r="L2775" i="9"/>
  <c r="L2776" i="9"/>
  <c r="L2777" i="9"/>
  <c r="L2778" i="9"/>
  <c r="L2780" i="9"/>
  <c r="L2781" i="9"/>
  <c r="L2782" i="9"/>
  <c r="L2783" i="9"/>
  <c r="L2784" i="9"/>
  <c r="L2785" i="9"/>
  <c r="L2786" i="9"/>
  <c r="L2787" i="9"/>
  <c r="L2788" i="9"/>
  <c r="L2789" i="9"/>
  <c r="L2790" i="9"/>
  <c r="L2791" i="9"/>
  <c r="L2793" i="9"/>
  <c r="L2794" i="9"/>
  <c r="L2795" i="9"/>
  <c r="L2796" i="9"/>
  <c r="L2797" i="9"/>
  <c r="L2798" i="9"/>
  <c r="L2799" i="9"/>
  <c r="L2800" i="9"/>
  <c r="L2801" i="9"/>
  <c r="L2802" i="9"/>
  <c r="L2803" i="9"/>
  <c r="L2804" i="9"/>
  <c r="L2805" i="9"/>
  <c r="L2806" i="9"/>
  <c r="L2807" i="9"/>
  <c r="L2808" i="9"/>
  <c r="L2809" i="9"/>
  <c r="L2811" i="9"/>
  <c r="L2812" i="9"/>
  <c r="L2813" i="9"/>
  <c r="L2814" i="9"/>
  <c r="L2815" i="9"/>
  <c r="L2816" i="9"/>
  <c r="L2817" i="9"/>
  <c r="L2818" i="9"/>
  <c r="L2819" i="9"/>
  <c r="L2820" i="9"/>
  <c r="L2821" i="9"/>
  <c r="L2822" i="9"/>
  <c r="L2823" i="9"/>
  <c r="L2824" i="9"/>
  <c r="L2826" i="9"/>
  <c r="L2827" i="9"/>
  <c r="L2828" i="9"/>
  <c r="L2830" i="9"/>
  <c r="L2831" i="9"/>
  <c r="L2832" i="9"/>
  <c r="L2833" i="9"/>
  <c r="L2834" i="9"/>
  <c r="L2835" i="9"/>
  <c r="L2836" i="9"/>
  <c r="L2837" i="9"/>
  <c r="L2838" i="9"/>
  <c r="L2839" i="9"/>
  <c r="L2840" i="9"/>
  <c r="L2841" i="9"/>
  <c r="L2842" i="9"/>
  <c r="L2843" i="9"/>
  <c r="L2845" i="9"/>
  <c r="L2846" i="9"/>
  <c r="L2847" i="9"/>
  <c r="L2848" i="9"/>
  <c r="L2849" i="9"/>
  <c r="L2850" i="9"/>
  <c r="L2851" i="9"/>
  <c r="L2852" i="9"/>
  <c r="L2853" i="9"/>
  <c r="L2854" i="9"/>
  <c r="L2855" i="9"/>
  <c r="L2856" i="9"/>
  <c r="L2858" i="9"/>
  <c r="L2859" i="9"/>
  <c r="L2860" i="9"/>
  <c r="L2861" i="9"/>
  <c r="L2862" i="9"/>
  <c r="L2863" i="9"/>
  <c r="L2864" i="9"/>
  <c r="L2865" i="9"/>
  <c r="L2866" i="9"/>
  <c r="L2867" i="9"/>
  <c r="L2868" i="9"/>
  <c r="L2869" i="9"/>
  <c r="L2871" i="9"/>
  <c r="L2872" i="9"/>
  <c r="L2873" i="9"/>
  <c r="L2874" i="9"/>
  <c r="L2875" i="9"/>
  <c r="L2876" i="9"/>
  <c r="L2877" i="9"/>
  <c r="L2878" i="9"/>
  <c r="L2879" i="9"/>
  <c r="L2881" i="9"/>
  <c r="L2882" i="9"/>
  <c r="L2883" i="9"/>
  <c r="L2884" i="9"/>
  <c r="L2885" i="9"/>
  <c r="L2886" i="9"/>
  <c r="L2887" i="9"/>
  <c r="L2888" i="9"/>
  <c r="L2889" i="9"/>
  <c r="L2890" i="9"/>
  <c r="L2891" i="9"/>
  <c r="L2892" i="9"/>
  <c r="L2894" i="9"/>
  <c r="L2895" i="9"/>
  <c r="L2896" i="9"/>
  <c r="L2897" i="9"/>
  <c r="L2898" i="9"/>
  <c r="L2899" i="9"/>
  <c r="L2900" i="9"/>
  <c r="L2901" i="9"/>
  <c r="L2902" i="9"/>
  <c r="L2903" i="9"/>
  <c r="L2904" i="9"/>
  <c r="L2905" i="9"/>
  <c r="L2906" i="9"/>
  <c r="L2908" i="9"/>
  <c r="L2909" i="9"/>
  <c r="L2910" i="9"/>
  <c r="L2911" i="9"/>
  <c r="L2912" i="9"/>
  <c r="L2913" i="9"/>
  <c r="L2914" i="9"/>
  <c r="L2915" i="9"/>
  <c r="L2916" i="9"/>
  <c r="L2917" i="9"/>
  <c r="L2918" i="9"/>
  <c r="L2919" i="9"/>
  <c r="L2920" i="9"/>
  <c r="L2921" i="9"/>
  <c r="L2922" i="9"/>
  <c r="L2923" i="9"/>
  <c r="L2924" i="9"/>
  <c r="L2926" i="9"/>
  <c r="L2927" i="9"/>
  <c r="L2928" i="9"/>
  <c r="L2929" i="9"/>
  <c r="L2930" i="9"/>
  <c r="L2931" i="9"/>
  <c r="L2932" i="9"/>
  <c r="L2933" i="9"/>
  <c r="L2934" i="9"/>
  <c r="L2935" i="9"/>
  <c r="L2936" i="9"/>
  <c r="L2937" i="9"/>
  <c r="L2938" i="9"/>
  <c r="L2939" i="9"/>
  <c r="L2940" i="9"/>
  <c r="L2941" i="9"/>
  <c r="L2942" i="9"/>
  <c r="L2943" i="9"/>
  <c r="L2945" i="9"/>
  <c r="L2946" i="9"/>
  <c r="L2947" i="9"/>
  <c r="L2948" i="9"/>
  <c r="L2949" i="9"/>
  <c r="L2950" i="9"/>
  <c r="L2951" i="9"/>
  <c r="L2952" i="9"/>
  <c r="L2953" i="9"/>
  <c r="L2954" i="9"/>
  <c r="L2955" i="9"/>
  <c r="L2956" i="9"/>
  <c r="L2957" i="9"/>
  <c r="L2958" i="9"/>
  <c r="L2959" i="9"/>
  <c r="L2960" i="9"/>
  <c r="L2962" i="9"/>
  <c r="L2963" i="9"/>
  <c r="L2964" i="9"/>
  <c r="L2965" i="9"/>
  <c r="L2966" i="9"/>
  <c r="L2967" i="9"/>
  <c r="L2968" i="9"/>
  <c r="L2969" i="9"/>
  <c r="L2970" i="9"/>
  <c r="L2971" i="9"/>
  <c r="L2972" i="9"/>
  <c r="L2973" i="9"/>
  <c r="L2974" i="9"/>
  <c r="L2975" i="9"/>
  <c r="L2976" i="9"/>
  <c r="L2977" i="9"/>
  <c r="L2978" i="9"/>
  <c r="L2979" i="9"/>
  <c r="L2981" i="9"/>
  <c r="L2982" i="9"/>
  <c r="L2983" i="9"/>
  <c r="L2984" i="9"/>
  <c r="L2985" i="9"/>
  <c r="H2" i="11"/>
  <c r="H3" i="11"/>
  <c r="G2" i="9" a="1"/>
  <c r="G2" i="9" s="1"/>
  <c r="H2" i="9"/>
  <c r="J2" i="9" a="1"/>
  <c r="J2" i="9" s="1"/>
  <c r="K2" i="9" a="1"/>
  <c r="K2" i="9" s="1"/>
  <c r="L2" i="9"/>
  <c r="G3" i="9" a="1"/>
  <c r="G3" i="9" s="1"/>
  <c r="H3" i="9"/>
  <c r="J3" i="9" a="1"/>
  <c r="J3" i="9" s="1"/>
  <c r="L3" i="9"/>
  <c r="I2987" i="9" l="1"/>
  <c r="K1938" i="9" a="1"/>
  <c r="K1938" i="9" s="1"/>
  <c r="K1618" i="9" a="1"/>
  <c r="K1618" i="9" s="1"/>
  <c r="K2683" i="9" a="1"/>
  <c r="K2683" i="9" s="1"/>
  <c r="K2387" i="9" a="1"/>
  <c r="K2387" i="9" s="1"/>
  <c r="K2235" i="9" a="1"/>
  <c r="K2235" i="9" s="1"/>
  <c r="K2179" i="9" a="1"/>
  <c r="K2179" i="9" s="1"/>
  <c r="H1969" i="9"/>
  <c r="K734" i="9" a="1"/>
  <c r="K734" i="9" s="1"/>
  <c r="K735" i="9" s="1" a="1"/>
  <c r="K735" i="9" s="1"/>
  <c r="K736" i="9" s="1" a="1"/>
  <c r="K736" i="9" s="1"/>
  <c r="K737" i="9" s="1" a="1"/>
  <c r="K737" i="9" s="1"/>
  <c r="K738" i="9" s="1" a="1"/>
  <c r="K738" i="9" s="1"/>
  <c r="K739" i="9" s="1" a="1"/>
  <c r="K739" i="9" s="1"/>
  <c r="K740" i="9" s="1" a="1"/>
  <c r="K740" i="9" s="1"/>
  <c r="K741" i="9" s="1" a="1"/>
  <c r="K741" i="9" s="1"/>
  <c r="K742" i="9" s="1" a="1"/>
  <c r="K742" i="9" s="1"/>
  <c r="K743" i="9" s="1" a="1"/>
  <c r="K743" i="9" s="1"/>
  <c r="K744" i="9" s="1" a="1"/>
  <c r="K744" i="9" s="1"/>
  <c r="K745" i="9" s="1" a="1"/>
  <c r="K745" i="9" s="1"/>
  <c r="K746" i="9" s="1" a="1"/>
  <c r="K746" i="9" s="1"/>
  <c r="K747" i="9" s="1" a="1"/>
  <c r="K747" i="9" s="1"/>
  <c r="K748" i="9" s="1" a="1"/>
  <c r="K748" i="9" s="1"/>
  <c r="K749" i="9" s="1" a="1"/>
  <c r="K749" i="9" s="1"/>
  <c r="K590" i="9" a="1"/>
  <c r="K590" i="9" s="1"/>
  <c r="K534" i="9" a="1"/>
  <c r="K534" i="9" s="1"/>
  <c r="K366" i="9" a="1"/>
  <c r="K366" i="9" s="1"/>
  <c r="K238" i="9" a="1"/>
  <c r="K238" i="9" s="1"/>
  <c r="K662" i="9" a="1"/>
  <c r="K662" i="9" s="1"/>
  <c r="K566" i="9" a="1"/>
  <c r="K566" i="9" s="1"/>
  <c r="K567" i="9" s="1" a="1"/>
  <c r="K567" i="9" s="1"/>
  <c r="K568" i="9" s="1" a="1"/>
  <c r="K568" i="9" s="1"/>
  <c r="K569" i="9" s="1" a="1"/>
  <c r="K569" i="9" s="1"/>
  <c r="K570" i="9" s="1" a="1"/>
  <c r="K570" i="9" s="1"/>
  <c r="K571" i="9" s="1" a="1"/>
  <c r="K571" i="9" s="1"/>
  <c r="K572" i="9" s="1" a="1"/>
  <c r="K572" i="9" s="1"/>
  <c r="K573" i="9" s="1" a="1"/>
  <c r="K573" i="9" s="1"/>
  <c r="K574" i="9" s="1" a="1"/>
  <c r="K574" i="9" s="1"/>
  <c r="K575" i="9" s="1" a="1"/>
  <c r="K575" i="9" s="1"/>
  <c r="K576" i="9" s="1" a="1"/>
  <c r="K576" i="9" s="1"/>
  <c r="K577" i="9" s="1" a="1"/>
  <c r="K577" i="9" s="1"/>
  <c r="K270" i="9" a="1"/>
  <c r="K270" i="9" s="1"/>
  <c r="K2778" i="9" a="1"/>
  <c r="K2778" i="9" s="1"/>
  <c r="K2706" i="9" a="1"/>
  <c r="K2706" i="9" s="1"/>
  <c r="K2434" i="9" a="1"/>
  <c r="K2434" i="9" s="1"/>
  <c r="K1737" i="9" a="1"/>
  <c r="K1737" i="9" s="1"/>
  <c r="K1513" i="9" a="1"/>
  <c r="K1513" i="9" s="1"/>
  <c r="K1441" i="9" a="1"/>
  <c r="K1441" i="9" s="1"/>
  <c r="K1193" i="9" a="1"/>
  <c r="K1193" i="9" s="1"/>
  <c r="K294" i="9" a="1"/>
  <c r="K294" i="9" s="1"/>
  <c r="K295" i="9" s="1" a="1"/>
  <c r="K295" i="9" s="1"/>
  <c r="K296" i="9" s="1" a="1"/>
  <c r="K296" i="9" s="1"/>
  <c r="K297" i="9" s="1" a="1"/>
  <c r="K297" i="9" s="1"/>
  <c r="K298" i="9" s="1" a="1"/>
  <c r="K298" i="9" s="1"/>
  <c r="K299" i="9" s="1" a="1"/>
  <c r="K299" i="9" s="1"/>
  <c r="K78" i="9" a="1"/>
  <c r="K78" i="9" s="1"/>
  <c r="I1969" i="9"/>
  <c r="K1294" i="9" a="1"/>
  <c r="K1294" i="9" s="1"/>
  <c r="K1230" i="9" a="1"/>
  <c r="K1230" i="9" s="1"/>
  <c r="K774" i="9" a="1"/>
  <c r="K774" i="9" s="1"/>
  <c r="K894" i="9" a="1"/>
  <c r="K894" i="9" s="1"/>
  <c r="K686" i="9" a="1"/>
  <c r="K686" i="9" s="1"/>
  <c r="K687" i="9" s="1" a="1"/>
  <c r="K687" i="9" s="1"/>
  <c r="K688" i="9" s="1" a="1"/>
  <c r="K688" i="9" s="1"/>
  <c r="K689" i="9" s="1" a="1"/>
  <c r="K689" i="9" s="1"/>
  <c r="K690" i="9" s="1" a="1"/>
  <c r="K690" i="9" s="1"/>
  <c r="K638" i="9" a="1"/>
  <c r="K638" i="9" s="1"/>
  <c r="K550" i="9" a="1"/>
  <c r="K550" i="9" s="1"/>
  <c r="K551" i="9" s="1" a="1"/>
  <c r="K551" i="9" s="1"/>
  <c r="K552" i="9" s="1" a="1"/>
  <c r="K552" i="9" s="1"/>
  <c r="K553" i="9" s="1" a="1"/>
  <c r="K553" i="9" s="1"/>
  <c r="K554" i="9" s="1" a="1"/>
  <c r="K554" i="9" s="1"/>
  <c r="K555" i="9" s="1" a="1"/>
  <c r="K555" i="9" s="1"/>
  <c r="K556" i="9" s="1" a="1"/>
  <c r="K556" i="9" s="1"/>
  <c r="K557" i="9" s="1" a="1"/>
  <c r="K557" i="9" s="1"/>
  <c r="K558" i="9" s="1" a="1"/>
  <c r="K558" i="9" s="1"/>
  <c r="K559" i="9" s="1" a="1"/>
  <c r="K559" i="9" s="1"/>
  <c r="K560" i="9" s="1" a="1"/>
  <c r="K560" i="9" s="1"/>
  <c r="K561" i="9" s="1" a="1"/>
  <c r="K561" i="9" s="1"/>
  <c r="L563" i="9" s="1"/>
  <c r="H2986" i="9"/>
  <c r="K1166" i="9" a="1"/>
  <c r="K1166" i="9" s="1"/>
  <c r="K1167" i="9" s="1" a="1"/>
  <c r="K1167" i="9" s="1"/>
  <c r="K1168" i="9" s="1" a="1"/>
  <c r="K1168" i="9" s="1"/>
  <c r="K1169" i="9" s="1" a="1"/>
  <c r="K1169" i="9" s="1"/>
  <c r="K1170" i="9" s="1" a="1"/>
  <c r="K1170" i="9" s="1"/>
  <c r="K1171" i="9" s="1" a="1"/>
  <c r="K1171" i="9" s="1"/>
  <c r="K1172" i="9" s="1" a="1"/>
  <c r="K1172" i="9" s="1"/>
  <c r="K562" i="9" a="1"/>
  <c r="K562" i="9" s="1"/>
  <c r="K546" i="9" a="1"/>
  <c r="K546" i="9" s="1"/>
  <c r="K234" i="9" a="1"/>
  <c r="K234" i="9" s="1"/>
  <c r="K928" i="9" a="1"/>
  <c r="K928" i="9" s="1"/>
  <c r="K857" i="9" a="1"/>
  <c r="K857" i="9" s="1"/>
  <c r="K858" i="9" s="1" a="1"/>
  <c r="K858" i="9" s="1"/>
  <c r="K859" i="9" s="1" a="1"/>
  <c r="K859" i="9" s="1"/>
  <c r="K860" i="9" s="1" a="1"/>
  <c r="K860" i="9" s="1"/>
  <c r="K721" i="9" a="1"/>
  <c r="K721" i="9" s="1"/>
  <c r="K722" i="9" s="1" a="1"/>
  <c r="K722" i="9" s="1"/>
  <c r="K723" i="9" s="1" a="1"/>
  <c r="K723" i="9" s="1"/>
  <c r="K724" i="9" s="1" a="1"/>
  <c r="K724" i="9" s="1"/>
  <c r="K725" i="9" s="1" a="1"/>
  <c r="K725" i="9" s="1"/>
  <c r="K2869" i="9" a="1"/>
  <c r="K2869" i="9" s="1"/>
  <c r="K2669" i="9" a="1"/>
  <c r="K2669" i="9" s="1"/>
  <c r="K2653" i="9" a="1"/>
  <c r="K2653" i="9" s="1"/>
  <c r="K1760" i="9" a="1"/>
  <c r="K1760" i="9" s="1"/>
  <c r="K353" i="9" a="1"/>
  <c r="K353" i="9" s="1"/>
  <c r="K354" i="9" s="1" a="1"/>
  <c r="K354" i="9" s="1"/>
  <c r="K355" i="9" s="1" a="1"/>
  <c r="K355" i="9" s="1"/>
  <c r="K356" i="9" s="1" a="1"/>
  <c r="K356" i="9" s="1"/>
  <c r="K357" i="9" s="1" a="1"/>
  <c r="K357" i="9" s="1"/>
  <c r="K358" i="9" s="1" a="1"/>
  <c r="K358" i="9" s="1"/>
  <c r="K359" i="9" s="1" a="1"/>
  <c r="K359" i="9" s="1"/>
  <c r="K441" i="9" a="1"/>
  <c r="K441" i="9" s="1"/>
  <c r="K442" i="9" s="1" a="1"/>
  <c r="K442" i="9" s="1"/>
  <c r="K443" i="9" s="1" a="1"/>
  <c r="K443" i="9" s="1"/>
  <c r="K444" i="9" s="1" a="1"/>
  <c r="K444" i="9" s="1"/>
  <c r="K445" i="9" s="1" a="1"/>
  <c r="K445" i="9" s="1"/>
  <c r="K393" i="9" a="1"/>
  <c r="K393" i="9" s="1"/>
  <c r="K394" i="9" s="1" a="1"/>
  <c r="K394" i="9" s="1"/>
  <c r="K395" i="9" s="1" a="1"/>
  <c r="K395" i="9" s="1"/>
  <c r="K396" i="9" s="1" a="1"/>
  <c r="K396" i="9" s="1"/>
  <c r="K397" i="9" s="1" a="1"/>
  <c r="K397" i="9" s="1"/>
  <c r="K398" i="9" s="1" a="1"/>
  <c r="K398" i="9" s="1"/>
  <c r="K399" i="9" s="1" a="1"/>
  <c r="K399" i="9" s="1"/>
  <c r="K400" i="9" s="1" a="1"/>
  <c r="K400" i="9" s="1"/>
  <c r="K401" i="9" s="1" a="1"/>
  <c r="K401" i="9" s="1"/>
  <c r="K402" i="9" s="1" a="1"/>
  <c r="K402" i="9" s="1"/>
  <c r="K403" i="9" s="1" a="1"/>
  <c r="K403" i="9" s="1"/>
  <c r="K609" i="9" a="1"/>
  <c r="K609" i="9" s="1"/>
  <c r="K377" i="9" a="1"/>
  <c r="K377" i="9" s="1"/>
  <c r="K378" i="9" s="1" a="1"/>
  <c r="K378" i="9" s="1"/>
  <c r="K379" i="9" s="1" a="1"/>
  <c r="K379" i="9" s="1"/>
  <c r="K380" i="9" s="1" a="1"/>
  <c r="K380" i="9" s="1"/>
  <c r="K381" i="9" s="1" a="1"/>
  <c r="K381" i="9" s="1"/>
  <c r="K382" i="9" s="1" a="1"/>
  <c r="K382" i="9" s="1"/>
  <c r="K873" i="9" a="1"/>
  <c r="K873" i="9" s="1"/>
  <c r="K874" i="9" s="1" a="1"/>
  <c r="K874" i="9" s="1"/>
  <c r="K875" i="9" s="1" a="1"/>
  <c r="K875" i="9" s="1"/>
  <c r="K876" i="9" s="1" a="1"/>
  <c r="K876" i="9" s="1"/>
  <c r="K877" i="9" s="1" a="1"/>
  <c r="K877" i="9" s="1"/>
  <c r="K878" i="9" s="1" a="1"/>
  <c r="K878" i="9" s="1"/>
  <c r="K879" i="9" s="1" a="1"/>
  <c r="K879" i="9" s="1"/>
  <c r="K880" i="9" s="1" a="1"/>
  <c r="K880" i="9" s="1"/>
  <c r="K881" i="9" s="1" a="1"/>
  <c r="K881" i="9" s="1"/>
  <c r="K882" i="9" s="1" a="1"/>
  <c r="K882" i="9" s="1"/>
  <c r="K883" i="9" s="1" a="1"/>
  <c r="K883" i="9" s="1"/>
  <c r="K884" i="9" s="1" a="1"/>
  <c r="K884" i="9" s="1"/>
  <c r="K885" i="9" s="1" a="1"/>
  <c r="K885" i="9" s="1"/>
  <c r="K886" i="9" s="1" a="1"/>
  <c r="K886" i="9" s="1"/>
  <c r="K887" i="9" s="1" a="1"/>
  <c r="K887" i="9" s="1"/>
  <c r="K888" i="9" s="1" a="1"/>
  <c r="K888" i="9" s="1"/>
  <c r="K889" i="9" s="1" a="1"/>
  <c r="K889" i="9" s="1"/>
  <c r="K817" i="9" a="1"/>
  <c r="K817" i="9" s="1"/>
  <c r="K818" i="9" s="1" a="1"/>
  <c r="K818" i="9" s="1"/>
  <c r="K819" i="9" s="1" a="1"/>
  <c r="K819" i="9" s="1"/>
  <c r="K820" i="9" s="1" a="1"/>
  <c r="K820" i="9" s="1"/>
  <c r="K821" i="9" s="1" a="1"/>
  <c r="K821" i="9" s="1"/>
  <c r="K822" i="9" s="1" a="1"/>
  <c r="K822" i="9" s="1"/>
  <c r="K823" i="9" s="1" a="1"/>
  <c r="K823" i="9" s="1"/>
  <c r="K824" i="9" s="1" a="1"/>
  <c r="K824" i="9" s="1"/>
  <c r="K825" i="9" s="1" a="1"/>
  <c r="K825" i="9" s="1"/>
  <c r="K826" i="9" s="1" a="1"/>
  <c r="K826" i="9" s="1"/>
  <c r="K827" i="9" s="1" a="1"/>
  <c r="K827" i="9" s="1"/>
  <c r="K828" i="9" s="1" a="1"/>
  <c r="K828" i="9" s="1"/>
  <c r="K829" i="9" s="1" a="1"/>
  <c r="K829" i="9" s="1"/>
  <c r="K830" i="9" s="1" a="1"/>
  <c r="K830" i="9" s="1"/>
  <c r="K831" i="9" s="1" a="1"/>
  <c r="K831" i="9" s="1"/>
  <c r="K832" i="9" s="1" a="1"/>
  <c r="K832" i="9" s="1"/>
  <c r="K833" i="9" s="1" a="1"/>
  <c r="K833" i="9" s="1"/>
  <c r="K834" i="9" s="1" a="1"/>
  <c r="K834" i="9" s="1"/>
  <c r="K835" i="9" s="1" a="1"/>
  <c r="K835" i="9" s="1"/>
  <c r="K836" i="9" s="1" a="1"/>
  <c r="K836" i="9" s="1"/>
  <c r="K449" i="9" a="1"/>
  <c r="K449" i="9" s="1"/>
  <c r="K1678" i="9" a="1"/>
  <c r="K1678" i="9" s="1"/>
  <c r="K1574" i="9" a="1"/>
  <c r="K1574" i="9" s="1"/>
  <c r="K1575" i="9" s="1" a="1"/>
  <c r="K1575" i="9" s="1"/>
  <c r="K1576" i="9" s="1" a="1"/>
  <c r="K1576" i="9" s="1"/>
  <c r="K1323" i="9" a="1"/>
  <c r="K1323" i="9" s="1"/>
  <c r="K1324" i="9" s="1" a="1"/>
  <c r="K1324" i="9" s="1"/>
  <c r="K1325" i="9" s="1" a="1"/>
  <c r="K1325" i="9" s="1"/>
  <c r="K1326" i="9" s="1" a="1"/>
  <c r="K1326" i="9" s="1"/>
  <c r="K1327" i="9" s="1" a="1"/>
  <c r="K1327" i="9" s="1"/>
  <c r="K1328" i="9" s="1" a="1"/>
  <c r="K1328" i="9" s="1"/>
  <c r="K1329" i="9" s="1" a="1"/>
  <c r="K1329" i="9" s="1"/>
  <c r="K1330" i="9" s="1" a="1"/>
  <c r="K1330" i="9" s="1"/>
  <c r="K1331" i="9" s="1" a="1"/>
  <c r="K1331" i="9" s="1"/>
  <c r="K2856" i="9" a="1"/>
  <c r="K2856" i="9" s="1"/>
  <c r="K954" i="9" a="1"/>
  <c r="K954" i="9" s="1"/>
  <c r="K2182" i="9" a="1"/>
  <c r="K2182" i="9" s="1"/>
  <c r="K2183" i="9" s="1" a="1"/>
  <c r="K2183" i="9" s="1"/>
  <c r="K2184" i="9" s="1" a="1"/>
  <c r="K2184" i="9" s="1"/>
  <c r="K2185" i="9" s="1" a="1"/>
  <c r="K2185" i="9" s="1"/>
  <c r="K2186" i="9" s="1" a="1"/>
  <c r="K2186" i="9" s="1"/>
  <c r="K2187" i="9" s="1" a="1"/>
  <c r="K2187" i="9" s="1"/>
  <c r="K2188" i="9" s="1" a="1"/>
  <c r="K2188" i="9" s="1"/>
  <c r="K2189" i="9" s="1" a="1"/>
  <c r="K2189" i="9" s="1"/>
  <c r="K2190" i="9" s="1" a="1"/>
  <c r="K2190" i="9" s="1"/>
  <c r="K2191" i="9" s="1" a="1"/>
  <c r="K2191" i="9" s="1"/>
  <c r="K2192" i="9" s="1" a="1"/>
  <c r="K2192" i="9" s="1"/>
  <c r="K2193" i="9" s="1" a="1"/>
  <c r="K2193" i="9" s="1"/>
  <c r="K2194" i="9" s="1" a="1"/>
  <c r="K2194" i="9" s="1"/>
  <c r="K2195" i="9" s="1" a="1"/>
  <c r="K2195" i="9" s="1"/>
  <c r="K2196" i="9" s="1" a="1"/>
  <c r="K2196" i="9" s="1"/>
  <c r="K2197" i="9" s="1" a="1"/>
  <c r="K2197" i="9" s="1"/>
  <c r="K2198" i="9" s="1" a="1"/>
  <c r="K2198" i="9" s="1"/>
  <c r="K1941" i="9" a="1"/>
  <c r="K1941" i="9" s="1"/>
  <c r="K951" i="9" a="1"/>
  <c r="K951" i="9" s="1"/>
  <c r="K1670" i="9" a="1"/>
  <c r="K1670" i="9" s="1"/>
  <c r="K1671" i="9" s="1" a="1"/>
  <c r="K1671" i="9" s="1"/>
  <c r="K1672" i="9" s="1" a="1"/>
  <c r="K1672" i="9" s="1"/>
  <c r="K1673" i="9" s="1" a="1"/>
  <c r="K1673" i="9" s="1"/>
  <c r="K1674" i="9" s="1" a="1"/>
  <c r="K1674" i="9" s="1"/>
  <c r="K1606" i="9" a="1"/>
  <c r="K1606" i="9" s="1"/>
  <c r="K1607" i="9" s="1" a="1"/>
  <c r="K1607" i="9" s="1"/>
  <c r="K1608" i="9" s="1" a="1"/>
  <c r="K1608" i="9" s="1"/>
  <c r="K1609" i="9" s="1" a="1"/>
  <c r="K1609" i="9" s="1"/>
  <c r="K1610" i="9" s="1" a="1"/>
  <c r="K1610" i="9" s="1"/>
  <c r="K1611" i="9" s="1" a="1"/>
  <c r="K1611" i="9" s="1"/>
  <c r="K1612" i="9" s="1" a="1"/>
  <c r="K1612" i="9" s="1"/>
  <c r="K1613" i="9" s="1" a="1"/>
  <c r="K1613" i="9" s="1"/>
  <c r="K1614" i="9" s="1" a="1"/>
  <c r="K1614" i="9" s="1"/>
  <c r="K1615" i="9" s="1" a="1"/>
  <c r="K1615" i="9" s="1"/>
  <c r="K1616" i="9" s="1" a="1"/>
  <c r="K1616" i="9" s="1"/>
  <c r="K1617" i="9" s="1" a="1"/>
  <c r="K1617" i="9" s="1"/>
  <c r="L1619" i="9" s="1"/>
  <c r="K1366" i="9" a="1"/>
  <c r="K1366" i="9" s="1"/>
  <c r="K1367" i="9" s="1" a="1"/>
  <c r="K1367" i="9" s="1"/>
  <c r="K1368" i="9" s="1" a="1"/>
  <c r="K1368" i="9" s="1"/>
  <c r="K1369" i="9" s="1" a="1"/>
  <c r="K1369" i="9" s="1"/>
  <c r="K1370" i="9" s="1" a="1"/>
  <c r="K1370" i="9" s="1"/>
  <c r="K1371" i="9" s="1" a="1"/>
  <c r="K1371" i="9" s="1"/>
  <c r="K1372" i="9" s="1" a="1"/>
  <c r="K1372" i="9" s="1"/>
  <c r="K1373" i="9" s="1" a="1"/>
  <c r="K1373" i="9" s="1"/>
  <c r="K1374" i="9" s="1" a="1"/>
  <c r="K1374" i="9" s="1"/>
  <c r="K1375" i="9" s="1" a="1"/>
  <c r="K1375" i="9" s="1"/>
  <c r="K1376" i="9" s="1" a="1"/>
  <c r="K1376" i="9" s="1"/>
  <c r="K1377" i="9" s="1" a="1"/>
  <c r="K1377" i="9" s="1"/>
  <c r="K1378" i="9" s="1" a="1"/>
  <c r="K1378" i="9" s="1"/>
  <c r="K1379" i="9" s="1" a="1"/>
  <c r="K1379" i="9" s="1"/>
  <c r="K1380" i="9" s="1" a="1"/>
  <c r="K1380" i="9" s="1"/>
  <c r="K1381" i="9" s="1" a="1"/>
  <c r="K1381" i="9" s="1"/>
  <c r="K1382" i="9" s="1" a="1"/>
  <c r="K1382" i="9" s="1"/>
  <c r="K2132" i="9" a="1"/>
  <c r="K2132" i="9" s="1"/>
  <c r="K2133" i="9" s="1" a="1"/>
  <c r="K2133" i="9" s="1"/>
  <c r="K2134" i="9" s="1" a="1"/>
  <c r="K2134" i="9" s="1"/>
  <c r="K2135" i="9" s="1" a="1"/>
  <c r="K2135" i="9" s="1"/>
  <c r="K2136" i="9" s="1" a="1"/>
  <c r="K2136" i="9" s="1"/>
  <c r="K2137" i="9" s="1" a="1"/>
  <c r="K2137" i="9" s="1"/>
  <c r="K2138" i="9" s="1" a="1"/>
  <c r="K2138" i="9" s="1"/>
  <c r="K2139" i="9" s="1" a="1"/>
  <c r="K2139" i="9" s="1"/>
  <c r="K2140" i="9" s="1" a="1"/>
  <c r="K2140" i="9" s="1"/>
  <c r="K2141" i="9" s="1" a="1"/>
  <c r="K2141" i="9" s="1"/>
  <c r="K2142" i="9" s="1" a="1"/>
  <c r="K2142" i="9" s="1"/>
  <c r="K2143" i="9" s="1" a="1"/>
  <c r="K2143" i="9" s="1"/>
  <c r="K2144" i="9" s="1" a="1"/>
  <c r="K2144" i="9" s="1"/>
  <c r="K2145" i="9" s="1" a="1"/>
  <c r="K2145" i="9" s="1"/>
  <c r="K2824" i="9" a="1"/>
  <c r="K2824" i="9" s="1"/>
  <c r="K2720" i="9" a="1"/>
  <c r="K2720" i="9" s="1"/>
  <c r="K2256" i="9" a="1"/>
  <c r="K2256" i="9" s="1"/>
  <c r="K2024" i="9" a="1"/>
  <c r="K2024" i="9" s="1"/>
  <c r="K791" i="9" a="1"/>
  <c r="K791" i="9" s="1"/>
  <c r="K335" i="9" a="1"/>
  <c r="K335" i="9" s="1"/>
  <c r="K303" i="9" a="1"/>
  <c r="K303" i="9" s="1"/>
  <c r="K2335" i="9" a="1"/>
  <c r="K2335" i="9" s="1"/>
  <c r="K2336" i="9" s="1" a="1"/>
  <c r="K2336" i="9" s="1"/>
  <c r="K2337" i="9" s="1" a="1"/>
  <c r="K2337" i="9" s="1"/>
  <c r="K2338" i="9" s="1" a="1"/>
  <c r="K2338" i="9" s="1"/>
  <c r="K2339" i="9" s="1" a="1"/>
  <c r="K2339" i="9" s="1"/>
  <c r="K2340" i="9" s="1" a="1"/>
  <c r="K2340" i="9" s="1"/>
  <c r="K2341" i="9" s="1" a="1"/>
  <c r="K2341" i="9" s="1"/>
  <c r="K2342" i="9" s="1" a="1"/>
  <c r="K2342" i="9" s="1"/>
  <c r="K2279" i="9" a="1"/>
  <c r="K2279" i="9" s="1"/>
  <c r="K2280" i="9" s="1" a="1"/>
  <c r="K2280" i="9" s="1"/>
  <c r="K36" i="9" a="1"/>
  <c r="K36" i="9" s="1"/>
  <c r="K37" i="9" s="1" a="1"/>
  <c r="K37" i="9" s="1"/>
  <c r="K38" i="9" s="1" a="1"/>
  <c r="K38" i="9" s="1"/>
  <c r="K39" i="9" s="1" a="1"/>
  <c r="K39" i="9" s="1"/>
  <c r="K40" i="9" s="1" a="1"/>
  <c r="K40" i="9" s="1"/>
  <c r="K2000" i="9" a="1"/>
  <c r="K2000" i="9" s="1"/>
  <c r="K1855" i="9" a="1"/>
  <c r="K1855" i="9" s="1"/>
  <c r="K1839" i="9" a="1"/>
  <c r="K1839" i="9" s="1"/>
  <c r="K1687" i="9" a="1"/>
  <c r="K1687" i="9" s="1"/>
  <c r="K1655" i="9" a="1"/>
  <c r="K1655" i="9" s="1"/>
  <c r="K100" i="9" a="1"/>
  <c r="K100" i="9" s="1"/>
  <c r="K101" i="9" s="1" a="1"/>
  <c r="K101" i="9" s="1"/>
  <c r="K102" i="9" s="1" a="1"/>
  <c r="K102" i="9" s="1"/>
  <c r="K103" i="9" s="1" a="1"/>
  <c r="K103" i="9" s="1"/>
  <c r="K104" i="9" s="1" a="1"/>
  <c r="K104" i="9" s="1"/>
  <c r="K105" i="9" s="1" a="1"/>
  <c r="K105" i="9" s="1"/>
  <c r="K106" i="9" s="1" a="1"/>
  <c r="K106" i="9" s="1"/>
  <c r="K891" i="9" a="1"/>
  <c r="K891" i="9" s="1"/>
  <c r="K2927" i="9" a="1"/>
  <c r="K2927" i="9" s="1"/>
  <c r="K2928" i="9" s="1" a="1"/>
  <c r="K2928" i="9" s="1"/>
  <c r="K2929" i="9" s="1" a="1"/>
  <c r="K2929" i="9" s="1"/>
  <c r="K2930" i="9" s="1" a="1"/>
  <c r="K2930" i="9" s="1"/>
  <c r="K2931" i="9" s="1" a="1"/>
  <c r="K2931" i="9" s="1"/>
  <c r="K2932" i="9" s="1" a="1"/>
  <c r="K2932" i="9" s="1"/>
  <c r="K2933" i="9" s="1" a="1"/>
  <c r="K2933" i="9" s="1"/>
  <c r="K2934" i="9" s="1" a="1"/>
  <c r="K2934" i="9" s="1"/>
  <c r="K2935" i="9" s="1" a="1"/>
  <c r="K2935" i="9" s="1"/>
  <c r="K2936" i="9" s="1" a="1"/>
  <c r="K2936" i="9" s="1"/>
  <c r="K2937" i="9" s="1" a="1"/>
  <c r="K2937" i="9" s="1"/>
  <c r="K2938" i="9" s="1" a="1"/>
  <c r="K2938" i="9" s="1"/>
  <c r="K2939" i="9" s="1" a="1"/>
  <c r="K2939" i="9" s="1"/>
  <c r="K2940" i="9" s="1" a="1"/>
  <c r="K2940" i="9" s="1"/>
  <c r="K2941" i="9" s="1" a="1"/>
  <c r="K2941" i="9" s="1"/>
  <c r="K2942" i="9" s="1" a="1"/>
  <c r="K2942" i="9" s="1"/>
  <c r="L2944" i="9" s="1"/>
  <c r="K1901" i="9" a="1"/>
  <c r="K1901" i="9" s="1"/>
  <c r="K1902" i="9" s="1" a="1"/>
  <c r="K1902" i="9" s="1"/>
  <c r="K1903" i="9" s="1" a="1"/>
  <c r="K1903" i="9" s="1"/>
  <c r="K1904" i="9" s="1" a="1"/>
  <c r="K1904" i="9" s="1"/>
  <c r="K1905" i="9" s="1" a="1"/>
  <c r="K1905" i="9" s="1"/>
  <c r="K1906" i="9" s="1" a="1"/>
  <c r="K1906" i="9" s="1"/>
  <c r="K1907" i="9" s="1" a="1"/>
  <c r="K1907" i="9" s="1"/>
  <c r="K1908" i="9" s="1" a="1"/>
  <c r="K1908" i="9" s="1"/>
  <c r="K1909" i="9" s="1" a="1"/>
  <c r="K1909" i="9" s="1"/>
  <c r="K1910" i="9" s="1" a="1"/>
  <c r="K1910" i="9" s="1"/>
  <c r="K1911" i="9" s="1" a="1"/>
  <c r="K1911" i="9" s="1"/>
  <c r="K1912" i="9" s="1" a="1"/>
  <c r="K1912" i="9" s="1"/>
  <c r="K1913" i="9" s="1" a="1"/>
  <c r="K1913" i="9" s="1"/>
  <c r="K1914" i="9" s="1" a="1"/>
  <c r="K1914" i="9" s="1"/>
  <c r="K1915" i="9" s="1" a="1"/>
  <c r="K1915" i="9" s="1"/>
  <c r="K1916" i="9" s="1" a="1"/>
  <c r="K1916" i="9" s="1"/>
  <c r="K1453" i="9" a="1"/>
  <c r="K1453" i="9" s="1"/>
  <c r="K1454" i="9" s="1" a="1"/>
  <c r="K1454" i="9" s="1"/>
  <c r="K1455" i="9" s="1" a="1"/>
  <c r="K1455" i="9" s="1"/>
  <c r="K1456" i="9" s="1" a="1"/>
  <c r="K1456" i="9" s="1"/>
  <c r="K1457" i="9" s="1" a="1"/>
  <c r="K1457" i="9" s="1"/>
  <c r="K1458" i="9" s="1" a="1"/>
  <c r="K1458" i="9" s="1"/>
  <c r="K1459" i="9" s="1" a="1"/>
  <c r="K1459" i="9" s="1"/>
  <c r="K618" i="9" a="1"/>
  <c r="K618" i="9" s="1"/>
  <c r="K619" i="9" s="1" a="1"/>
  <c r="K619" i="9" s="1"/>
  <c r="K620" i="9" s="1" a="1"/>
  <c r="K620" i="9" s="1"/>
  <c r="K621" i="9" s="1" a="1"/>
  <c r="K621" i="9" s="1"/>
  <c r="K622" i="9" s="1" a="1"/>
  <c r="K622" i="9" s="1"/>
  <c r="K623" i="9" s="1" a="1"/>
  <c r="K623" i="9" s="1"/>
  <c r="K624" i="9" s="1" a="1"/>
  <c r="K624" i="9" s="1"/>
  <c r="K625" i="9" s="1" a="1"/>
  <c r="K625" i="9" s="1"/>
  <c r="K794" i="9" a="1"/>
  <c r="K794" i="9" s="1"/>
  <c r="K795" i="9" s="1" a="1"/>
  <c r="K795" i="9" s="1"/>
  <c r="K796" i="9" s="1" a="1"/>
  <c r="K796" i="9" s="1"/>
  <c r="K797" i="9" s="1" a="1"/>
  <c r="K797" i="9" s="1"/>
  <c r="K798" i="9" s="1" a="1"/>
  <c r="K798" i="9" s="1"/>
  <c r="K799" i="9" s="1" a="1"/>
  <c r="K799" i="9" s="1"/>
  <c r="K800" i="9" s="1" a="1"/>
  <c r="K800" i="9" s="1"/>
  <c r="K801" i="9" s="1" a="1"/>
  <c r="K801" i="9" s="1"/>
  <c r="K802" i="9" s="1" a="1"/>
  <c r="K802" i="9" s="1"/>
  <c r="K803" i="9" s="1" a="1"/>
  <c r="K803" i="9" s="1"/>
  <c r="K804" i="9" s="1" a="1"/>
  <c r="K804" i="9" s="1"/>
  <c r="K805" i="9" s="1" a="1"/>
  <c r="K805" i="9" s="1"/>
  <c r="K806" i="9" s="1" a="1"/>
  <c r="K806" i="9" s="1"/>
  <c r="K807" i="9" s="1" a="1"/>
  <c r="K807" i="9" s="1"/>
  <c r="K808" i="9" s="1" a="1"/>
  <c r="K808" i="9" s="1"/>
  <c r="K809" i="9" s="1" a="1"/>
  <c r="K809" i="9" s="1"/>
  <c r="K810" i="9" s="1" a="1"/>
  <c r="K810" i="9" s="1"/>
  <c r="K811" i="9" s="1" a="1"/>
  <c r="K811" i="9" s="1"/>
  <c r="K812" i="9" s="1" a="1"/>
  <c r="K812" i="9" s="1"/>
  <c r="K813" i="9" s="1" a="1"/>
  <c r="K813" i="9" s="1"/>
  <c r="K1506" i="9" a="1"/>
  <c r="K1506" i="9" s="1"/>
  <c r="K1507" i="9" s="1" a="1"/>
  <c r="K1507" i="9" s="1"/>
  <c r="K1508" i="9" s="1" a="1"/>
  <c r="K1508" i="9" s="1"/>
  <c r="K1509" i="9" s="1" a="1"/>
  <c r="K1509" i="9" s="1"/>
  <c r="K1510" i="9" s="1" a="1"/>
  <c r="K1510" i="9" s="1"/>
  <c r="K1511" i="9" s="1" a="1"/>
  <c r="K1511" i="9" s="1"/>
  <c r="K1512" i="9" s="1" a="1"/>
  <c r="K1512" i="9" s="1"/>
  <c r="K474" i="9" a="1"/>
  <c r="K474" i="9" s="1"/>
  <c r="K475" i="9" s="1" a="1"/>
  <c r="K475" i="9" s="1"/>
  <c r="K476" i="9" s="1" a="1"/>
  <c r="K476" i="9" s="1"/>
  <c r="K477" i="9" s="1" a="1"/>
  <c r="K477" i="9" s="1"/>
  <c r="K478" i="9" s="1" a="1"/>
  <c r="K478" i="9" s="1"/>
  <c r="K479" i="9" s="1" a="1"/>
  <c r="K479" i="9" s="1"/>
  <c r="K480" i="9" s="1" a="1"/>
  <c r="K480" i="9" s="1"/>
  <c r="K481" i="9" s="1" a="1"/>
  <c r="K481" i="9" s="1"/>
  <c r="K482" i="9" s="1" a="1"/>
  <c r="K482" i="9" s="1"/>
  <c r="K483" i="9" s="1" a="1"/>
  <c r="K483" i="9" s="1"/>
  <c r="K1858" i="9" a="1"/>
  <c r="K1858" i="9" s="1"/>
  <c r="K1859" i="9" s="1" a="1"/>
  <c r="K1859" i="9" s="1"/>
  <c r="K306" i="9" a="1"/>
  <c r="K306" i="9" s="1"/>
  <c r="K307" i="9" s="1" a="1"/>
  <c r="K307" i="9" s="1"/>
  <c r="K308" i="9" s="1" a="1"/>
  <c r="K308" i="9" s="1"/>
  <c r="K309" i="9" s="1" a="1"/>
  <c r="K309" i="9" s="1"/>
  <c r="K310" i="9" s="1" a="1"/>
  <c r="K310" i="9" s="1"/>
  <c r="K311" i="9" s="1" a="1"/>
  <c r="K311" i="9" s="1"/>
  <c r="K312" i="9" s="1" a="1"/>
  <c r="K312" i="9" s="1"/>
  <c r="K2487" i="9" a="1"/>
  <c r="K2487" i="9" s="1"/>
  <c r="K1740" i="9" a="1"/>
  <c r="K1740" i="9" s="1"/>
  <c r="K1741" i="9" s="1" a="1"/>
  <c r="K1741" i="9" s="1"/>
  <c r="K1404" i="9" a="1"/>
  <c r="K1404" i="9" s="1"/>
  <c r="K1405" i="9" s="1" a="1"/>
  <c r="K1405" i="9" s="1"/>
  <c r="K1406" i="9" s="1" a="1"/>
  <c r="K1406" i="9" s="1"/>
  <c r="K1407" i="9" s="1" a="1"/>
  <c r="K1407" i="9" s="1"/>
  <c r="K1408" i="9" s="1" a="1"/>
  <c r="K1408" i="9" s="1"/>
  <c r="K1409" i="9" s="1" a="1"/>
  <c r="K1409" i="9" s="1"/>
  <c r="K1410" i="9" s="1" a="1"/>
  <c r="K1410" i="9" s="1"/>
  <c r="K1411" i="9" s="1" a="1"/>
  <c r="K1411" i="9" s="1"/>
  <c r="K1412" i="9" s="1" a="1"/>
  <c r="K1412" i="9" s="1"/>
  <c r="L1414" i="9" s="1"/>
  <c r="K2167" i="9" a="1"/>
  <c r="K2167" i="9" s="1"/>
  <c r="K2168" i="9" s="1" a="1"/>
  <c r="K2168" i="9" s="1"/>
  <c r="K2169" i="9" s="1" a="1"/>
  <c r="K2169" i="9" s="1"/>
  <c r="K2170" i="9" s="1" a="1"/>
  <c r="K2170" i="9" s="1"/>
  <c r="K2103" i="9" a="1"/>
  <c r="K2103" i="9" s="1"/>
  <c r="K2104" i="9" s="1" a="1"/>
  <c r="K2104" i="9" s="1"/>
  <c r="K2105" i="9" s="1" a="1"/>
  <c r="K2105" i="9" s="1"/>
  <c r="K2106" i="9" s="1" a="1"/>
  <c r="K2106" i="9" s="1"/>
  <c r="K2107" i="9" s="1" a="1"/>
  <c r="K2107" i="9" s="1"/>
  <c r="K2108" i="9" s="1" a="1"/>
  <c r="K2108" i="9" s="1"/>
  <c r="K2109" i="9" s="1" a="1"/>
  <c r="K2109" i="9" s="1"/>
  <c r="K2110" i="9" s="1" a="1"/>
  <c r="K2110" i="9" s="1"/>
  <c r="K2111" i="9" s="1" a="1"/>
  <c r="K2111" i="9" s="1"/>
  <c r="K2112" i="9" s="1" a="1"/>
  <c r="K2112" i="9" s="1"/>
  <c r="K2113" i="9" s="1" a="1"/>
  <c r="K2113" i="9" s="1"/>
  <c r="K2114" i="9" s="1" a="1"/>
  <c r="K2114" i="9" s="1"/>
  <c r="K2115" i="9" s="1" a="1"/>
  <c r="K2115" i="9" s="1"/>
  <c r="K2116" i="9" s="1" a="1"/>
  <c r="K2116" i="9" s="1"/>
  <c r="K2117" i="9" s="1" a="1"/>
  <c r="K2117" i="9" s="1"/>
  <c r="K316" i="9" a="1"/>
  <c r="K316" i="9" s="1"/>
  <c r="K317" i="9" s="1" a="1"/>
  <c r="K317" i="9" s="1"/>
  <c r="K318" i="9" s="1" a="1"/>
  <c r="K318" i="9" s="1"/>
  <c r="K319" i="9" s="1" a="1"/>
  <c r="K319" i="9" s="1"/>
  <c r="K972" i="9" a="1"/>
  <c r="K972" i="9" s="1"/>
  <c r="K973" i="9" s="1" a="1"/>
  <c r="K973" i="9" s="1"/>
  <c r="K974" i="9" s="1" a="1"/>
  <c r="K974" i="9" s="1"/>
  <c r="K975" i="9" s="1" a="1"/>
  <c r="K975" i="9" s="1"/>
  <c r="K976" i="9" s="1" a="1"/>
  <c r="K976" i="9" s="1"/>
  <c r="K977" i="9" s="1" a="1"/>
  <c r="K977" i="9" s="1"/>
  <c r="K978" i="9" s="1" a="1"/>
  <c r="K978" i="9" s="1"/>
  <c r="K979" i="9" s="1" a="1"/>
  <c r="K979" i="9" s="1"/>
  <c r="K1260" i="9" a="1"/>
  <c r="K1260" i="9" s="1"/>
  <c r="K1261" i="9" s="1" a="1"/>
  <c r="K1261" i="9" s="1"/>
  <c r="K1262" i="9" s="1" a="1"/>
  <c r="K1262" i="9" s="1"/>
  <c r="K1263" i="9" s="1" a="1"/>
  <c r="K1263" i="9" s="1"/>
  <c r="K1264" i="9" s="1" a="1"/>
  <c r="K1264" i="9" s="1"/>
  <c r="K1265" i="9" s="1" a="1"/>
  <c r="K1265" i="9" s="1"/>
  <c r="K580" i="9" a="1"/>
  <c r="K580" i="9" s="1"/>
  <c r="K581" i="9" s="1" a="1"/>
  <c r="K581" i="9" s="1"/>
  <c r="K582" i="9" s="1" a="1"/>
  <c r="K582" i="9" s="1"/>
  <c r="K583" i="9" s="1" a="1"/>
  <c r="K583" i="9" s="1"/>
  <c r="K584" i="9" s="1" a="1"/>
  <c r="K584" i="9" s="1"/>
  <c r="K585" i="9" s="1" a="1"/>
  <c r="K585" i="9" s="1"/>
  <c r="K586" i="9" s="1" a="1"/>
  <c r="K586" i="9" s="1"/>
  <c r="K587" i="9" s="1" a="1"/>
  <c r="K587" i="9" s="1"/>
  <c r="K220" i="9" a="1"/>
  <c r="K220" i="9" s="1"/>
  <c r="K221" i="9" s="1" a="1"/>
  <c r="K221" i="9" s="1"/>
  <c r="K222" i="9" s="1" a="1"/>
  <c r="K222" i="9" s="1"/>
  <c r="K223" i="9" s="1" a="1"/>
  <c r="K223" i="9" s="1"/>
  <c r="K1052" i="9" a="1"/>
  <c r="K1052" i="9" s="1"/>
  <c r="K1053" i="9" s="1" a="1"/>
  <c r="K1053" i="9" s="1"/>
  <c r="K1054" i="9" s="1" a="1"/>
  <c r="K1054" i="9" s="1"/>
  <c r="K1055" i="9" s="1" a="1"/>
  <c r="K1055" i="9" s="1"/>
  <c r="K1056" i="9" s="1" a="1"/>
  <c r="K1056" i="9" s="1"/>
  <c r="K1057" i="9" s="1" a="1"/>
  <c r="K1057" i="9" s="1"/>
  <c r="K1058" i="9" s="1" a="1"/>
  <c r="K1058" i="9" s="1"/>
  <c r="K1059" i="9" s="1" a="1"/>
  <c r="K1059" i="9" s="1"/>
  <c r="K1060" i="9" s="1" a="1"/>
  <c r="K1060" i="9" s="1"/>
  <c r="K1061" i="9" s="1" a="1"/>
  <c r="K1061" i="9" s="1"/>
  <c r="K1062" i="9" s="1" a="1"/>
  <c r="K1062" i="9" s="1"/>
  <c r="K524" i="9" a="1"/>
  <c r="K524" i="9" s="1"/>
  <c r="K525" i="9" s="1" a="1"/>
  <c r="K525" i="9" s="1"/>
  <c r="K526" i="9" s="1" a="1"/>
  <c r="K526" i="9" s="1"/>
  <c r="K527" i="9" s="1" a="1"/>
  <c r="K527" i="9" s="1"/>
  <c r="K528" i="9" s="1" a="1"/>
  <c r="K528" i="9" s="1"/>
  <c r="K529" i="9" s="1" a="1"/>
  <c r="K529" i="9" s="1"/>
  <c r="K260" i="9" a="1"/>
  <c r="K260" i="9" s="1"/>
  <c r="K261" i="9" s="1" a="1"/>
  <c r="K261" i="9" s="1"/>
  <c r="K262" i="9" s="1" a="1"/>
  <c r="K262" i="9" s="1"/>
  <c r="K263" i="9" s="1" a="1"/>
  <c r="K263" i="9" s="1"/>
  <c r="K988" i="9" a="1"/>
  <c r="K988" i="9" s="1"/>
  <c r="K989" i="9" s="1" a="1"/>
  <c r="K989" i="9" s="1"/>
  <c r="K990" i="9" s="1" a="1"/>
  <c r="K990" i="9" s="1"/>
  <c r="K991" i="9" s="1" a="1"/>
  <c r="K991" i="9" s="1"/>
  <c r="K992" i="9" s="1" a="1"/>
  <c r="K992" i="9" s="1"/>
  <c r="K993" i="9" s="1" a="1"/>
  <c r="K993" i="9" s="1"/>
  <c r="L995" i="9" s="1"/>
  <c r="K628" i="9" a="1"/>
  <c r="K628" i="9" s="1"/>
  <c r="K629" i="9" s="1" a="1"/>
  <c r="K629" i="9" s="1"/>
  <c r="K630" i="9" s="1" a="1"/>
  <c r="K630" i="9" s="1"/>
  <c r="K631" i="9" s="1" a="1"/>
  <c r="K631" i="9" s="1"/>
  <c r="K632" i="9" s="1" a="1"/>
  <c r="K632" i="9" s="1"/>
  <c r="K633" i="9" s="1" a="1"/>
  <c r="K633" i="9" s="1"/>
  <c r="K2027" i="9" a="1"/>
  <c r="K2027" i="9" s="1"/>
  <c r="K2028" i="9" s="1" a="1"/>
  <c r="K2028" i="9" s="1"/>
  <c r="K2029" i="9" s="1" a="1"/>
  <c r="K2029" i="9" s="1"/>
  <c r="K2030" i="9" s="1" a="1"/>
  <c r="K2030" i="9" s="1"/>
  <c r="K2031" i="9" s="1" a="1"/>
  <c r="K2031" i="9" s="1"/>
  <c r="K2032" i="9" s="1" a="1"/>
  <c r="K2032" i="9" s="1"/>
  <c r="K2033" i="9" s="1" a="1"/>
  <c r="K2033" i="9" s="1"/>
  <c r="K2034" i="9" s="1" a="1"/>
  <c r="K2034" i="9" s="1"/>
  <c r="K2035" i="9" s="1" a="1"/>
  <c r="K2035" i="9" s="1"/>
  <c r="K2036" i="9" s="1" a="1"/>
  <c r="K2036" i="9" s="1"/>
  <c r="K2037" i="9" s="1" a="1"/>
  <c r="K2037" i="9" s="1"/>
  <c r="K2038" i="9" s="1" a="1"/>
  <c r="K2038" i="9" s="1"/>
  <c r="K1658" i="9" a="1"/>
  <c r="K1658" i="9" s="1"/>
  <c r="K1659" i="9" s="1" a="1"/>
  <c r="K1659" i="9" s="1"/>
  <c r="K1660" i="9" s="1" a="1"/>
  <c r="K1660" i="9" s="1"/>
  <c r="K1661" i="9" s="1" a="1"/>
  <c r="K1661" i="9" s="1"/>
  <c r="K1662" i="9" s="1" a="1"/>
  <c r="K1662" i="9" s="1"/>
  <c r="K1663" i="9" s="1" a="1"/>
  <c r="K1663" i="9" s="1"/>
  <c r="K1664" i="9" s="1" a="1"/>
  <c r="K1664" i="9" s="1"/>
  <c r="K1665" i="9" s="1" a="1"/>
  <c r="K1665" i="9" s="1"/>
  <c r="K1666" i="9" s="1" a="1"/>
  <c r="K1666" i="9" s="1"/>
  <c r="K1971" i="9" a="1"/>
  <c r="K1971" i="9" s="1"/>
  <c r="K1972" i="9" s="1" a="1"/>
  <c r="K1972" i="9" s="1"/>
  <c r="K1973" i="9" s="1" a="1"/>
  <c r="K1973" i="9" s="1"/>
  <c r="K1974" i="9" s="1" a="1"/>
  <c r="K1974" i="9" s="1"/>
  <c r="K1975" i="9" s="1" a="1"/>
  <c r="K1975" i="9" s="1"/>
  <c r="K1976" i="9" s="1" a="1"/>
  <c r="K1976" i="9" s="1"/>
  <c r="K1977" i="9" s="1" a="1"/>
  <c r="K1977" i="9" s="1"/>
  <c r="K1978" i="9" s="1" a="1"/>
  <c r="K1978" i="9" s="1"/>
  <c r="K1979" i="9" s="1" a="1"/>
  <c r="K1979" i="9" s="1"/>
  <c r="K1980" i="9" s="1" a="1"/>
  <c r="K1980" i="9" s="1"/>
  <c r="K1981" i="9" s="1" a="1"/>
  <c r="K1981" i="9" s="1"/>
  <c r="K1066" i="9" a="1"/>
  <c r="K1066" i="9" s="1"/>
  <c r="K1067" i="9" s="1" a="1"/>
  <c r="K1067" i="9" s="1"/>
  <c r="K1068" i="9" s="1" a="1"/>
  <c r="K1068" i="9" s="1"/>
  <c r="K1069" i="9" s="1" a="1"/>
  <c r="K1069" i="9" s="1"/>
  <c r="K1070" i="9" s="1" a="1"/>
  <c r="K1070" i="9" s="1"/>
  <c r="K1071" i="9" s="1" a="1"/>
  <c r="K1071" i="9" s="1"/>
  <c r="K1072" i="9" s="1" a="1"/>
  <c r="K1072" i="9" s="1"/>
  <c r="K1073" i="9" s="1" a="1"/>
  <c r="K1073" i="9" s="1"/>
  <c r="K1074" i="9" s="1" a="1"/>
  <c r="K1074" i="9" s="1"/>
  <c r="K1075" i="9" s="1" a="1"/>
  <c r="K1075" i="9" s="1"/>
  <c r="K1076" i="9" s="1" a="1"/>
  <c r="K1076" i="9" s="1"/>
  <c r="K2003" i="9" a="1"/>
  <c r="K2003" i="9" s="1"/>
  <c r="K2004" i="9" s="1" a="1"/>
  <c r="K2004" i="9" s="1"/>
  <c r="K1842" i="9" a="1"/>
  <c r="K1842" i="9" s="1"/>
  <c r="K1843" i="9" s="1" a="1"/>
  <c r="K1843" i="9" s="1"/>
  <c r="K1844" i="9" s="1" a="1"/>
  <c r="K1844" i="9" s="1"/>
  <c r="K1845" i="9" s="1" a="1"/>
  <c r="K1845" i="9" s="1"/>
  <c r="K1846" i="9" s="1" a="1"/>
  <c r="K1846" i="9" s="1"/>
  <c r="K1847" i="9" s="1" a="1"/>
  <c r="K1847" i="9" s="1"/>
  <c r="K1848" i="9" s="1" a="1"/>
  <c r="K1848" i="9" s="1"/>
  <c r="K1849" i="9" s="1" a="1"/>
  <c r="K1849" i="9" s="1"/>
  <c r="K1850" i="9" s="1" a="1"/>
  <c r="K1850" i="9" s="1"/>
  <c r="K1851" i="9" s="1" a="1"/>
  <c r="K1851" i="9" s="1"/>
  <c r="K1852" i="9" s="1" a="1"/>
  <c r="K1852" i="9" s="1"/>
  <c r="K1853" i="9" s="1" a="1"/>
  <c r="K1853" i="9" s="1"/>
  <c r="K1854" i="9" s="1" a="1"/>
  <c r="K1854" i="9" s="1"/>
  <c r="K2419" i="9" a="1"/>
  <c r="K2419" i="9" s="1"/>
  <c r="K2420" i="9" s="1" a="1"/>
  <c r="K2420" i="9" s="1"/>
  <c r="K2259" i="9" a="1"/>
  <c r="K2259" i="9" s="1"/>
  <c r="K2260" i="9" s="1" a="1"/>
  <c r="K2260" i="9" s="1"/>
  <c r="K2261" i="9" s="1" a="1"/>
  <c r="K2261" i="9" s="1"/>
  <c r="K2262" i="9" s="1" a="1"/>
  <c r="K2262" i="9" s="1"/>
  <c r="K2263" i="9" s="1" a="1"/>
  <c r="K2263" i="9" s="1"/>
  <c r="K2264" i="9" s="1" a="1"/>
  <c r="K2264" i="9" s="1"/>
  <c r="K2265" i="9" s="1" a="1"/>
  <c r="K2265" i="9" s="1"/>
  <c r="K2266" i="9" s="1" a="1"/>
  <c r="K2266" i="9" s="1"/>
  <c r="K2267" i="9" s="1" a="1"/>
  <c r="K2267" i="9" s="1"/>
  <c r="K2268" i="9" s="1" a="1"/>
  <c r="K2268" i="9" s="1"/>
  <c r="K2269" i="9" s="1" a="1"/>
  <c r="K2269" i="9" s="1"/>
  <c r="K2270" i="9" s="1" a="1"/>
  <c r="K2270" i="9" s="1"/>
  <c r="K2271" i="9" s="1" a="1"/>
  <c r="K2271" i="9" s="1"/>
  <c r="K2272" i="9" s="1" a="1"/>
  <c r="K2272" i="9" s="1"/>
  <c r="K2273" i="9" s="1" a="1"/>
  <c r="K2273" i="9" s="1"/>
  <c r="K2274" i="9" s="1" a="1"/>
  <c r="K2274" i="9" s="1"/>
  <c r="K2275" i="9" s="1" a="1"/>
  <c r="K2275" i="9" s="1"/>
  <c r="K1956" i="9" a="1"/>
  <c r="K1956" i="9" s="1"/>
  <c r="K1957" i="9" s="1" a="1"/>
  <c r="K1957" i="9" s="1"/>
  <c r="K1958" i="9" s="1" a="1"/>
  <c r="K1958" i="9" s="1"/>
  <c r="K1959" i="9" s="1" a="1"/>
  <c r="K1959" i="9" s="1"/>
  <c r="K1960" i="9" s="1" a="1"/>
  <c r="K1960" i="9" s="1"/>
  <c r="K1961" i="9" s="1" a="1"/>
  <c r="K1961" i="9" s="1"/>
  <c r="K1962" i="9" s="1" a="1"/>
  <c r="K1962" i="9" s="1"/>
  <c r="K1963" i="9" s="1" a="1"/>
  <c r="K1963" i="9" s="1"/>
  <c r="K1964" i="9" s="1" a="1"/>
  <c r="K1964" i="9" s="1"/>
  <c r="K1965" i="9" s="1" a="1"/>
  <c r="K1965" i="9" s="1"/>
  <c r="K1966" i="9" s="1" a="1"/>
  <c r="K1966" i="9" s="1"/>
  <c r="K1967" i="9" s="1" a="1"/>
  <c r="K1967" i="9" s="1"/>
  <c r="K1516" i="9" a="1"/>
  <c r="K1516" i="9" s="1"/>
  <c r="K1517" i="9" s="1" a="1"/>
  <c r="K1517" i="9" s="1"/>
  <c r="K1518" i="9" s="1" a="1"/>
  <c r="K1518" i="9" s="1"/>
  <c r="K1519" i="9" s="1" a="1"/>
  <c r="K1519" i="9" s="1"/>
  <c r="K1520" i="9" s="1" a="1"/>
  <c r="K1520" i="9" s="1"/>
  <c r="K1521" i="9" s="1" a="1"/>
  <c r="K1521" i="9" s="1"/>
  <c r="H2435" i="9"/>
  <c r="H2333" i="9"/>
  <c r="K1096" i="9" a="1"/>
  <c r="K1096" i="9" s="1"/>
  <c r="K1097" i="9" s="1" a="1"/>
  <c r="K1097" i="9" s="1"/>
  <c r="K1098" i="9" s="1" a="1"/>
  <c r="K1098" i="9" s="1"/>
  <c r="K1099" i="9" s="1" a="1"/>
  <c r="K1099" i="9" s="1"/>
  <c r="K1100" i="9" s="1" a="1"/>
  <c r="K1100" i="9" s="1"/>
  <c r="K1101" i="9" s="1" a="1"/>
  <c r="K1101" i="9" s="1"/>
  <c r="K1102" i="9" s="1" a="1"/>
  <c r="K1102" i="9" s="1"/>
  <c r="K1103" i="9" s="1" a="1"/>
  <c r="K1103" i="9" s="1"/>
  <c r="K1104" i="9" s="1" a="1"/>
  <c r="K1104" i="9" s="1"/>
  <c r="K840" i="9" a="1"/>
  <c r="K840" i="9" s="1"/>
  <c r="K841" i="9" s="1" a="1"/>
  <c r="K841" i="9" s="1"/>
  <c r="K842" i="9" s="1" a="1"/>
  <c r="K842" i="9" s="1"/>
  <c r="K843" i="9" s="1" a="1"/>
  <c r="K843" i="9" s="1"/>
  <c r="K844" i="9" s="1" a="1"/>
  <c r="K844" i="9" s="1"/>
  <c r="K845" i="9" s="1" a="1"/>
  <c r="K845" i="9" s="1"/>
  <c r="K846" i="9" s="1" a="1"/>
  <c r="K846" i="9" s="1"/>
  <c r="K847" i="9" s="1" a="1"/>
  <c r="K847" i="9" s="1"/>
  <c r="K848" i="9" s="1" a="1"/>
  <c r="K848" i="9" s="1"/>
  <c r="K849" i="9" s="1" a="1"/>
  <c r="K849" i="9" s="1"/>
  <c r="K850" i="9" s="1" a="1"/>
  <c r="K850" i="9" s="1"/>
  <c r="K851" i="9" s="1" a="1"/>
  <c r="K851" i="9" s="1"/>
  <c r="K852" i="9" s="1" a="1"/>
  <c r="K852" i="9" s="1"/>
  <c r="K853" i="9" s="1" a="1"/>
  <c r="K853" i="9" s="1"/>
  <c r="K2579" i="9" a="1"/>
  <c r="K2579" i="9" s="1"/>
  <c r="K2121" i="9" a="1"/>
  <c r="K2121" i="9" s="1"/>
  <c r="K2122" i="9" s="1" a="1"/>
  <c r="K2122" i="9" s="1"/>
  <c r="K2123" i="9" s="1" a="1"/>
  <c r="K2123" i="9" s="1"/>
  <c r="K2124" i="9" s="1" a="1"/>
  <c r="K2124" i="9" s="1"/>
  <c r="K2125" i="9" s="1" a="1"/>
  <c r="K2125" i="9" s="1"/>
  <c r="K2126" i="9" s="1" a="1"/>
  <c r="K2126" i="9" s="1"/>
  <c r="K2127" i="9" s="1" a="1"/>
  <c r="K2127" i="9" s="1"/>
  <c r="K2128" i="9" s="1" a="1"/>
  <c r="K2128" i="9" s="1"/>
  <c r="K1560" i="9" a="1"/>
  <c r="K1560" i="9" s="1"/>
  <c r="K1561" i="9" s="1" a="1"/>
  <c r="K1561" i="9" s="1"/>
  <c r="K1792" i="9" a="1"/>
  <c r="K1792" i="9" s="1"/>
  <c r="K1793" i="9" s="1" a="1"/>
  <c r="K1793" i="9" s="1"/>
  <c r="K1794" i="9" s="1" a="1"/>
  <c r="K1794" i="9" s="1"/>
  <c r="K1795" i="9" s="1" a="1"/>
  <c r="K1795" i="9" s="1"/>
  <c r="K1796" i="9" s="1" a="1"/>
  <c r="K1796" i="9" s="1"/>
  <c r="K1797" i="9" s="1" a="1"/>
  <c r="K1797" i="9" s="1"/>
  <c r="K1798" i="9" s="1" a="1"/>
  <c r="K1798" i="9" s="1"/>
  <c r="K1799" i="9" s="1" a="1"/>
  <c r="K1799" i="9" s="1"/>
  <c r="K1800" i="9" s="1" a="1"/>
  <c r="K1800" i="9" s="1"/>
  <c r="K1801" i="9" s="1" a="1"/>
  <c r="K1801" i="9" s="1"/>
  <c r="K1802" i="9" s="1" a="1"/>
  <c r="K1802" i="9" s="1"/>
  <c r="K1803" i="9" s="1" a="1"/>
  <c r="K1803" i="9" s="1"/>
  <c r="K1804" i="9" s="1" a="1"/>
  <c r="K1804" i="9" s="1"/>
  <c r="K1805" i="9" s="1" a="1"/>
  <c r="K1805" i="9" s="1"/>
  <c r="K1806" i="9" s="1" a="1"/>
  <c r="K1806" i="9" s="1"/>
  <c r="K1807" i="9" s="1" a="1"/>
  <c r="K1807" i="9" s="1"/>
  <c r="K1416" i="9" a="1"/>
  <c r="K1416" i="9" s="1"/>
  <c r="K1417" i="9" s="1" a="1"/>
  <c r="K1417" i="9" s="1"/>
  <c r="K1418" i="9" s="1" a="1"/>
  <c r="K1418" i="9" s="1"/>
  <c r="K1419" i="9" s="1" a="1"/>
  <c r="K1419" i="9" s="1"/>
  <c r="K1888" i="9" a="1"/>
  <c r="K1888" i="9" s="1"/>
  <c r="K1889" i="9" s="1" a="1"/>
  <c r="K1889" i="9" s="1"/>
  <c r="K1890" i="9" s="1" a="1"/>
  <c r="K1890" i="9" s="1"/>
  <c r="K1891" i="9" s="1" a="1"/>
  <c r="K1891" i="9" s="1"/>
  <c r="K1892" i="9" s="1" a="1"/>
  <c r="K1892" i="9" s="1"/>
  <c r="K1893" i="9" s="1" a="1"/>
  <c r="K1893" i="9" s="1"/>
  <c r="K1894" i="9" s="1" a="1"/>
  <c r="K1894" i="9" s="1"/>
  <c r="K1895" i="9" s="1" a="1"/>
  <c r="K1895" i="9" s="1"/>
  <c r="K1896" i="9" s="1" a="1"/>
  <c r="K1896" i="9" s="1"/>
  <c r="K1897" i="9" s="1" a="1"/>
  <c r="K1897" i="9" s="1"/>
  <c r="K1632" i="9" a="1"/>
  <c r="K1632" i="9" s="1"/>
  <c r="K1633" i="9" s="1" a="1"/>
  <c r="K1633" i="9" s="1"/>
  <c r="K1634" i="9" s="1" a="1"/>
  <c r="K1634" i="9" s="1"/>
  <c r="K1635" i="9" s="1" a="1"/>
  <c r="K1635" i="9" s="1"/>
  <c r="K1636" i="9" s="1" a="1"/>
  <c r="K1636" i="9" s="1"/>
  <c r="K1637" i="9" s="1" a="1"/>
  <c r="K1637" i="9" s="1"/>
  <c r="K1638" i="9" s="1" a="1"/>
  <c r="K1638" i="9" s="1"/>
  <c r="K1639" i="9" s="1" a="1"/>
  <c r="K1639" i="9" s="1"/>
  <c r="K1640" i="9" s="1" a="1"/>
  <c r="K1640" i="9" s="1"/>
  <c r="K1641" i="9" s="1" a="1"/>
  <c r="K1641" i="9" s="1"/>
  <c r="K2469" i="9" a="1"/>
  <c r="K2469" i="9" s="1"/>
  <c r="K2470" i="9" s="1" a="1"/>
  <c r="K2470" i="9" s="1"/>
  <c r="K2471" i="9" s="1" a="1"/>
  <c r="K2471" i="9" s="1"/>
  <c r="K2472" i="9" s="1" a="1"/>
  <c r="K2472" i="9" s="1"/>
  <c r="K2473" i="9" s="1" a="1"/>
  <c r="K2473" i="9" s="1"/>
  <c r="K2474" i="9" s="1" a="1"/>
  <c r="K2474" i="9" s="1"/>
  <c r="K2475" i="9" s="1" a="1"/>
  <c r="K2475" i="9" s="1"/>
  <c r="K2476" i="9" s="1" a="1"/>
  <c r="K2476" i="9" s="1"/>
  <c r="K2477" i="9" s="1" a="1"/>
  <c r="K2477" i="9" s="1"/>
  <c r="K2478" i="9" s="1" a="1"/>
  <c r="K2478" i="9" s="1"/>
  <c r="K2479" i="9" s="1" a="1"/>
  <c r="K2479" i="9" s="1"/>
  <c r="K2480" i="9" s="1" a="1"/>
  <c r="K2480" i="9" s="1"/>
  <c r="K2481" i="9" s="1" a="1"/>
  <c r="K2481" i="9" s="1"/>
  <c r="K2482" i="9" s="1" a="1"/>
  <c r="K2482" i="9" s="1"/>
  <c r="K2483" i="9" s="1" a="1"/>
  <c r="K2483" i="9" s="1"/>
  <c r="K2484" i="9" s="1" a="1"/>
  <c r="K2484" i="9" s="1"/>
  <c r="K1920" i="9" a="1"/>
  <c r="K1920" i="9" s="1"/>
  <c r="K1921" i="9" s="1" a="1"/>
  <c r="K1921" i="9" s="1"/>
  <c r="K1922" i="9" s="1" a="1"/>
  <c r="K1922" i="9" s="1"/>
  <c r="K1923" i="9" s="1" a="1"/>
  <c r="K1923" i="9" s="1"/>
  <c r="K1924" i="9" s="1" a="1"/>
  <c r="K1924" i="9" s="1"/>
  <c r="K1925" i="9" s="1" a="1"/>
  <c r="K1925" i="9" s="1"/>
  <c r="K1926" i="9" s="1" a="1"/>
  <c r="K1926" i="9" s="1"/>
  <c r="K1927" i="9" s="1" a="1"/>
  <c r="K1927" i="9" s="1"/>
  <c r="K1928" i="9" s="1" a="1"/>
  <c r="K1928" i="9" s="1"/>
  <c r="K1929" i="9" s="1" a="1"/>
  <c r="K1929" i="9" s="1"/>
  <c r="K1930" i="9" s="1" a="1"/>
  <c r="K1930" i="9" s="1"/>
  <c r="K1931" i="9" s="1" a="1"/>
  <c r="K1931" i="9" s="1"/>
  <c r="K1932" i="9" s="1" a="1"/>
  <c r="K1932" i="9" s="1"/>
  <c r="K1933" i="9" s="1" a="1"/>
  <c r="K1933" i="9" s="1"/>
  <c r="K1934" i="9" s="1" a="1"/>
  <c r="K1934" i="9" s="1"/>
  <c r="K1935" i="9" s="1" a="1"/>
  <c r="K1935" i="9" s="1"/>
  <c r="K1936" i="9" s="1" a="1"/>
  <c r="K1936" i="9" s="1"/>
  <c r="K1937" i="9" s="1" a="1"/>
  <c r="K1937" i="9" s="1"/>
  <c r="K1528" i="9" a="1"/>
  <c r="K1528" i="9" s="1"/>
  <c r="K1529" i="9" s="1" a="1"/>
  <c r="K1529" i="9" s="1"/>
  <c r="K1530" i="9" s="1" a="1"/>
  <c r="K1530" i="9" s="1"/>
  <c r="K1531" i="9" s="1" a="1"/>
  <c r="K1531" i="9" s="1"/>
  <c r="K1532" i="9" s="1" a="1"/>
  <c r="K1532" i="9" s="1"/>
  <c r="K1533" i="9" s="1" a="1"/>
  <c r="K1533" i="9" s="1"/>
  <c r="H2870" i="9"/>
  <c r="K2963" i="9" a="1"/>
  <c r="K2963" i="9" s="1"/>
  <c r="K2964" i="9" s="1" a="1"/>
  <c r="K2964" i="9" s="1"/>
  <c r="K2965" i="9" s="1" a="1"/>
  <c r="K2965" i="9" s="1"/>
  <c r="K2966" i="9" s="1" a="1"/>
  <c r="K2966" i="9" s="1"/>
  <c r="K2967" i="9" s="1" a="1"/>
  <c r="K2967" i="9" s="1"/>
  <c r="K1592" i="9" a="1"/>
  <c r="K1592" i="9" s="1"/>
  <c r="K1593" i="9" s="1" a="1"/>
  <c r="K1593" i="9" s="1"/>
  <c r="K1594" i="9" s="1" a="1"/>
  <c r="K1594" i="9" s="1"/>
  <c r="K1595" i="9" s="1" a="1"/>
  <c r="K1595" i="9" s="1"/>
  <c r="K1596" i="9" s="1" a="1"/>
  <c r="K1596" i="9" s="1"/>
  <c r="K1597" i="9" s="1" a="1"/>
  <c r="K1597" i="9" s="1"/>
  <c r="K1598" i="9" s="1" a="1"/>
  <c r="K1598" i="9" s="1"/>
  <c r="K1599" i="9" s="1" a="1"/>
  <c r="K1599" i="9" s="1"/>
  <c r="K1600" i="9" s="1" a="1"/>
  <c r="K1600" i="9" s="1"/>
  <c r="K1601" i="9" s="1" a="1"/>
  <c r="K1601" i="9" s="1"/>
  <c r="K1602" i="9" s="1" a="1"/>
  <c r="K1602" i="9" s="1"/>
  <c r="L1604" i="9" s="1"/>
  <c r="K2305" i="9" a="1"/>
  <c r="K2305" i="9" s="1"/>
  <c r="K2306" i="9" s="1" a="1"/>
  <c r="K2306" i="9" s="1"/>
  <c r="K2307" i="9" s="1" a="1"/>
  <c r="K2307" i="9" s="1"/>
  <c r="K2308" i="9" s="1" a="1"/>
  <c r="K2308" i="9" s="1"/>
  <c r="K2309" i="9" s="1" a="1"/>
  <c r="K2309" i="9" s="1"/>
  <c r="K2310" i="9" s="1" a="1"/>
  <c r="K2310" i="9" s="1"/>
  <c r="K2311" i="9" s="1" a="1"/>
  <c r="K2311" i="9" s="1"/>
  <c r="K2312" i="9" s="1" a="1"/>
  <c r="K2312" i="9" s="1"/>
  <c r="K2313" i="9" s="1" a="1"/>
  <c r="K2313" i="9" s="1"/>
  <c r="K2314" i="9" s="1" a="1"/>
  <c r="K2314" i="9" s="1"/>
  <c r="K2315" i="9" s="1" a="1"/>
  <c r="K2315" i="9" s="1"/>
  <c r="H2417" i="9"/>
  <c r="H2388" i="9"/>
  <c r="K2016" i="9" a="1"/>
  <c r="K2016" i="9" s="1"/>
  <c r="K2017" i="9" s="1" a="1"/>
  <c r="K2017" i="9" s="1"/>
  <c r="K2018" i="9" s="1" a="1"/>
  <c r="K2018" i="9" s="1"/>
  <c r="K2019" i="9" s="1" a="1"/>
  <c r="K2019" i="9" s="1"/>
  <c r="K2020" i="9" s="1" a="1"/>
  <c r="K2020" i="9" s="1"/>
  <c r="K2021" i="9" s="1" a="1"/>
  <c r="K2021" i="9" s="1"/>
  <c r="K2022" i="9" s="1" a="1"/>
  <c r="K2022" i="9" s="1"/>
  <c r="K2023" i="9" s="1" a="1"/>
  <c r="K2023" i="9" s="1"/>
  <c r="K2656" i="9" a="1"/>
  <c r="K2656" i="9" s="1"/>
  <c r="K2657" i="9" s="1" a="1"/>
  <c r="K2657" i="9" s="1"/>
  <c r="K2658" i="9" s="1" a="1"/>
  <c r="K2658" i="9" s="1"/>
  <c r="K2659" i="9" s="1" a="1"/>
  <c r="K2659" i="9" s="1"/>
  <c r="K2660" i="9" s="1" a="1"/>
  <c r="K2660" i="9" s="1"/>
  <c r="K2661" i="9" s="1" a="1"/>
  <c r="K2661" i="9" s="1"/>
  <c r="K2662" i="9" s="1" a="1"/>
  <c r="K2662" i="9" s="1"/>
  <c r="K2663" i="9" s="1" a="1"/>
  <c r="K2663" i="9" s="1"/>
  <c r="K2664" i="9" s="1" a="1"/>
  <c r="K2664" i="9" s="1"/>
  <c r="K2665" i="9" s="1" a="1"/>
  <c r="K2665" i="9" s="1"/>
  <c r="K2666" i="9" s="1" a="1"/>
  <c r="K2666" i="9" s="1"/>
  <c r="K2667" i="9" s="1" a="1"/>
  <c r="K2667" i="9" s="1"/>
  <c r="K2668" i="9" s="1" a="1"/>
  <c r="K2668" i="9" s="1"/>
  <c r="K1295" i="9" a="1"/>
  <c r="K1295" i="9" s="1"/>
  <c r="K1296" i="9" s="1" a="1"/>
  <c r="K1296" i="9" s="1"/>
  <c r="K1297" i="9" s="1" a="1"/>
  <c r="K1297" i="9" s="1"/>
  <c r="K1298" i="9" s="1" a="1"/>
  <c r="K1298" i="9" s="1"/>
  <c r="K1299" i="9" s="1" a="1"/>
  <c r="K1299" i="9" s="1"/>
  <c r="K1300" i="9" s="1" a="1"/>
  <c r="K1300" i="9" s="1"/>
  <c r="K1301" i="9" s="1" a="1"/>
  <c r="K1301" i="9" s="1"/>
  <c r="K1302" i="9" s="1" a="1"/>
  <c r="K1302" i="9" s="1"/>
  <c r="K1303" i="9" s="1" a="1"/>
  <c r="K1303" i="9" s="1"/>
  <c r="K1304" i="9" s="1" a="1"/>
  <c r="K1304" i="9" s="1"/>
  <c r="K1305" i="9" s="1" a="1"/>
  <c r="K1305" i="9" s="1"/>
  <c r="K1306" i="9" s="1" a="1"/>
  <c r="K1306" i="9" s="1"/>
  <c r="K1335" i="9" a="1"/>
  <c r="K1335" i="9" s="1"/>
  <c r="K1336" i="9" s="1" a="1"/>
  <c r="K1336" i="9" s="1"/>
  <c r="K1337" i="9" s="1" a="1"/>
  <c r="K1337" i="9" s="1"/>
  <c r="K1338" i="9" s="1" a="1"/>
  <c r="K1338" i="9" s="1"/>
  <c r="K1339" i="9" s="1" a="1"/>
  <c r="K1339" i="9" s="1"/>
  <c r="K207" i="9" a="1"/>
  <c r="K207" i="9" s="1"/>
  <c r="K208" i="9" s="1" a="1"/>
  <c r="K208" i="9" s="1"/>
  <c r="K209" i="9" s="1" a="1"/>
  <c r="K209" i="9" s="1"/>
  <c r="K210" i="9" s="1" a="1"/>
  <c r="K210" i="9" s="1"/>
  <c r="K211" i="9" s="1" a="1"/>
  <c r="K211" i="9" s="1"/>
  <c r="K212" i="9" s="1" a="1"/>
  <c r="K212" i="9" s="1"/>
  <c r="K213" i="9" s="1" a="1"/>
  <c r="K213" i="9" s="1"/>
  <c r="K214" i="9" s="1" a="1"/>
  <c r="K214" i="9" s="1"/>
  <c r="L216" i="9" s="1"/>
  <c r="K111" i="9" a="1"/>
  <c r="K111" i="9" s="1"/>
  <c r="K112" i="9" s="1" a="1"/>
  <c r="K112" i="9" s="1"/>
  <c r="K113" i="9" s="1" a="1"/>
  <c r="K113" i="9" s="1"/>
  <c r="K114" i="9" s="1" a="1"/>
  <c r="K114" i="9" s="1"/>
  <c r="K115" i="9" s="1" a="1"/>
  <c r="K115" i="9" s="1"/>
  <c r="K116" i="9" s="1" a="1"/>
  <c r="K116" i="9" s="1"/>
  <c r="K117" i="9" s="1" a="1"/>
  <c r="K117" i="9" s="1"/>
  <c r="K118" i="9" s="1" a="1"/>
  <c r="K118" i="9" s="1"/>
  <c r="K119" i="9" s="1" a="1"/>
  <c r="K119" i="9" s="1"/>
  <c r="K120" i="9" s="1" a="1"/>
  <c r="K120" i="9" s="1"/>
  <c r="K121" i="9" s="1" a="1"/>
  <c r="K121" i="9" s="1"/>
  <c r="K122" i="9" s="1" a="1"/>
  <c r="K122" i="9" s="1"/>
  <c r="K123" i="9" s="1" a="1"/>
  <c r="K123" i="9" s="1"/>
  <c r="H2303" i="9"/>
  <c r="H2290" i="9"/>
  <c r="K535" i="9" a="1"/>
  <c r="K535" i="9" s="1"/>
  <c r="K536" i="9" s="1" a="1"/>
  <c r="K536" i="9" s="1"/>
  <c r="K537" i="9" s="1" a="1"/>
  <c r="K537" i="9" s="1"/>
  <c r="K538" i="9" s="1" a="1"/>
  <c r="K538" i="9" s="1"/>
  <c r="K539" i="9" s="1" a="1"/>
  <c r="K539" i="9" s="1"/>
  <c r="K540" i="9" s="1" a="1"/>
  <c r="K540" i="9" s="1"/>
  <c r="K463" i="9" a="1"/>
  <c r="K463" i="9" s="1"/>
  <c r="K464" i="9" s="1" a="1"/>
  <c r="K464" i="9" s="1"/>
  <c r="K465" i="9" s="1" a="1"/>
  <c r="K465" i="9" s="1"/>
  <c r="K466" i="9" s="1" a="1"/>
  <c r="K466" i="9" s="1"/>
  <c r="K467" i="9" s="1" a="1"/>
  <c r="K467" i="9" s="1"/>
  <c r="K468" i="9" s="1" a="1"/>
  <c r="K468" i="9" s="1"/>
  <c r="K1135" i="9" a="1"/>
  <c r="K1135" i="9" s="1"/>
  <c r="K1136" i="9" s="1" a="1"/>
  <c r="K1136" i="9" s="1"/>
  <c r="K1137" i="9" s="1" a="1"/>
  <c r="K1137" i="9" s="1"/>
  <c r="K1138" i="9" s="1" a="1"/>
  <c r="K1138" i="9" s="1"/>
  <c r="K1139" i="9" s="1" a="1"/>
  <c r="K1139" i="9" s="1"/>
  <c r="K1140" i="9" s="1" a="1"/>
  <c r="K1140" i="9" s="1"/>
  <c r="K1141" i="9" s="1" a="1"/>
  <c r="K1141" i="9" s="1"/>
  <c r="K1142" i="9" s="1" a="1"/>
  <c r="K1142" i="9" s="1"/>
  <c r="K1143" i="9" s="1" a="1"/>
  <c r="K1143" i="9" s="1"/>
  <c r="K1144" i="9" s="1" a="1"/>
  <c r="K1144" i="9" s="1"/>
  <c r="K671" i="9" a="1"/>
  <c r="K671" i="9" s="1"/>
  <c r="K672" i="9" s="1" a="1"/>
  <c r="K672" i="9" s="1"/>
  <c r="K673" i="9" s="1" a="1"/>
  <c r="K673" i="9" s="1"/>
  <c r="K674" i="9" s="1" a="1"/>
  <c r="K674" i="9" s="1"/>
  <c r="K675" i="9" s="1" a="1"/>
  <c r="K675" i="9" s="1"/>
  <c r="K676" i="9" s="1" a="1"/>
  <c r="K676" i="9" s="1"/>
  <c r="K239" i="9" a="1"/>
  <c r="K239" i="9" s="1"/>
  <c r="K240" i="9" s="1" a="1"/>
  <c r="K240" i="9" s="1"/>
  <c r="K241" i="9" s="1" a="1"/>
  <c r="K241" i="9" s="1"/>
  <c r="K2072" i="9" a="1"/>
  <c r="K2072" i="9" s="1"/>
  <c r="K2073" i="9" s="1" a="1"/>
  <c r="K2073" i="9" s="1"/>
  <c r="K2074" i="9" s="1" a="1"/>
  <c r="K2074" i="9" s="1"/>
  <c r="K2075" i="9" s="1" a="1"/>
  <c r="K2075" i="9" s="1"/>
  <c r="K2076" i="9" s="1" a="1"/>
  <c r="K2076" i="9" s="1"/>
  <c r="K2077" i="9" s="1" a="1"/>
  <c r="K2077" i="9" s="1"/>
  <c r="K2078" i="9" s="1" a="1"/>
  <c r="K2078" i="9" s="1"/>
  <c r="K2079" i="9" s="1" a="1"/>
  <c r="K2079" i="9" s="1"/>
  <c r="K2080" i="9" s="1" a="1"/>
  <c r="K2080" i="9" s="1"/>
  <c r="K2081" i="9" s="1" a="1"/>
  <c r="K2081" i="9" s="1"/>
  <c r="K2082" i="9" s="1" a="1"/>
  <c r="K2082" i="9" s="1"/>
  <c r="K1119" i="9" a="1"/>
  <c r="K1119" i="9" s="1"/>
  <c r="K1120" i="9" s="1" a="1"/>
  <c r="K1120" i="9" s="1"/>
  <c r="K1121" i="9" s="1" a="1"/>
  <c r="K1121" i="9" s="1"/>
  <c r="K1122" i="9" s="1" a="1"/>
  <c r="K1122" i="9" s="1"/>
  <c r="K1123" i="9" s="1" a="1"/>
  <c r="K1123" i="9" s="1"/>
  <c r="K1124" i="9" s="1" a="1"/>
  <c r="K1124" i="9" s="1"/>
  <c r="K1125" i="9" s="1" a="1"/>
  <c r="K1125" i="9" s="1"/>
  <c r="K1126" i="9" s="1" a="1"/>
  <c r="K1126" i="9" s="1"/>
  <c r="K1127" i="9" s="1" a="1"/>
  <c r="K1127" i="9" s="1"/>
  <c r="K1128" i="9" s="1" a="1"/>
  <c r="K1128" i="9" s="1"/>
  <c r="K1129" i="9" s="1" a="1"/>
  <c r="K1129" i="9" s="1"/>
  <c r="K1130" i="9" s="1" a="1"/>
  <c r="K1130" i="9" s="1"/>
  <c r="K1131" i="9" s="1" a="1"/>
  <c r="K1131" i="9" s="1"/>
  <c r="K1031" i="9" a="1"/>
  <c r="K1031" i="9" s="1"/>
  <c r="K1032" i="9" s="1" a="1"/>
  <c r="K1032" i="9" s="1"/>
  <c r="K1033" i="9" s="1" a="1"/>
  <c r="K1033" i="9" s="1"/>
  <c r="K1034" i="9" s="1" a="1"/>
  <c r="K1034" i="9" s="1"/>
  <c r="K1035" i="9" s="1" a="1"/>
  <c r="K1035" i="9" s="1"/>
  <c r="K1036" i="9" s="1" a="1"/>
  <c r="K1036" i="9" s="1"/>
  <c r="K1037" i="9" s="1" a="1"/>
  <c r="K1037" i="9" s="1"/>
  <c r="K1038" i="9" s="1" a="1"/>
  <c r="K1038" i="9" s="1"/>
  <c r="K1039" i="9" s="1" a="1"/>
  <c r="K1039" i="9" s="1"/>
  <c r="K1040" i="9" s="1" a="1"/>
  <c r="K1040" i="9" s="1"/>
  <c r="K1041" i="9" s="1" a="1"/>
  <c r="K1041" i="9" s="1"/>
  <c r="K1042" i="9" s="1" a="1"/>
  <c r="K1042" i="9" s="1"/>
  <c r="K1043" i="9" s="1" a="1"/>
  <c r="K1043" i="9" s="1"/>
  <c r="K191" i="9" a="1"/>
  <c r="K191" i="9" s="1"/>
  <c r="K192" i="9" s="1" a="1"/>
  <c r="K192" i="9" s="1"/>
  <c r="K193" i="9" s="1" a="1"/>
  <c r="K193" i="9" s="1"/>
  <c r="K194" i="9" s="1" a="1"/>
  <c r="K194" i="9" s="1"/>
  <c r="K663" i="9" a="1"/>
  <c r="K663" i="9" s="1"/>
  <c r="K664" i="9" s="1" a="1"/>
  <c r="K664" i="9" s="1"/>
  <c r="K665" i="9" s="1" a="1"/>
  <c r="K665" i="9" s="1"/>
  <c r="K666" i="9" s="1" a="1"/>
  <c r="K666" i="9" s="1"/>
  <c r="K667" i="9" s="1" a="1"/>
  <c r="K667" i="9" s="1"/>
  <c r="K668" i="9" s="1" a="1"/>
  <c r="K668" i="9" s="1"/>
  <c r="K1679" i="9" a="1"/>
  <c r="K1679" i="9" s="1"/>
  <c r="K1680" i="9" s="1" a="1"/>
  <c r="K1680" i="9" s="1"/>
  <c r="K1681" i="9" s="1" a="1"/>
  <c r="K1681" i="9" s="1"/>
  <c r="K1682" i="9" s="1" a="1"/>
  <c r="K1682" i="9" s="1"/>
  <c r="K1683" i="9" s="1" a="1"/>
  <c r="K1683" i="9" s="1"/>
  <c r="K1684" i="9" s="1" a="1"/>
  <c r="K1684" i="9" s="1"/>
  <c r="K1685" i="9" s="1" a="1"/>
  <c r="K1685" i="9" s="1"/>
  <c r="K1686" i="9" s="1" a="1"/>
  <c r="K1686" i="9" s="1"/>
  <c r="K775" i="9" a="1"/>
  <c r="K775" i="9" s="1"/>
  <c r="K776" i="9" s="1" a="1"/>
  <c r="K776" i="9" s="1"/>
  <c r="K777" i="9" s="1" a="1"/>
  <c r="K777" i="9" s="1"/>
  <c r="K778" i="9" s="1" a="1"/>
  <c r="K778" i="9" s="1"/>
  <c r="K779" i="9" s="1" a="1"/>
  <c r="K779" i="9" s="1"/>
  <c r="K159" i="9" a="1"/>
  <c r="K159" i="9" s="1"/>
  <c r="K160" i="9" s="1" a="1"/>
  <c r="K160" i="9" s="1"/>
  <c r="K161" i="9" s="1" a="1"/>
  <c r="K161" i="9" s="1"/>
  <c r="K162" i="9" s="1" a="1"/>
  <c r="K162" i="9" s="1"/>
  <c r="K163" i="9" s="1" a="1"/>
  <c r="K163" i="9" s="1"/>
  <c r="K164" i="9" s="1" a="1"/>
  <c r="K164" i="9" s="1"/>
  <c r="K165" i="9" s="1" a="1"/>
  <c r="K165" i="9" s="1"/>
  <c r="K166" i="9" s="1" a="1"/>
  <c r="K166" i="9" s="1"/>
  <c r="K167" i="9" s="1" a="1"/>
  <c r="K167" i="9" s="1"/>
  <c r="K591" i="9" a="1"/>
  <c r="K591" i="9" s="1"/>
  <c r="K592" i="9" s="1" a="1"/>
  <c r="K592" i="9" s="1"/>
  <c r="K593" i="9" s="1" a="1"/>
  <c r="K593" i="9" s="1"/>
  <c r="K2672" i="9" a="1"/>
  <c r="K2672" i="9" s="1"/>
  <c r="K2673" i="9" s="1" a="1"/>
  <c r="K2673" i="9" s="1"/>
  <c r="K2674" i="9" s="1" a="1"/>
  <c r="K2674" i="9" s="1"/>
  <c r="K2675" i="9" s="1" a="1"/>
  <c r="K2675" i="9" s="1"/>
  <c r="K487" i="9" a="1"/>
  <c r="K487" i="9" s="1"/>
  <c r="K488" i="9" s="1" a="1"/>
  <c r="K488" i="9" s="1"/>
  <c r="K489" i="9" s="1" a="1"/>
  <c r="K489" i="9" s="1"/>
  <c r="K490" i="9" s="1" a="1"/>
  <c r="K490" i="9" s="1"/>
  <c r="K327" i="9" a="1"/>
  <c r="K327" i="9" s="1"/>
  <c r="K328" i="9" s="1" a="1"/>
  <c r="K328" i="9" s="1"/>
  <c r="K329" i="9" s="1" a="1"/>
  <c r="K329" i="9" s="1"/>
  <c r="K330" i="9" s="1" a="1"/>
  <c r="K330" i="9" s="1"/>
  <c r="K331" i="9" s="1" a="1"/>
  <c r="K331" i="9" s="1"/>
  <c r="K332" i="9" s="1" a="1"/>
  <c r="K332" i="9" s="1"/>
  <c r="K333" i="9" s="1" a="1"/>
  <c r="K333" i="9" s="1"/>
  <c r="K334" i="9" s="1" a="1"/>
  <c r="K334" i="9" s="1"/>
  <c r="H2277" i="9"/>
  <c r="K2318" i="9" a="1"/>
  <c r="K2318" i="9" s="1"/>
  <c r="H2101" i="9"/>
  <c r="H2180" i="9"/>
  <c r="H2040" i="9"/>
  <c r="H2025" i="9"/>
  <c r="K2361" i="9" a="1"/>
  <c r="K2361" i="9" s="1"/>
  <c r="K2362" i="9" s="1" a="1"/>
  <c r="K2362" i="9" s="1"/>
  <c r="K2363" i="9" s="1" a="1"/>
  <c r="K2363" i="9" s="1"/>
  <c r="K2364" i="9" s="1" a="1"/>
  <c r="K2364" i="9" s="1"/>
  <c r="K2365" i="9" s="1" a="1"/>
  <c r="K2365" i="9" s="1"/>
  <c r="K2366" i="9" s="1" a="1"/>
  <c r="K2366" i="9" s="1"/>
  <c r="K2367" i="9" s="1" a="1"/>
  <c r="K2367" i="9" s="1"/>
  <c r="K2368" i="9" s="1" a="1"/>
  <c r="K2368" i="9" s="1"/>
  <c r="K2369" i="9" s="1" a="1"/>
  <c r="K2369" i="9" s="1"/>
  <c r="K2370" i="9" s="1" a="1"/>
  <c r="K2370" i="9" s="1"/>
  <c r="K2371" i="9" s="1" a="1"/>
  <c r="K2371" i="9" s="1"/>
  <c r="K2372" i="9" s="1" a="1"/>
  <c r="K2372" i="9" s="1"/>
  <c r="K2373" i="9" s="1" a="1"/>
  <c r="K2373" i="9" s="1"/>
  <c r="K2457" i="9" a="1"/>
  <c r="K2457" i="9" s="1"/>
  <c r="K2458" i="9" s="1" a="1"/>
  <c r="K2458" i="9" s="1"/>
  <c r="K2459" i="9" s="1" a="1"/>
  <c r="K2459" i="9" s="1"/>
  <c r="K2460" i="9" s="1" a="1"/>
  <c r="K2460" i="9" s="1"/>
  <c r="K2461" i="9" s="1" a="1"/>
  <c r="K2461" i="9" s="1"/>
  <c r="K2462" i="9" s="1" a="1"/>
  <c r="K2462" i="9" s="1"/>
  <c r="K2463" i="9" s="1" a="1"/>
  <c r="K2463" i="9" s="1"/>
  <c r="K2464" i="9" s="1" a="1"/>
  <c r="K2464" i="9" s="1"/>
  <c r="K2465" i="9" s="1" a="1"/>
  <c r="K2465" i="9" s="1"/>
  <c r="K2466" i="9" s="1" a="1"/>
  <c r="K2466" i="9" s="1"/>
  <c r="K2633" i="9" a="1"/>
  <c r="K2633" i="9" s="1"/>
  <c r="K2634" i="9" s="1" a="1"/>
  <c r="K2634" i="9" s="1"/>
  <c r="K2635" i="9" s="1" a="1"/>
  <c r="K2635" i="9" s="1"/>
  <c r="K2636" i="9" s="1" a="1"/>
  <c r="K2636" i="9" s="1"/>
  <c r="K2637" i="9" s="1" a="1"/>
  <c r="K2637" i="9" s="1"/>
  <c r="K2638" i="9" s="1" a="1"/>
  <c r="K2638" i="9" s="1"/>
  <c r="K2639" i="9" s="1" a="1"/>
  <c r="K2639" i="9" s="1"/>
  <c r="K2640" i="9" s="1" a="1"/>
  <c r="K2640" i="9" s="1"/>
  <c r="K2641" i="9" s="1" a="1"/>
  <c r="K2641" i="9" s="1"/>
  <c r="K2642" i="9" s="1" a="1"/>
  <c r="K2642" i="9" s="1"/>
  <c r="H2014" i="9"/>
  <c r="H20" i="9"/>
  <c r="K2377" i="9" a="1"/>
  <c r="K2377" i="9" s="1"/>
  <c r="H1886" i="9"/>
  <c r="H1873" i="9"/>
  <c r="K2846" i="9" a="1"/>
  <c r="K2846" i="9" s="1"/>
  <c r="K2847" i="9" s="1" a="1"/>
  <c r="K2847" i="9" s="1"/>
  <c r="K2848" i="9" s="1" a="1"/>
  <c r="K2848" i="9" s="1"/>
  <c r="K2849" i="9" s="1" a="1"/>
  <c r="K2849" i="9" s="1"/>
  <c r="K2734" i="9" a="1"/>
  <c r="K2734" i="9" s="1"/>
  <c r="K2735" i="9" s="1" a="1"/>
  <c r="K2735" i="9" s="1"/>
  <c r="K2736" i="9" s="1" a="1"/>
  <c r="K2736" i="9" s="1"/>
  <c r="K2737" i="9" s="1" a="1"/>
  <c r="K2737" i="9" s="1"/>
  <c r="K2738" i="9" s="1" a="1"/>
  <c r="K2738" i="9" s="1"/>
  <c r="K2739" i="9" s="1" a="1"/>
  <c r="K2739" i="9" s="1"/>
  <c r="K2740" i="9" s="1" a="1"/>
  <c r="K2740" i="9" s="1"/>
  <c r="K2741" i="9" s="1" a="1"/>
  <c r="K2741" i="9" s="1"/>
  <c r="K2742" i="9" s="1" a="1"/>
  <c r="K2742" i="9" s="1"/>
  <c r="K2743" i="9" s="1" a="1"/>
  <c r="K2743" i="9" s="1"/>
  <c r="K2744" i="9" s="1" a="1"/>
  <c r="K2744" i="9" s="1"/>
  <c r="K2745" i="9" s="1" a="1"/>
  <c r="K2745" i="9" s="1"/>
  <c r="K2746" i="9" s="1" a="1"/>
  <c r="K2746" i="9" s="1"/>
  <c r="K2747" i="9" s="1" a="1"/>
  <c r="K2747" i="9" s="1"/>
  <c r="K2748" i="9" s="1" a="1"/>
  <c r="K2748" i="9" s="1"/>
  <c r="K2749" i="9" s="1" a="1"/>
  <c r="K2749" i="9" s="1"/>
  <c r="K2750" i="9" s="1" a="1"/>
  <c r="K2750" i="9" s="1"/>
  <c r="K2751" i="9" s="1" a="1"/>
  <c r="K2751" i="9" s="1"/>
  <c r="K2752" i="9" s="1" a="1"/>
  <c r="K2752" i="9" s="1"/>
  <c r="L2754" i="9" s="1"/>
  <c r="K2686" i="9" a="1"/>
  <c r="K2686" i="9" s="1"/>
  <c r="K2687" i="9" s="1" a="1"/>
  <c r="K2687" i="9" s="1"/>
  <c r="K2688" i="9" s="1" a="1"/>
  <c r="K2688" i="9" s="1"/>
  <c r="K2689" i="9" s="1" a="1"/>
  <c r="K2689" i="9" s="1"/>
  <c r="K2690" i="9" s="1" a="1"/>
  <c r="K2690" i="9" s="1"/>
  <c r="K2691" i="9" s="1" a="1"/>
  <c r="K2691" i="9" s="1"/>
  <c r="K2982" i="9" a="1"/>
  <c r="K2982" i="9" s="1"/>
  <c r="K2983" i="9" s="1" a="1"/>
  <c r="K2983" i="9" s="1"/>
  <c r="K2984" i="9" s="1" a="1"/>
  <c r="K2984" i="9" s="1"/>
  <c r="K2985" i="9" s="1" a="1"/>
  <c r="K2985" i="9" s="1"/>
  <c r="K2986" i="9" s="1" a="1"/>
  <c r="K2986" i="9" s="1"/>
  <c r="K2558" i="9" a="1"/>
  <c r="K2558" i="9" s="1"/>
  <c r="K2559" i="9" s="1" a="1"/>
  <c r="K2559" i="9" s="1"/>
  <c r="K2560" i="9" s="1" a="1"/>
  <c r="K2560" i="9" s="1"/>
  <c r="K2561" i="9" s="1" a="1"/>
  <c r="K2561" i="9" s="1"/>
  <c r="K2390" i="9" a="1"/>
  <c r="K2390" i="9" s="1"/>
  <c r="K2391" i="9" s="1" a="1"/>
  <c r="K2391" i="9" s="1"/>
  <c r="K2392" i="9" s="1" a="1"/>
  <c r="K2392" i="9" s="1"/>
  <c r="K2393" i="9" s="1" a="1"/>
  <c r="K2393" i="9" s="1"/>
  <c r="K2394" i="9" s="1" a="1"/>
  <c r="K2394" i="9" s="1"/>
  <c r="K2395" i="9" s="1" a="1"/>
  <c r="K2395" i="9" s="1"/>
  <c r="K2396" i="9" s="1" a="1"/>
  <c r="K2396" i="9" s="1"/>
  <c r="K2397" i="9" s="1" a="1"/>
  <c r="K2397" i="9" s="1"/>
  <c r="H1856" i="9"/>
  <c r="K2709" i="9" a="1"/>
  <c r="K2709" i="9" s="1"/>
  <c r="K2710" i="9" s="1" a="1"/>
  <c r="K2710" i="9" s="1"/>
  <c r="K2711" i="9" s="1" a="1"/>
  <c r="K2711" i="9" s="1"/>
  <c r="K2712" i="9" s="1" a="1"/>
  <c r="K2712" i="9" s="1"/>
  <c r="K2713" i="9" s="1" a="1"/>
  <c r="K2713" i="9" s="1"/>
  <c r="K2714" i="9" s="1" a="1"/>
  <c r="K2714" i="9" s="1"/>
  <c r="K2715" i="9" s="1" a="1"/>
  <c r="K2715" i="9" s="1"/>
  <c r="K2716" i="9" s="1" a="1"/>
  <c r="K2716" i="9" s="1"/>
  <c r="K2717" i="9" s="1" a="1"/>
  <c r="K2717" i="9" s="1"/>
  <c r="K2621" i="9" a="1"/>
  <c r="K2621" i="9" s="1"/>
  <c r="K2622" i="9" s="1" a="1"/>
  <c r="K2622" i="9" s="1"/>
  <c r="K2623" i="9" s="1" a="1"/>
  <c r="K2623" i="9" s="1"/>
  <c r="K2624" i="9" s="1" a="1"/>
  <c r="K2624" i="9" s="1"/>
  <c r="K2625" i="9" s="1" a="1"/>
  <c r="K2625" i="9" s="1"/>
  <c r="K2626" i="9" s="1" a="1"/>
  <c r="K2626" i="9" s="1"/>
  <c r="K2501" i="9" a="1"/>
  <c r="K2501" i="9" s="1"/>
  <c r="K2502" i="9" s="1" a="1"/>
  <c r="K2502" i="9" s="1"/>
  <c r="K2437" i="9" a="1"/>
  <c r="K2437" i="9" s="1"/>
  <c r="K2438" i="9" s="1" a="1"/>
  <c r="K2438" i="9" s="1"/>
  <c r="K2439" i="9" s="1" a="1"/>
  <c r="K2439" i="9" s="1"/>
  <c r="K2440" i="9" s="1" a="1"/>
  <c r="K2440" i="9" s="1"/>
  <c r="K2441" i="9" s="1" a="1"/>
  <c r="K2441" i="9" s="1"/>
  <c r="K2442" i="9" s="1" a="1"/>
  <c r="K2442" i="9" s="1"/>
  <c r="K2443" i="9" s="1" a="1"/>
  <c r="K2443" i="9" s="1"/>
  <c r="K2444" i="9" s="1" a="1"/>
  <c r="K2444" i="9" s="1"/>
  <c r="K2445" i="9" s="1" a="1"/>
  <c r="K2445" i="9" s="1"/>
  <c r="K2446" i="9" s="1" a="1"/>
  <c r="K2446" i="9" s="1"/>
  <c r="K2447" i="9" s="1" a="1"/>
  <c r="K2447" i="9" s="1"/>
  <c r="K2448" i="9" s="1" a="1"/>
  <c r="K2448" i="9" s="1"/>
  <c r="K2449" i="9" s="1" a="1"/>
  <c r="K2449" i="9" s="1"/>
  <c r="K2450" i="9" s="1" a="1"/>
  <c r="K2450" i="9" s="1"/>
  <c r="K2451" i="9" s="1" a="1"/>
  <c r="K2451" i="9" s="1"/>
  <c r="K2452" i="9" s="1" a="1"/>
  <c r="K2452" i="9" s="1"/>
  <c r="K2453" i="9" s="1" a="1"/>
  <c r="K2453" i="9" s="1"/>
  <c r="H1840" i="9"/>
  <c r="H1321" i="9"/>
  <c r="K1427" i="9" a="1"/>
  <c r="K1427" i="9" s="1"/>
  <c r="K1428" i="9" s="1" a="1"/>
  <c r="K1428" i="9" s="1"/>
  <c r="K1429" i="9" s="1" a="1"/>
  <c r="K1429" i="9" s="1"/>
  <c r="K2812" i="9" a="1"/>
  <c r="K2812" i="9" s="1"/>
  <c r="K2813" i="9" s="1" a="1"/>
  <c r="K2813" i="9" s="1"/>
  <c r="K2814" i="9" s="1" a="1"/>
  <c r="K2814" i="9" s="1"/>
  <c r="K2815" i="9" s="1" a="1"/>
  <c r="K2815" i="9" s="1"/>
  <c r="K2816" i="9" s="1" a="1"/>
  <c r="K2816" i="9" s="1"/>
  <c r="K2817" i="9" s="1" a="1"/>
  <c r="K2817" i="9" s="1"/>
  <c r="K2818" i="9" s="1" a="1"/>
  <c r="K2818" i="9" s="1"/>
  <c r="K2819" i="9" s="1" a="1"/>
  <c r="K2819" i="9" s="1"/>
  <c r="K2820" i="9" s="1" a="1"/>
  <c r="K2820" i="9" s="1"/>
  <c r="K2821" i="9" s="1" a="1"/>
  <c r="K2821" i="9" s="1"/>
  <c r="K2822" i="9" s="1" a="1"/>
  <c r="K2822" i="9" s="1"/>
  <c r="K2823" i="9" s="1" a="1"/>
  <c r="K2823" i="9" s="1"/>
  <c r="K955" i="9" a="1"/>
  <c r="K955" i="9" s="1"/>
  <c r="K956" i="9" s="1" a="1"/>
  <c r="K956" i="9" s="1"/>
  <c r="K1761" i="9" a="1"/>
  <c r="K1761" i="9" s="1"/>
  <c r="K1762" i="9" s="1" a="1"/>
  <c r="K1762" i="9" s="1"/>
  <c r="K1763" i="9" s="1" a="1"/>
  <c r="K1763" i="9" s="1"/>
  <c r="K1764" i="9" s="1" a="1"/>
  <c r="K1764" i="9" s="1"/>
  <c r="K1765" i="9" s="1" a="1"/>
  <c r="K1765" i="9" s="1"/>
  <c r="K1766" i="9" s="1" a="1"/>
  <c r="K1766" i="9" s="1"/>
  <c r="K1767" i="9" s="1" a="1"/>
  <c r="K1767" i="9" s="1"/>
  <c r="K1768" i="9" s="1" a="1"/>
  <c r="K1768" i="9" s="1"/>
  <c r="K1769" i="9" s="1" a="1"/>
  <c r="K1769" i="9" s="1"/>
  <c r="K1770" i="9" s="1" a="1"/>
  <c r="K1770" i="9" s="1"/>
  <c r="K1771" i="9" s="1" a="1"/>
  <c r="K1771" i="9" s="1"/>
  <c r="K1772" i="9" s="1" a="1"/>
  <c r="K1772" i="9" s="1"/>
  <c r="H1572" i="9"/>
  <c r="H1348" i="9"/>
  <c r="H1308" i="9"/>
  <c r="H492" i="9"/>
  <c r="K2872" i="9" a="1"/>
  <c r="K2872" i="9" s="1"/>
  <c r="K2873" i="9" s="1" a="1"/>
  <c r="K2873" i="9" s="1"/>
  <c r="K2874" i="9" s="1" a="1"/>
  <c r="K2874" i="9" s="1"/>
  <c r="K2875" i="9" s="1" a="1"/>
  <c r="K2875" i="9" s="1"/>
  <c r="K2876" i="9" s="1" a="1"/>
  <c r="K2876" i="9" s="1"/>
  <c r="K2877" i="9" s="1" a="1"/>
  <c r="K2877" i="9" s="1"/>
  <c r="K2882" i="9" a="1"/>
  <c r="K2882" i="9" s="1"/>
  <c r="K2883" i="9" s="1" a="1"/>
  <c r="K2883" i="9" s="1"/>
  <c r="K2884" i="9" s="1" a="1"/>
  <c r="K2884" i="9" s="1"/>
  <c r="K2885" i="9" s="1" a="1"/>
  <c r="K2885" i="9" s="1"/>
  <c r="K2886" i="9" s="1" a="1"/>
  <c r="K2886" i="9" s="1"/>
  <c r="K2887" i="9" s="1" a="1"/>
  <c r="K2887" i="9" s="1"/>
  <c r="K2888" i="9" s="1" a="1"/>
  <c r="K2888" i="9" s="1"/>
  <c r="K2889" i="9" s="1" a="1"/>
  <c r="K2889" i="9" s="1"/>
  <c r="K2890" i="9" s="1" a="1"/>
  <c r="K2890" i="9" s="1"/>
  <c r="K2891" i="9" s="1" a="1"/>
  <c r="K2891" i="9" s="1"/>
  <c r="K1777" i="9" a="1"/>
  <c r="K1777" i="9" s="1"/>
  <c r="K1778" i="9" s="1" a="1"/>
  <c r="K1778" i="9" s="1"/>
  <c r="K1779" i="9" s="1" a="1"/>
  <c r="K1779" i="9" s="1"/>
  <c r="K1780" i="9" s="1" a="1"/>
  <c r="K1780" i="9" s="1"/>
  <c r="K1781" i="9" s="1" a="1"/>
  <c r="K1781" i="9" s="1"/>
  <c r="K1782" i="9" s="1" a="1"/>
  <c r="K1782" i="9" s="1"/>
  <c r="K1783" i="9" s="1" a="1"/>
  <c r="K1783" i="9" s="1"/>
  <c r="K1784" i="9" s="1" a="1"/>
  <c r="K1784" i="9" s="1"/>
  <c r="K1785" i="9" s="1" a="1"/>
  <c r="K1785" i="9" s="1"/>
  <c r="K1786" i="9" s="1" a="1"/>
  <c r="K1786" i="9" s="1"/>
  <c r="K1787" i="9" s="1" a="1"/>
  <c r="K1787" i="9" s="1"/>
  <c r="K1788" i="9" s="1" a="1"/>
  <c r="K1788" i="9" s="1"/>
  <c r="K2346" i="9" a="1"/>
  <c r="K2346" i="9" s="1"/>
  <c r="K2347" i="9" s="1" a="1"/>
  <c r="K2347" i="9" s="1"/>
  <c r="K2348" i="9" s="1" a="1"/>
  <c r="K2348" i="9" s="1"/>
  <c r="K2349" i="9" s="1" a="1"/>
  <c r="K2349" i="9" s="1"/>
  <c r="K2350" i="9" s="1" a="1"/>
  <c r="K2350" i="9" s="1"/>
  <c r="K2351" i="9" s="1" a="1"/>
  <c r="K2351" i="9" s="1"/>
  <c r="K2352" i="9" s="1" a="1"/>
  <c r="K2352" i="9" s="1"/>
  <c r="K2353" i="9" s="1" a="1"/>
  <c r="K2353" i="9" s="1"/>
  <c r="K2354" i="9" s="1" a="1"/>
  <c r="K2354" i="9" s="1"/>
  <c r="K2355" i="9" s="1" a="1"/>
  <c r="K2355" i="9" s="1"/>
  <c r="K2356" i="9" s="1" a="1"/>
  <c r="K2356" i="9" s="1"/>
  <c r="K2357" i="9" s="1" a="1"/>
  <c r="K2357" i="9" s="1"/>
  <c r="K2210" i="9" a="1"/>
  <c r="K2210" i="9" s="1"/>
  <c r="K1825" i="9" a="1"/>
  <c r="K1825" i="9" s="1"/>
  <c r="K1826" i="9" s="1" a="1"/>
  <c r="K1826" i="9" s="1"/>
  <c r="K1827" i="9" s="1" a="1"/>
  <c r="K1827" i="9" s="1"/>
  <c r="K1828" i="9" s="1" a="1"/>
  <c r="K1828" i="9" s="1"/>
  <c r="K1829" i="9" s="1" a="1"/>
  <c r="K1829" i="9" s="1"/>
  <c r="K1830" i="9" s="1" a="1"/>
  <c r="K1830" i="9" s="1"/>
  <c r="K1831" i="9" s="1" a="1"/>
  <c r="K1831" i="9" s="1"/>
  <c r="K1832" i="9" s="1" a="1"/>
  <c r="K1832" i="9" s="1"/>
  <c r="K1833" i="9" s="1" a="1"/>
  <c r="K1833" i="9" s="1"/>
  <c r="K1834" i="9" s="1" a="1"/>
  <c r="K1834" i="9" s="1"/>
  <c r="K1835" i="9" s="1" a="1"/>
  <c r="K1835" i="9" s="1"/>
  <c r="K1836" i="9" s="1" a="1"/>
  <c r="K1836" i="9" s="1"/>
  <c r="K1837" i="9" s="1" a="1"/>
  <c r="K1837" i="9" s="1"/>
  <c r="K1838" i="9" s="1" a="1"/>
  <c r="K1838" i="9" s="1"/>
  <c r="K1545" i="9" a="1"/>
  <c r="K1545" i="9" s="1"/>
  <c r="K1546" i="9" s="1" a="1"/>
  <c r="K1546" i="9" s="1"/>
  <c r="K1547" i="9" s="1" a="1"/>
  <c r="K1547" i="9" s="1"/>
  <c r="K1548" i="9" s="1" a="1"/>
  <c r="K1548" i="9" s="1"/>
  <c r="K1385" i="9" a="1"/>
  <c r="K1385" i="9" s="1"/>
  <c r="K1386" i="9" s="1" a="1"/>
  <c r="K1386" i="9" s="1"/>
  <c r="K1387" i="9" s="1" a="1"/>
  <c r="K1387" i="9" s="1"/>
  <c r="K1388" i="9" s="1" a="1"/>
  <c r="K1388" i="9" s="1"/>
  <c r="K1389" i="9" s="1" a="1"/>
  <c r="K1389" i="9" s="1"/>
  <c r="K1390" i="9" s="1" a="1"/>
  <c r="K1390" i="9" s="1"/>
  <c r="K2946" i="9" a="1"/>
  <c r="K2946" i="9" s="1"/>
  <c r="K2947" i="9" s="1" a="1"/>
  <c r="K2947" i="9" s="1"/>
  <c r="K2948" i="9" s="1" a="1"/>
  <c r="K2948" i="9" s="1"/>
  <c r="K2949" i="9" s="1" a="1"/>
  <c r="K2949" i="9" s="1"/>
  <c r="K2950" i="9" s="1" a="1"/>
  <c r="K2950" i="9" s="1"/>
  <c r="K2951" i="9" s="1" a="1"/>
  <c r="K2951" i="9" s="1"/>
  <c r="K2952" i="9" s="1" a="1"/>
  <c r="K2952" i="9" s="1"/>
  <c r="K2953" i="9" s="1" a="1"/>
  <c r="K2953" i="9" s="1"/>
  <c r="K2954" i="9" s="1" a="1"/>
  <c r="K2954" i="9" s="1"/>
  <c r="K2955" i="9" s="1" a="1"/>
  <c r="K2955" i="9" s="1"/>
  <c r="K2956" i="9" s="1" a="1"/>
  <c r="K2956" i="9" s="1"/>
  <c r="K2957" i="9" s="1" a="1"/>
  <c r="K2957" i="9" s="1"/>
  <c r="K2958" i="9" s="1" a="1"/>
  <c r="K2958" i="9" s="1"/>
  <c r="K2959" i="9" s="1" a="1"/>
  <c r="K2959" i="9" s="1"/>
  <c r="L2961" i="9" s="1"/>
  <c r="K2514" i="9" a="1"/>
  <c r="K2514" i="9" s="1"/>
  <c r="K2515" i="9" s="1" a="1"/>
  <c r="K2515" i="9" s="1"/>
  <c r="K2516" i="9" s="1" a="1"/>
  <c r="K2516" i="9" s="1"/>
  <c r="K2517" i="9" s="1" a="1"/>
  <c r="K2517" i="9" s="1"/>
  <c r="K2518" i="9" s="1" a="1"/>
  <c r="K2518" i="9" s="1"/>
  <c r="K2519" i="9" s="1" a="1"/>
  <c r="K2519" i="9" s="1"/>
  <c r="K2520" i="9" s="1" a="1"/>
  <c r="K2520" i="9" s="1"/>
  <c r="K2521" i="9" s="1" a="1"/>
  <c r="K2521" i="9" s="1"/>
  <c r="K2522" i="9" s="1" a="1"/>
  <c r="K2522" i="9" s="1"/>
  <c r="K2645" i="9" a="1"/>
  <c r="K2645" i="9" s="1"/>
  <c r="K2646" i="9" s="1" a="1"/>
  <c r="K2646" i="9" s="1"/>
  <c r="K2647" i="9" s="1" a="1"/>
  <c r="K2647" i="9" s="1"/>
  <c r="K2648" i="9" s="1" a="1"/>
  <c r="K2648" i="9" s="1"/>
  <c r="K2649" i="9" s="1" a="1"/>
  <c r="K2649" i="9" s="1"/>
  <c r="K2650" i="9" s="1" a="1"/>
  <c r="K2650" i="9" s="1"/>
  <c r="K2651" i="9" s="1" a="1"/>
  <c r="K2651" i="9" s="1"/>
  <c r="K2652" i="9" s="1" a="1"/>
  <c r="K2652" i="9" s="1"/>
  <c r="K2525" i="9" a="1"/>
  <c r="K2525" i="9" s="1"/>
  <c r="K2526" i="9" s="1" a="1"/>
  <c r="K2526" i="9" s="1"/>
  <c r="K2527" i="9" s="1" a="1"/>
  <c r="K2527" i="9" s="1"/>
  <c r="K2528" i="9" s="1" a="1"/>
  <c r="K2528" i="9" s="1"/>
  <c r="K2529" i="9" s="1" a="1"/>
  <c r="K2529" i="9" s="1"/>
  <c r="K2530" i="9" s="1" a="1"/>
  <c r="K2530" i="9" s="1"/>
  <c r="K1401" i="9" a="1"/>
  <c r="K1401" i="9" s="1"/>
  <c r="K610" i="9" a="1"/>
  <c r="K610" i="9" s="1"/>
  <c r="K611" i="9" s="1" a="1"/>
  <c r="K611" i="9" s="1"/>
  <c r="K612" i="9" s="1" a="1"/>
  <c r="K612" i="9" s="1"/>
  <c r="K613" i="9" s="1" a="1"/>
  <c r="K613" i="9" s="1"/>
  <c r="K614" i="9" s="1" a="1"/>
  <c r="K614" i="9" s="1"/>
  <c r="K615" i="9" s="1" a="1"/>
  <c r="K615" i="9" s="1"/>
  <c r="K854" i="9" a="1"/>
  <c r="K854" i="9" s="1"/>
  <c r="H42" i="9"/>
  <c r="H34" i="9"/>
  <c r="H76" i="9"/>
  <c r="K389" i="9" a="1"/>
  <c r="K389" i="9" s="1"/>
  <c r="H1258" i="9"/>
  <c r="H205" i="9"/>
  <c r="H54" i="9"/>
  <c r="K2827" i="9" a="1"/>
  <c r="K2827" i="9" s="1"/>
  <c r="K2828" i="9" s="1" a="1"/>
  <c r="K2828" i="9" s="1"/>
  <c r="L2829" i="9" s="1"/>
  <c r="L34" i="9"/>
  <c r="K2859" i="9" a="1"/>
  <c r="K2859" i="9" s="1"/>
  <c r="K2860" i="9" s="1" a="1"/>
  <c r="K2860" i="9" s="1"/>
  <c r="K2861" i="9" s="1" a="1"/>
  <c r="K2861" i="9" s="1"/>
  <c r="K2862" i="9" s="1" a="1"/>
  <c r="K2862" i="9" s="1"/>
  <c r="K2863" i="9" s="1" a="1"/>
  <c r="K2863" i="9" s="1"/>
  <c r="K2864" i="9" s="1" a="1"/>
  <c r="K2864" i="9" s="1"/>
  <c r="K2865" i="9" s="1" a="1"/>
  <c r="K2865" i="9" s="1"/>
  <c r="K2866" i="9" s="1" a="1"/>
  <c r="K2866" i="9" s="1"/>
  <c r="K2867" i="9" s="1" a="1"/>
  <c r="K2867" i="9" s="1"/>
  <c r="K2868" i="9" s="1" a="1"/>
  <c r="K2868" i="9" s="1"/>
  <c r="K1622" i="9" a="1"/>
  <c r="K1622" i="9" s="1"/>
  <c r="K1623" i="9" s="1" a="1"/>
  <c r="K1623" i="9" s="1"/>
  <c r="K1624" i="9" s="1" a="1"/>
  <c r="K1624" i="9" s="1"/>
  <c r="K1625" i="9" s="1" a="1"/>
  <c r="K1625" i="9" s="1"/>
  <c r="K1626" i="9" s="1" a="1"/>
  <c r="K1626" i="9" s="1"/>
  <c r="K1627" i="9" s="1" a="1"/>
  <c r="K1627" i="9" s="1"/>
  <c r="K1628" i="9" s="1" a="1"/>
  <c r="K1628" i="9" s="1"/>
  <c r="K1257" i="9" a="1"/>
  <c r="K1257" i="9" s="1"/>
  <c r="K471" i="9" a="1"/>
  <c r="K471" i="9" s="1"/>
  <c r="H1179" i="9"/>
  <c r="H1462" i="9"/>
  <c r="H626" i="9"/>
  <c r="K2201" i="9" a="1"/>
  <c r="K2201" i="9" s="1"/>
  <c r="K2202" i="9" s="1" a="1"/>
  <c r="K2202" i="9" s="1"/>
  <c r="K2203" i="9" s="1" a="1"/>
  <c r="K2203" i="9" s="1"/>
  <c r="K2204" i="9" s="1" a="1"/>
  <c r="K2204" i="9" s="1"/>
  <c r="K2205" i="9" s="1" a="1"/>
  <c r="K2205" i="9" s="1"/>
  <c r="K2206" i="9" s="1" a="1"/>
  <c r="K2206" i="9" s="1"/>
  <c r="K2207" i="9" s="1" a="1"/>
  <c r="K2207" i="9" s="1"/>
  <c r="K2060" i="9" a="1"/>
  <c r="K2060" i="9" s="1"/>
  <c r="K2061" i="9" s="1" a="1"/>
  <c r="K2061" i="9" s="1"/>
  <c r="K2062" i="9" s="1" a="1"/>
  <c r="K2062" i="9" s="1"/>
  <c r="K2063" i="9" s="1" a="1"/>
  <c r="K2063" i="9" s="1"/>
  <c r="K2064" i="9" s="1" a="1"/>
  <c r="K2064" i="9" s="1"/>
  <c r="K2065" i="9" s="1" a="1"/>
  <c r="K2065" i="9" s="1"/>
  <c r="K2066" i="9" s="1" a="1"/>
  <c r="K2066" i="9" s="1"/>
  <c r="K2067" i="9" s="1" a="1"/>
  <c r="K2067" i="9" s="1"/>
  <c r="K2068" i="9" s="1" a="1"/>
  <c r="K2068" i="9" s="1"/>
  <c r="H1333" i="9"/>
  <c r="K998" i="9" a="1"/>
  <c r="K998" i="9" s="1"/>
  <c r="K999" i="9" s="1" a="1"/>
  <c r="K999" i="9" s="1"/>
  <c r="K1000" i="9" s="1" a="1"/>
  <c r="K1000" i="9" s="1"/>
  <c r="H595" i="9"/>
  <c r="K2612" i="9" a="1"/>
  <c r="K2612" i="9" s="1"/>
  <c r="K2613" i="9" s="1" a="1"/>
  <c r="K2613" i="9" s="1"/>
  <c r="K2614" i="9" s="1" a="1"/>
  <c r="K2614" i="9" s="1"/>
  <c r="K2615" i="9" s="1" a="1"/>
  <c r="K2615" i="9" s="1"/>
  <c r="K2616" i="9" s="1" a="1"/>
  <c r="K2616" i="9" s="1"/>
  <c r="K2617" i="9" s="1" a="1"/>
  <c r="K2617" i="9" s="1"/>
  <c r="K2618" i="9" s="1" a="1"/>
  <c r="K2618" i="9" s="1"/>
  <c r="K1811" i="9" a="1"/>
  <c r="K1811" i="9" s="1"/>
  <c r="K1812" i="9" s="1" a="1"/>
  <c r="K1812" i="9" s="1"/>
  <c r="K1813" i="9" s="1" a="1"/>
  <c r="K1813" i="9" s="1"/>
  <c r="K1814" i="9" s="1" a="1"/>
  <c r="K1814" i="9" s="1"/>
  <c r="K1815" i="9" s="1" a="1"/>
  <c r="K1815" i="9" s="1"/>
  <c r="K1816" i="9" s="1" a="1"/>
  <c r="K1816" i="9" s="1"/>
  <c r="K1817" i="9" s="1" a="1"/>
  <c r="K1817" i="9" s="1"/>
  <c r="K1818" i="9" s="1" a="1"/>
  <c r="K1818" i="9" s="1"/>
  <c r="K1819" i="9" s="1" a="1"/>
  <c r="K1819" i="9" s="1"/>
  <c r="K1820" i="9" s="1" a="1"/>
  <c r="K1820" i="9" s="1"/>
  <c r="K1821" i="9" s="1" a="1"/>
  <c r="K1821" i="9" s="1"/>
  <c r="K1243" i="9" a="1"/>
  <c r="K1243" i="9" s="1"/>
  <c r="H636" i="9"/>
  <c r="K1464" i="9" a="1"/>
  <c r="K1464" i="9" s="1"/>
  <c r="K1465" i="9" s="1" a="1"/>
  <c r="K1465" i="9" s="1"/>
  <c r="K1466" i="9" s="1" a="1"/>
  <c r="K1466" i="9" s="1"/>
  <c r="K1467" i="9" s="1" a="1"/>
  <c r="K1467" i="9" s="1"/>
  <c r="K1468" i="9" s="1" a="1"/>
  <c r="K1468" i="9" s="1"/>
  <c r="K1469" i="9" s="1" a="1"/>
  <c r="K1469" i="9" s="1"/>
  <c r="K1470" i="9" s="1" a="1"/>
  <c r="K1470" i="9" s="1"/>
  <c r="K1471" i="9" s="1" a="1"/>
  <c r="K1471" i="9" s="1"/>
  <c r="K1472" i="9" s="1" a="1"/>
  <c r="K1472" i="9" s="1"/>
  <c r="K1473" i="9" s="1" a="1"/>
  <c r="K1473" i="9" s="1"/>
  <c r="K1474" i="9" s="1" a="1"/>
  <c r="K1474" i="9" s="1"/>
  <c r="K1475" i="9" s="1" a="1"/>
  <c r="K1475" i="9" s="1"/>
  <c r="K1476" i="9" s="1" a="1"/>
  <c r="K1476" i="9" s="1"/>
  <c r="H1514" i="9"/>
  <c r="H870" i="9"/>
  <c r="H278" i="9"/>
  <c r="H1241" i="9"/>
  <c r="H547" i="9"/>
  <c r="H108" i="9"/>
  <c r="I2986" i="9"/>
  <c r="H646" i="9"/>
  <c r="H510" i="9"/>
  <c r="K1875" i="9" a="1"/>
  <c r="K1875" i="9" s="1"/>
  <c r="H1094" i="9"/>
  <c r="H926" i="9"/>
  <c r="H750" i="9"/>
  <c r="H430" i="9"/>
  <c r="H157" i="9"/>
  <c r="H144" i="9"/>
  <c r="K1675" i="9" a="1"/>
  <c r="K1675" i="9" s="1"/>
  <c r="H1478" i="9"/>
  <c r="H1228" i="9"/>
  <c r="H1164" i="9"/>
  <c r="H1117" i="9"/>
  <c r="H1014" i="9"/>
  <c r="H995" i="9"/>
  <c r="H985" i="9"/>
  <c r="H969" i="9"/>
  <c r="H438" i="9"/>
  <c r="K2781" i="9" a="1"/>
  <c r="K2781" i="9" s="1"/>
  <c r="K2782" i="9" s="1" a="1"/>
  <c r="K2782" i="9" s="1"/>
  <c r="K2783" i="9" s="1" a="1"/>
  <c r="K2783" i="9" s="1"/>
  <c r="K2784" i="9" s="1" a="1"/>
  <c r="K2784" i="9" s="1"/>
  <c r="K2785" i="9" s="1" a="1"/>
  <c r="K2785" i="9" s="1"/>
  <c r="K2786" i="9" s="1" a="1"/>
  <c r="K2786" i="9" s="1"/>
  <c r="K2787" i="9" s="1" a="1"/>
  <c r="K2787" i="9" s="1"/>
  <c r="K2788" i="9" s="1" a="1"/>
  <c r="K2788" i="9" s="1"/>
  <c r="K2789" i="9" s="1" a="1"/>
  <c r="K2789" i="9" s="1"/>
  <c r="K2790" i="9" s="1" a="1"/>
  <c r="K2790" i="9" s="1"/>
  <c r="H2829" i="9"/>
  <c r="K1721" i="9" a="1"/>
  <c r="K1721" i="9" s="1"/>
  <c r="H1414" i="9"/>
  <c r="H815" i="9"/>
  <c r="H336" i="9"/>
  <c r="K1642" i="9" a="1"/>
  <c r="K1642" i="9" s="1"/>
  <c r="H1451" i="9"/>
  <c r="H616" i="9"/>
  <c r="K349" i="9" a="1"/>
  <c r="K349" i="9" s="1"/>
  <c r="H390" i="9"/>
  <c r="H1049" i="9"/>
  <c r="K2042" i="9" a="1"/>
  <c r="K2042" i="9" s="1"/>
  <c r="K2043" i="9" s="1" a="1"/>
  <c r="K2043" i="9" s="1"/>
  <c r="K2044" i="9" s="1" a="1"/>
  <c r="K2044" i="9" s="1"/>
  <c r="K2045" i="9" s="1" a="1"/>
  <c r="K2045" i="9" s="1"/>
  <c r="K2046" i="9" s="1" a="1"/>
  <c r="K2046" i="9" s="1"/>
  <c r="K2047" i="9" s="1" a="1"/>
  <c r="K2047" i="9" s="1"/>
  <c r="K2048" i="9" s="1" a="1"/>
  <c r="K2048" i="9" s="1"/>
  <c r="K2049" i="9" s="1" a="1"/>
  <c r="K2049" i="9" s="1"/>
  <c r="K2050" i="9" s="1" a="1"/>
  <c r="K2050" i="9" s="1"/>
  <c r="K2051" i="9" s="1" a="1"/>
  <c r="K2051" i="9" s="1"/>
  <c r="K2052" i="9" s="1" a="1"/>
  <c r="K2052" i="9" s="1"/>
  <c r="K2053" i="9" s="1" a="1"/>
  <c r="K2053" i="9" s="1"/>
  <c r="K2054" i="9" s="1" a="1"/>
  <c r="K2054" i="9" s="1"/>
  <c r="K2055" i="9" s="1" a="1"/>
  <c r="K2055" i="9" s="1"/>
  <c r="K2056" i="9" s="1" a="1"/>
  <c r="K2056" i="9" s="1"/>
  <c r="H838" i="9"/>
  <c r="H350" i="9"/>
  <c r="H1391" i="9"/>
  <c r="H1425" i="9"/>
  <c r="H1364" i="9"/>
  <c r="H563" i="9"/>
  <c r="H258" i="9"/>
  <c r="H136" i="9"/>
  <c r="K910" i="9" a="1"/>
  <c r="K910" i="9" s="1"/>
  <c r="K911" i="9" s="1" a="1"/>
  <c r="K911" i="9" s="1"/>
  <c r="K912" i="9" s="1" a="1"/>
  <c r="K912" i="9" s="1"/>
  <c r="K913" i="9" s="1" a="1"/>
  <c r="K913" i="9" s="1"/>
  <c r="K914" i="9" s="1" a="1"/>
  <c r="K914" i="9" s="1"/>
  <c r="K915" i="9" s="1" a="1"/>
  <c r="K915" i="9" s="1"/>
  <c r="K639" i="9" a="1"/>
  <c r="K639" i="9" s="1"/>
  <c r="K598" i="9" a="1"/>
  <c r="K598" i="9" s="1"/>
  <c r="K147" i="9" a="1"/>
  <c r="K147" i="9" s="1"/>
  <c r="K148" i="9" s="1" a="1"/>
  <c r="K148" i="9" s="1"/>
  <c r="K149" i="9" s="1" a="1"/>
  <c r="K149" i="9" s="1"/>
  <c r="K150" i="9" s="1" a="1"/>
  <c r="K150" i="9" s="1"/>
  <c r="K151" i="9" s="1" a="1"/>
  <c r="K151" i="9" s="1"/>
  <c r="K152" i="9" s="1" a="1"/>
  <c r="K152" i="9" s="1"/>
  <c r="K153" i="9" s="1" a="1"/>
  <c r="K153" i="9" s="1"/>
  <c r="K154" i="9" s="1" a="1"/>
  <c r="K154" i="9" s="1"/>
  <c r="K155" i="9" s="1" a="1"/>
  <c r="K155" i="9" s="1"/>
  <c r="H907" i="9"/>
  <c r="H85" i="9"/>
  <c r="H2534" i="9"/>
  <c r="H1656" i="9"/>
  <c r="H892" i="9"/>
  <c r="H772" i="9"/>
  <c r="H578" i="9"/>
  <c r="H485" i="9"/>
  <c r="H408" i="9"/>
  <c r="H235" i="9"/>
  <c r="H180" i="9"/>
  <c r="K450" i="9" a="1"/>
  <c r="K450" i="9" s="1"/>
  <c r="H1504" i="9"/>
  <c r="H1064" i="9"/>
  <c r="H952" i="9"/>
  <c r="H855" i="9"/>
  <c r="H732" i="9"/>
  <c r="H472" i="9"/>
  <c r="H291" i="9"/>
  <c r="H216" i="9"/>
  <c r="H189" i="9"/>
  <c r="H96" i="9"/>
  <c r="K1444" i="9" a="1"/>
  <c r="K1444" i="9" s="1"/>
  <c r="K1231" i="9" a="1"/>
  <c r="K1231" i="9" s="1"/>
  <c r="K1232" i="9" s="1" a="1"/>
  <c r="K1232" i="9" s="1"/>
  <c r="K1233" i="9" s="1" a="1"/>
  <c r="K1233" i="9" s="1"/>
  <c r="K1234" i="9" s="1" a="1"/>
  <c r="K1234" i="9" s="1"/>
  <c r="K1235" i="9" s="1" a="1"/>
  <c r="K1235" i="9" s="1"/>
  <c r="K895" i="9" a="1"/>
  <c r="K895" i="9" s="1"/>
  <c r="K896" i="9" s="1" a="1"/>
  <c r="K896" i="9" s="1"/>
  <c r="K897" i="9" s="1" a="1"/>
  <c r="K897" i="9" s="1"/>
  <c r="K898" i="9" s="1" a="1"/>
  <c r="K898" i="9" s="1"/>
  <c r="K899" i="9" s="1" a="1"/>
  <c r="K899" i="9" s="1"/>
  <c r="K900" i="9" s="1" a="1"/>
  <c r="K900" i="9" s="1"/>
  <c r="K901" i="9" s="1" a="1"/>
  <c r="K901" i="9" s="1"/>
  <c r="K902" i="9" s="1" a="1"/>
  <c r="K902" i="9" s="1"/>
  <c r="K903" i="9" s="1" a="1"/>
  <c r="K903" i="9" s="1"/>
  <c r="K904" i="9" s="1" a="1"/>
  <c r="K904" i="9" s="1"/>
  <c r="K905" i="9" s="1" a="1"/>
  <c r="K905" i="9" s="1"/>
  <c r="K338" i="9" a="1"/>
  <c r="K338" i="9" s="1"/>
  <c r="K339" i="9" s="1" a="1"/>
  <c r="K339" i="9" s="1"/>
  <c r="K340" i="9" s="1" a="1"/>
  <c r="K340" i="9" s="1"/>
  <c r="K341" i="9" s="1" a="1"/>
  <c r="K341" i="9" s="1"/>
  <c r="K342" i="9" s="1" a="1"/>
  <c r="K342" i="9" s="1"/>
  <c r="K343" i="9" s="1" a="1"/>
  <c r="K343" i="9" s="1"/>
  <c r="K344" i="9" s="1" a="1"/>
  <c r="K344" i="9" s="1"/>
  <c r="K345" i="9" s="1" a="1"/>
  <c r="K345" i="9" s="1"/>
  <c r="K346" i="9" s="1" a="1"/>
  <c r="K346" i="9" s="1"/>
  <c r="K347" i="9" s="1" a="1"/>
  <c r="K347" i="9" s="1"/>
  <c r="K348" i="9" s="1" a="1"/>
  <c r="K348" i="9" s="1"/>
  <c r="K139" i="9" a="1"/>
  <c r="K139" i="9" s="1"/>
  <c r="K140" i="9" s="1" a="1"/>
  <c r="K140" i="9" s="1"/>
  <c r="K141" i="9" s="1" a="1"/>
  <c r="K141" i="9" s="1"/>
  <c r="K142" i="9" s="1" a="1"/>
  <c r="K142" i="9" s="1"/>
  <c r="K1148" i="9" a="1"/>
  <c r="K1148" i="9" s="1"/>
  <c r="H1383" i="9"/>
  <c r="H607" i="9"/>
  <c r="H520" i="9"/>
  <c r="H304" i="9"/>
  <c r="K1108" i="9" a="1"/>
  <c r="K1108" i="9" s="1"/>
  <c r="K1109" i="9" s="1" a="1"/>
  <c r="K1109" i="9" s="1"/>
  <c r="K1110" i="9" s="1" a="1"/>
  <c r="K1110" i="9" s="1"/>
  <c r="K1111" i="9" s="1" a="1"/>
  <c r="K1111" i="9" s="1"/>
  <c r="K1112" i="9" s="1" a="1"/>
  <c r="K1112" i="9" s="1"/>
  <c r="K1113" i="9" s="1" a="1"/>
  <c r="K1113" i="9" s="1"/>
  <c r="K1114" i="9" s="1" a="1"/>
  <c r="K1114" i="9" s="1"/>
  <c r="K1115" i="9" s="1" a="1"/>
  <c r="K1115" i="9" s="1"/>
  <c r="H1292" i="9"/>
  <c r="H1106" i="9"/>
  <c r="H1029" i="9"/>
  <c r="H364" i="9"/>
  <c r="H314" i="9"/>
  <c r="H125" i="9"/>
  <c r="H67" i="9"/>
  <c r="H1526" i="9"/>
  <c r="H1194" i="9"/>
  <c r="H719" i="9"/>
  <c r="H684" i="9"/>
  <c r="H669" i="9"/>
  <c r="H375" i="9"/>
  <c r="H1207" i="9"/>
  <c r="H1082" i="9"/>
  <c r="H324" i="9"/>
  <c r="K512" i="9" a="1"/>
  <c r="K512" i="9" s="1"/>
  <c r="K513" i="9" s="1" a="1"/>
  <c r="K513" i="9" s="1"/>
  <c r="K514" i="9" s="1" a="1"/>
  <c r="K514" i="9" s="1"/>
  <c r="K515" i="9" s="1" a="1"/>
  <c r="K515" i="9" s="1"/>
  <c r="K516" i="9" s="1" a="1"/>
  <c r="K516" i="9" s="1"/>
  <c r="K517" i="9" s="1" a="1"/>
  <c r="K517" i="9" s="1"/>
  <c r="K518" i="9" s="1" a="1"/>
  <c r="K518" i="9" s="1"/>
  <c r="K1985" i="9" a="1"/>
  <c r="K1985" i="9" s="1"/>
  <c r="K1986" i="9" s="1" a="1"/>
  <c r="K1986" i="9" s="1"/>
  <c r="K1987" i="9" s="1" a="1"/>
  <c r="K1987" i="9" s="1"/>
  <c r="K1988" i="9" s="1" a="1"/>
  <c r="K1988" i="9" s="1"/>
  <c r="K1989" i="9" s="1" a="1"/>
  <c r="K1989" i="9" s="1"/>
  <c r="K1990" i="9" s="1" a="1"/>
  <c r="K1990" i="9" s="1"/>
  <c r="K1991" i="9" s="1" a="1"/>
  <c r="K1991" i="9" s="1"/>
  <c r="K1992" i="9" s="1" a="1"/>
  <c r="K1992" i="9" s="1"/>
  <c r="K1993" i="9" s="1" a="1"/>
  <c r="K1993" i="9" s="1"/>
  <c r="K1994" i="9" s="1" a="1"/>
  <c r="K1994" i="9" s="1"/>
  <c r="K1995" i="9" s="1" a="1"/>
  <c r="K1995" i="9" s="1"/>
  <c r="K1996" i="9" s="1" a="1"/>
  <c r="K1996" i="9" s="1"/>
  <c r="K1997" i="9" s="1" a="1"/>
  <c r="K1997" i="9" s="1"/>
  <c r="K1998" i="9" s="1" a="1"/>
  <c r="K1998" i="9" s="1"/>
  <c r="K1999" i="9" s="1" a="1"/>
  <c r="K1999" i="9" s="1"/>
  <c r="K1310" i="9" a="1"/>
  <c r="K1310" i="9" s="1"/>
  <c r="K1311" i="9" s="1" a="1"/>
  <c r="K1311" i="9" s="1"/>
  <c r="K1312" i="9" s="1" a="1"/>
  <c r="K1312" i="9" s="1"/>
  <c r="K1313" i="9" s="1" a="1"/>
  <c r="K1313" i="9" s="1"/>
  <c r="K1314" i="9" s="1" a="1"/>
  <c r="K1314" i="9" s="1"/>
  <c r="K1315" i="9" s="1" a="1"/>
  <c r="K1315" i="9" s="1"/>
  <c r="K1316" i="9" s="1" a="1"/>
  <c r="K1316" i="9" s="1"/>
  <c r="K1317" i="9" s="1" a="1"/>
  <c r="K1317" i="9" s="1"/>
  <c r="K1318" i="9" s="1" a="1"/>
  <c r="K1318" i="9" s="1"/>
  <c r="K1319" i="9" s="1" a="1"/>
  <c r="K1319" i="9" s="1"/>
  <c r="K1320" i="9" s="1" a="1"/>
  <c r="K1320" i="9" s="1"/>
  <c r="K1480" i="9" a="1"/>
  <c r="K1480" i="9" s="1"/>
  <c r="K2292" i="9" a="1"/>
  <c r="K2292" i="9" s="1"/>
  <c r="K2598" i="9" a="1"/>
  <c r="K2598" i="9" s="1"/>
  <c r="K2599" i="9" s="1" a="1"/>
  <c r="K2599" i="9" s="1"/>
  <c r="K2600" i="9" s="1" a="1"/>
  <c r="K2600" i="9" s="1"/>
  <c r="K2601" i="9" s="1" a="1"/>
  <c r="K2601" i="9" s="1"/>
  <c r="K2602" i="9" s="1" a="1"/>
  <c r="K2602" i="9" s="1"/>
  <c r="K2603" i="9" s="1" a="1"/>
  <c r="K2603" i="9" s="1"/>
  <c r="K2604" i="9" s="1" a="1"/>
  <c r="K2604" i="9" s="1"/>
  <c r="K2605" i="9" s="1" a="1"/>
  <c r="K2605" i="9" s="1"/>
  <c r="K2606" i="9" s="1" a="1"/>
  <c r="K2606" i="9" s="1"/>
  <c r="K2607" i="9" s="1" a="1"/>
  <c r="K2607" i="9" s="1"/>
  <c r="K2608" i="9" s="1" a="1"/>
  <c r="K2608" i="9" s="1"/>
  <c r="K2609" i="9" s="1" a="1"/>
  <c r="K2609" i="9" s="1"/>
  <c r="K2401" i="9" a="1"/>
  <c r="K2401" i="9" s="1"/>
  <c r="H268" i="9"/>
  <c r="K2238" i="9" a="1"/>
  <c r="K2238" i="9" s="1"/>
  <c r="K1724" i="9" a="1"/>
  <c r="K1724" i="9" s="1"/>
  <c r="K1725" i="9" s="1" a="1"/>
  <c r="K1725" i="9" s="1"/>
  <c r="K1726" i="9" s="1" a="1"/>
  <c r="K1726" i="9" s="1"/>
  <c r="K1727" i="9" s="1" a="1"/>
  <c r="K1727" i="9" s="1"/>
  <c r="K1728" i="9" s="1" a="1"/>
  <c r="K1728" i="9" s="1"/>
  <c r="K1729" i="9" s="1" a="1"/>
  <c r="K1729" i="9" s="1"/>
  <c r="K1730" i="9" s="1" a="1"/>
  <c r="K1730" i="9" s="1"/>
  <c r="K1731" i="9" s="1" a="1"/>
  <c r="K1731" i="9" s="1"/>
  <c r="K1732" i="9" s="1" a="1"/>
  <c r="K1732" i="9" s="1"/>
  <c r="K1733" i="9" s="1" a="1"/>
  <c r="K1733" i="9" s="1"/>
  <c r="K1734" i="9" s="1" a="1"/>
  <c r="K1734" i="9" s="1"/>
  <c r="K1735" i="9" s="1" a="1"/>
  <c r="K1735" i="9" s="1"/>
  <c r="K1736" i="9" s="1" a="1"/>
  <c r="K1736" i="9" s="1"/>
  <c r="K1393" i="9" a="1"/>
  <c r="K1393" i="9" s="1"/>
  <c r="H1402" i="9"/>
  <c r="H1146" i="9"/>
  <c r="H1133" i="9"/>
  <c r="H461" i="9"/>
  <c r="K1747" i="9" a="1"/>
  <c r="K1747" i="9" s="1"/>
  <c r="K1748" i="9" s="1" a="1"/>
  <c r="K1748" i="9" s="1"/>
  <c r="K1749" i="9" s="1" a="1"/>
  <c r="K1749" i="9" s="1"/>
  <c r="K1750" i="9" s="1" a="1"/>
  <c r="K1750" i="9" s="1"/>
  <c r="K1751" i="9" s="1" a="1"/>
  <c r="K1751" i="9" s="1"/>
  <c r="K1752" i="9" s="1" a="1"/>
  <c r="K1752" i="9" s="1"/>
  <c r="K1753" i="9" s="1" a="1"/>
  <c r="K1753" i="9" s="1"/>
  <c r="K1754" i="9" s="1" a="1"/>
  <c r="K1754" i="9" s="1"/>
  <c r="K1755" i="9" s="1" a="1"/>
  <c r="K1755" i="9" s="1"/>
  <c r="K1756" i="9" s="1" a="1"/>
  <c r="K1756" i="9" s="1"/>
  <c r="H1442" i="9"/>
  <c r="H792" i="9"/>
  <c r="H659" i="9"/>
  <c r="H531" i="9"/>
  <c r="H447" i="9"/>
  <c r="H169" i="9"/>
  <c r="K2086" i="9" a="1"/>
  <c r="K2086" i="9" s="1"/>
  <c r="K1707" i="9" a="1"/>
  <c r="K1707" i="9" s="1"/>
  <c r="K1708" i="9" s="1" a="1"/>
  <c r="K1708" i="9" s="1"/>
  <c r="K1709" i="9" s="1" a="1"/>
  <c r="K1709" i="9" s="1"/>
  <c r="K1710" i="9" s="1" a="1"/>
  <c r="K1710" i="9" s="1"/>
  <c r="K1711" i="9" s="1" a="1"/>
  <c r="K1711" i="9" s="1"/>
  <c r="K1712" i="9" s="1" a="1"/>
  <c r="K1712" i="9" s="1"/>
  <c r="K1713" i="9" s="1" a="1"/>
  <c r="K1713" i="9" s="1"/>
  <c r="K1714" i="9" s="1" a="1"/>
  <c r="K1714" i="9" s="1"/>
  <c r="K1715" i="9" s="1" a="1"/>
  <c r="K1715" i="9" s="1"/>
  <c r="K1716" i="9" s="1" a="1"/>
  <c r="K1716" i="9" s="1"/>
  <c r="K1717" i="9" s="1" a="1"/>
  <c r="K1717" i="9" s="1"/>
  <c r="K1718" i="9" s="1" a="1"/>
  <c r="K1718" i="9" s="1"/>
  <c r="K1719" i="9" s="1" a="1"/>
  <c r="K1719" i="9" s="1"/>
  <c r="K1720" i="9" s="1" a="1"/>
  <c r="K1720" i="9" s="1"/>
  <c r="K1181" i="9" a="1"/>
  <c r="K1181" i="9" s="1"/>
  <c r="K1084" i="9" a="1"/>
  <c r="K1084" i="9" s="1"/>
  <c r="H1275" i="9"/>
  <c r="H701" i="9"/>
  <c r="H588" i="9"/>
  <c r="H2684" i="9"/>
  <c r="H2236" i="9"/>
  <c r="H2130" i="9"/>
  <c r="H1643" i="9"/>
  <c r="H1604" i="9"/>
  <c r="H2670" i="9"/>
  <c r="H1823" i="9"/>
  <c r="H1590" i="9"/>
  <c r="H1543" i="9"/>
  <c r="H2631" i="9"/>
  <c r="H2499" i="9"/>
  <c r="H2208" i="9"/>
  <c r="H1899" i="9"/>
  <c r="H1745" i="9"/>
  <c r="H1705" i="9"/>
  <c r="H1688" i="9"/>
  <c r="H1498" i="9"/>
  <c r="H2001" i="9"/>
  <c r="I5" i="11"/>
  <c r="I13" i="11"/>
  <c r="I21" i="11"/>
  <c r="I29" i="11"/>
  <c r="I37" i="11"/>
  <c r="I45" i="11"/>
  <c r="I53" i="11"/>
  <c r="I61" i="11"/>
  <c r="I69" i="11"/>
  <c r="I77" i="11"/>
  <c r="I85" i="11"/>
  <c r="I93" i="11"/>
  <c r="I101" i="11"/>
  <c r="I109" i="11"/>
  <c r="I117" i="11"/>
  <c r="I125" i="11"/>
  <c r="I133" i="11"/>
  <c r="I141" i="11"/>
  <c r="I149" i="11"/>
  <c r="H9" i="11"/>
  <c r="I8" i="11"/>
  <c r="I17" i="11"/>
  <c r="I26" i="11"/>
  <c r="I35" i="11"/>
  <c r="I44" i="11"/>
  <c r="I54" i="11"/>
  <c r="I63" i="11"/>
  <c r="I72" i="11"/>
  <c r="I81" i="11"/>
  <c r="I90" i="11"/>
  <c r="I99" i="11"/>
  <c r="I108" i="11"/>
  <c r="I118" i="11"/>
  <c r="I127" i="11"/>
  <c r="I136" i="11"/>
  <c r="I145" i="11"/>
  <c r="I154" i="11"/>
  <c r="I162" i="11"/>
  <c r="I170" i="11"/>
  <c r="I178" i="11"/>
  <c r="I186" i="11"/>
  <c r="I194" i="11"/>
  <c r="I202" i="11"/>
  <c r="I210" i="11"/>
  <c r="I218" i="11"/>
  <c r="I226" i="11"/>
  <c r="I234" i="11"/>
  <c r="I242" i="11"/>
  <c r="I250" i="11"/>
  <c r="I258" i="11"/>
  <c r="I266" i="11"/>
  <c r="I274" i="11"/>
  <c r="I282" i="11"/>
  <c r="I290" i="11"/>
  <c r="I298" i="11"/>
  <c r="I10" i="11"/>
  <c r="I19" i="11"/>
  <c r="I28" i="11"/>
  <c r="I38" i="11"/>
  <c r="I47" i="11"/>
  <c r="I56" i="11"/>
  <c r="I65" i="11"/>
  <c r="I74" i="11"/>
  <c r="I83" i="11"/>
  <c r="I92" i="11"/>
  <c r="I102" i="11"/>
  <c r="I111" i="11"/>
  <c r="I120" i="11"/>
  <c r="I129" i="11"/>
  <c r="I138" i="11"/>
  <c r="I147" i="11"/>
  <c r="I156" i="11"/>
  <c r="I164" i="11"/>
  <c r="I172" i="11"/>
  <c r="I180" i="11"/>
  <c r="I188" i="11"/>
  <c r="I196" i="11"/>
  <c r="I204" i="11"/>
  <c r="I212" i="11"/>
  <c r="I220" i="11"/>
  <c r="I228" i="11"/>
  <c r="I236" i="11"/>
  <c r="I244" i="11"/>
  <c r="I252" i="11"/>
  <c r="I260" i="11"/>
  <c r="I268" i="11"/>
  <c r="I276" i="11"/>
  <c r="I284" i="11"/>
  <c r="I292" i="11"/>
  <c r="I300" i="11"/>
  <c r="I308" i="11"/>
  <c r="I316" i="11"/>
  <c r="I324" i="11"/>
  <c r="I332" i="11"/>
  <c r="I340" i="11"/>
  <c r="I348" i="11"/>
  <c r="I356" i="11"/>
  <c r="I364" i="11"/>
  <c r="I372" i="11"/>
  <c r="I380" i="11"/>
  <c r="I388" i="11"/>
  <c r="I396" i="11"/>
  <c r="I404" i="11"/>
  <c r="I412" i="11"/>
  <c r="I420" i="11"/>
  <c r="I428" i="11"/>
  <c r="I436" i="11"/>
  <c r="I444" i="11"/>
  <c r="I452" i="11"/>
  <c r="I460" i="11"/>
  <c r="I468" i="11"/>
  <c r="I476" i="11"/>
  <c r="I484" i="11"/>
  <c r="I492" i="11"/>
  <c r="I500" i="11"/>
  <c r="I508" i="11"/>
  <c r="I516" i="11"/>
  <c r="I524" i="11"/>
  <c r="I532" i="11"/>
  <c r="I540" i="11"/>
  <c r="I548" i="11"/>
  <c r="I556" i="11"/>
  <c r="I564" i="11"/>
  <c r="I572" i="11"/>
  <c r="I580" i="11"/>
  <c r="I588" i="11"/>
  <c r="I596" i="11"/>
  <c r="I604" i="11"/>
  <c r="I612" i="11"/>
  <c r="I620" i="11"/>
  <c r="I628" i="11"/>
  <c r="I6" i="11"/>
  <c r="I15" i="11"/>
  <c r="I24" i="11"/>
  <c r="I33" i="11"/>
  <c r="I42" i="11"/>
  <c r="I51" i="11"/>
  <c r="I60" i="11"/>
  <c r="I70" i="11"/>
  <c r="I79" i="11"/>
  <c r="I88" i="11"/>
  <c r="I97" i="11"/>
  <c r="I106" i="11"/>
  <c r="I115" i="11"/>
  <c r="I124" i="11"/>
  <c r="I134" i="11"/>
  <c r="I143" i="11"/>
  <c r="I152" i="11"/>
  <c r="I160" i="11"/>
  <c r="I168" i="11"/>
  <c r="I176" i="11"/>
  <c r="I184" i="11"/>
  <c r="I192" i="11"/>
  <c r="I200" i="11"/>
  <c r="I208" i="11"/>
  <c r="I216" i="11"/>
  <c r="I224" i="11"/>
  <c r="I232" i="11"/>
  <c r="I240" i="11"/>
  <c r="I248" i="11"/>
  <c r="I256" i="11"/>
  <c r="I264" i="11"/>
  <c r="I272" i="11"/>
  <c r="I280" i="11"/>
  <c r="I288" i="11"/>
  <c r="I296" i="11"/>
  <c r="I304" i="11"/>
  <c r="I312" i="11"/>
  <c r="I320" i="11"/>
  <c r="I328" i="11"/>
  <c r="I336" i="11"/>
  <c r="I344" i="11"/>
  <c r="I352" i="11"/>
  <c r="I360" i="11"/>
  <c r="I368" i="11"/>
  <c r="I376" i="11"/>
  <c r="I384" i="11"/>
  <c r="I392" i="11"/>
  <c r="I400" i="11"/>
  <c r="I408" i="11"/>
  <c r="I416" i="11"/>
  <c r="I424" i="11"/>
  <c r="I7" i="11"/>
  <c r="I22" i="11"/>
  <c r="I36" i="11"/>
  <c r="I50" i="11"/>
  <c r="I66" i="11"/>
  <c r="I80" i="11"/>
  <c r="I95" i="11"/>
  <c r="I110" i="11"/>
  <c r="I123" i="11"/>
  <c r="I139" i="11"/>
  <c r="I153" i="11"/>
  <c r="I166" i="11"/>
  <c r="I179" i="11"/>
  <c r="I191" i="11"/>
  <c r="I205" i="11"/>
  <c r="I217" i="11"/>
  <c r="I230" i="11"/>
  <c r="I243" i="11"/>
  <c r="I255" i="11"/>
  <c r="I269" i="11"/>
  <c r="I281" i="11"/>
  <c r="I294" i="11"/>
  <c r="I306" i="11"/>
  <c r="I317" i="11"/>
  <c r="I327" i="11"/>
  <c r="I338" i="11"/>
  <c r="I349" i="11"/>
  <c r="I359" i="11"/>
  <c r="I370" i="11"/>
  <c r="I381" i="11"/>
  <c r="I391" i="11"/>
  <c r="I402" i="11"/>
  <c r="I413" i="11"/>
  <c r="I423" i="11"/>
  <c r="I433" i="11"/>
  <c r="I442" i="11"/>
  <c r="I451" i="11"/>
  <c r="I461" i="11"/>
  <c r="I470" i="11"/>
  <c r="I479" i="11"/>
  <c r="I488" i="11"/>
  <c r="I497" i="11"/>
  <c r="I506" i="11"/>
  <c r="I515" i="11"/>
  <c r="I525" i="11"/>
  <c r="I534" i="11"/>
  <c r="I543" i="11"/>
  <c r="I552" i="11"/>
  <c r="I561" i="11"/>
  <c r="I570" i="11"/>
  <c r="I579" i="11"/>
  <c r="I589" i="11"/>
  <c r="I598" i="11"/>
  <c r="I607" i="11"/>
  <c r="I616" i="11"/>
  <c r="I625" i="11"/>
  <c r="I634" i="11"/>
  <c r="I9" i="11"/>
  <c r="I23" i="11"/>
  <c r="I39" i="11"/>
  <c r="I52" i="11"/>
  <c r="I67" i="11"/>
  <c r="I82" i="11"/>
  <c r="I96" i="11"/>
  <c r="I112" i="11"/>
  <c r="I126" i="11"/>
  <c r="I140" i="11"/>
  <c r="I155" i="11"/>
  <c r="I167" i="11"/>
  <c r="I181" i="11"/>
  <c r="I193" i="11"/>
  <c r="I206" i="11"/>
  <c r="I219" i="11"/>
  <c r="I231" i="11"/>
  <c r="I245" i="11"/>
  <c r="I257" i="11"/>
  <c r="I270" i="11"/>
  <c r="I283" i="11"/>
  <c r="I295" i="11"/>
  <c r="I307" i="11"/>
  <c r="I318" i="11"/>
  <c r="I329" i="11"/>
  <c r="I339" i="11"/>
  <c r="I350" i="11"/>
  <c r="I361" i="11"/>
  <c r="I371" i="11"/>
  <c r="I382" i="11"/>
  <c r="I393" i="11"/>
  <c r="I403" i="11"/>
  <c r="I414" i="11"/>
  <c r="I425" i="11"/>
  <c r="I434" i="11"/>
  <c r="I443" i="11"/>
  <c r="I453" i="11"/>
  <c r="I462" i="11"/>
  <c r="I471" i="11"/>
  <c r="I480" i="11"/>
  <c r="I489" i="11"/>
  <c r="I498" i="11"/>
  <c r="I507" i="11"/>
  <c r="I517" i="11"/>
  <c r="I526" i="11"/>
  <c r="I535" i="11"/>
  <c r="I544" i="11"/>
  <c r="I553" i="11"/>
  <c r="I562" i="11"/>
  <c r="I571" i="11"/>
  <c r="I581" i="11"/>
  <c r="I590" i="11"/>
  <c r="I599" i="11"/>
  <c r="I608" i="11"/>
  <c r="I617" i="11"/>
  <c r="I626" i="11"/>
  <c r="I635" i="11"/>
  <c r="I11" i="11"/>
  <c r="I25" i="11"/>
  <c r="I40" i="11"/>
  <c r="I55" i="11"/>
  <c r="I68" i="11"/>
  <c r="I84" i="11"/>
  <c r="I98" i="11"/>
  <c r="I113" i="11"/>
  <c r="I128" i="11"/>
  <c r="I142" i="11"/>
  <c r="I157" i="11"/>
  <c r="I169" i="11"/>
  <c r="I182" i="11"/>
  <c r="I195" i="11"/>
  <c r="I207" i="11"/>
  <c r="I221" i="11"/>
  <c r="I233" i="11"/>
  <c r="I246" i="11"/>
  <c r="I259" i="11"/>
  <c r="I271" i="11"/>
  <c r="I285" i="11"/>
  <c r="I297" i="11"/>
  <c r="I309" i="11"/>
  <c r="I319" i="11"/>
  <c r="I330" i="11"/>
  <c r="I341" i="11"/>
  <c r="I351" i="11"/>
  <c r="I362" i="11"/>
  <c r="I373" i="11"/>
  <c r="I383" i="11"/>
  <c r="I394" i="11"/>
  <c r="I405" i="11"/>
  <c r="I415" i="11"/>
  <c r="I426" i="11"/>
  <c r="I435" i="11"/>
  <c r="I445" i="11"/>
  <c r="I454" i="11"/>
  <c r="I463" i="11"/>
  <c r="I472" i="11"/>
  <c r="I481" i="11"/>
  <c r="I490" i="11"/>
  <c r="I499" i="11"/>
  <c r="I509" i="11"/>
  <c r="I518" i="11"/>
  <c r="I527" i="11"/>
  <c r="I536" i="11"/>
  <c r="I545" i="11"/>
  <c r="I554" i="11"/>
  <c r="I563" i="11"/>
  <c r="I573" i="11"/>
  <c r="I582" i="11"/>
  <c r="I591" i="11"/>
  <c r="I600" i="11"/>
  <c r="I609" i="11"/>
  <c r="I618" i="11"/>
  <c r="I627" i="11"/>
  <c r="I636" i="11"/>
  <c r="I12" i="11"/>
  <c r="I27" i="11"/>
  <c r="I41" i="11"/>
  <c r="I57" i="11"/>
  <c r="I71" i="11"/>
  <c r="I86" i="11"/>
  <c r="I100" i="11"/>
  <c r="I114" i="11"/>
  <c r="I130" i="11"/>
  <c r="I144" i="11"/>
  <c r="I158" i="11"/>
  <c r="I171" i="11"/>
  <c r="I183" i="11"/>
  <c r="I197" i="11"/>
  <c r="I209" i="11"/>
  <c r="I222" i="11"/>
  <c r="I235" i="11"/>
  <c r="I247" i="11"/>
  <c r="I261" i="11"/>
  <c r="I273" i="11"/>
  <c r="I286" i="11"/>
  <c r="I299" i="11"/>
  <c r="I310" i="11"/>
  <c r="I321" i="11"/>
  <c r="I331" i="11"/>
  <c r="I342" i="11"/>
  <c r="I353" i="11"/>
  <c r="I363" i="11"/>
  <c r="I374" i="11"/>
  <c r="I385" i="11"/>
  <c r="I395" i="11"/>
  <c r="I406" i="11"/>
  <c r="I417" i="11"/>
  <c r="I427" i="11"/>
  <c r="I437" i="11"/>
  <c r="I446" i="11"/>
  <c r="I455" i="11"/>
  <c r="I464" i="11"/>
  <c r="I473" i="11"/>
  <c r="I482" i="11"/>
  <c r="I491" i="11"/>
  <c r="I501" i="11"/>
  <c r="I510" i="11"/>
  <c r="I519" i="11"/>
  <c r="I528" i="11"/>
  <c r="I537" i="11"/>
  <c r="I546" i="11"/>
  <c r="I555" i="11"/>
  <c r="I565" i="11"/>
  <c r="I574" i="11"/>
  <c r="I583" i="11"/>
  <c r="I592" i="11"/>
  <c r="I601" i="11"/>
  <c r="I610" i="11"/>
  <c r="I619" i="11"/>
  <c r="I629" i="11"/>
  <c r="I637" i="11"/>
  <c r="I14" i="11"/>
  <c r="I30" i="11"/>
  <c r="I43" i="11"/>
  <c r="I58" i="11"/>
  <c r="I73" i="11"/>
  <c r="I87" i="11"/>
  <c r="I103" i="11"/>
  <c r="I116" i="11"/>
  <c r="I131" i="11"/>
  <c r="I146" i="11"/>
  <c r="I159" i="11"/>
  <c r="I173" i="11"/>
  <c r="I185" i="11"/>
  <c r="I198" i="11"/>
  <c r="I211" i="11"/>
  <c r="I223" i="11"/>
  <c r="I237" i="11"/>
  <c r="I249" i="11"/>
  <c r="I262" i="11"/>
  <c r="I275" i="11"/>
  <c r="I287" i="11"/>
  <c r="I301" i="11"/>
  <c r="I311" i="11"/>
  <c r="I322" i="11"/>
  <c r="I333" i="11"/>
  <c r="I343" i="11"/>
  <c r="I354" i="11"/>
  <c r="I365" i="11"/>
  <c r="I375" i="11"/>
  <c r="I386" i="11"/>
  <c r="I397" i="11"/>
  <c r="I407" i="11"/>
  <c r="I418" i="11"/>
  <c r="I429" i="11"/>
  <c r="I438" i="11"/>
  <c r="I447" i="11"/>
  <c r="I456" i="11"/>
  <c r="I465" i="11"/>
  <c r="I474" i="11"/>
  <c r="I483" i="11"/>
  <c r="I493" i="11"/>
  <c r="I502" i="11"/>
  <c r="I511" i="11"/>
  <c r="I520" i="11"/>
  <c r="I529" i="11"/>
  <c r="I538" i="11"/>
  <c r="I547" i="11"/>
  <c r="I557" i="11"/>
  <c r="I566" i="11"/>
  <c r="I575" i="11"/>
  <c r="I584" i="11"/>
  <c r="I593" i="11"/>
  <c r="I602" i="11"/>
  <c r="I611" i="11"/>
  <c r="I621" i="11"/>
  <c r="I630" i="11"/>
  <c r="I638" i="11"/>
  <c r="I16" i="11"/>
  <c r="I31" i="11"/>
  <c r="I46" i="11"/>
  <c r="I59" i="11"/>
  <c r="I75" i="11"/>
  <c r="I89" i="11"/>
  <c r="I104" i="11"/>
  <c r="I119" i="11"/>
  <c r="I132" i="11"/>
  <c r="I148" i="11"/>
  <c r="I161" i="11"/>
  <c r="I174" i="11"/>
  <c r="I187" i="11"/>
  <c r="I199" i="11"/>
  <c r="I213" i="11"/>
  <c r="I225" i="11"/>
  <c r="I238" i="11"/>
  <c r="I251" i="11"/>
  <c r="I263" i="11"/>
  <c r="I277" i="11"/>
  <c r="I289" i="11"/>
  <c r="I302" i="11"/>
  <c r="I313" i="11"/>
  <c r="I323" i="11"/>
  <c r="I334" i="11"/>
  <c r="I345" i="11"/>
  <c r="I355" i="11"/>
  <c r="I366" i="11"/>
  <c r="I377" i="11"/>
  <c r="I387" i="11"/>
  <c r="I398" i="11"/>
  <c r="I409" i="11"/>
  <c r="I419" i="11"/>
  <c r="I430" i="11"/>
  <c r="I439" i="11"/>
  <c r="I448" i="11"/>
  <c r="I457" i="11"/>
  <c r="I466" i="11"/>
  <c r="I475" i="11"/>
  <c r="I485" i="11"/>
  <c r="I494" i="11"/>
  <c r="I503" i="11"/>
  <c r="I512" i="11"/>
  <c r="I521" i="11"/>
  <c r="I530" i="11"/>
  <c r="I539" i="11"/>
  <c r="I549" i="11"/>
  <c r="I558" i="11"/>
  <c r="I567" i="11"/>
  <c r="I576" i="11"/>
  <c r="I585" i="11"/>
  <c r="I594" i="11"/>
  <c r="I603" i="11"/>
  <c r="I613" i="11"/>
  <c r="I622" i="11"/>
  <c r="I631" i="11"/>
  <c r="I639" i="11"/>
  <c r="I18" i="11"/>
  <c r="I32" i="11"/>
  <c r="I48" i="11"/>
  <c r="I62" i="11"/>
  <c r="I76" i="11"/>
  <c r="I91" i="11"/>
  <c r="I105" i="11"/>
  <c r="I121" i="11"/>
  <c r="I135" i="11"/>
  <c r="I150" i="11"/>
  <c r="I163" i="11"/>
  <c r="I175" i="11"/>
  <c r="I189" i="11"/>
  <c r="I201" i="11"/>
  <c r="I214" i="11"/>
  <c r="I227" i="11"/>
  <c r="I239" i="11"/>
  <c r="I253" i="11"/>
  <c r="I265" i="11"/>
  <c r="I278" i="11"/>
  <c r="I291" i="11"/>
  <c r="I303" i="11"/>
  <c r="I314" i="11"/>
  <c r="I325" i="11"/>
  <c r="I335" i="11"/>
  <c r="I346" i="11"/>
  <c r="I357" i="11"/>
  <c r="I367" i="11"/>
  <c r="I378" i="11"/>
  <c r="I389" i="11"/>
  <c r="I399" i="11"/>
  <c r="I410" i="11"/>
  <c r="I421" i="11"/>
  <c r="I431" i="11"/>
  <c r="I440" i="11"/>
  <c r="I449" i="11"/>
  <c r="I458" i="11"/>
  <c r="I467" i="11"/>
  <c r="I477" i="11"/>
  <c r="I486" i="11"/>
  <c r="I495" i="11"/>
  <c r="I504" i="11"/>
  <c r="I513" i="11"/>
  <c r="I522" i="11"/>
  <c r="I531" i="11"/>
  <c r="I541" i="11"/>
  <c r="I550" i="11"/>
  <c r="I559" i="11"/>
  <c r="I568" i="11"/>
  <c r="I577" i="11"/>
  <c r="I586" i="11"/>
  <c r="I595" i="11"/>
  <c r="I605" i="11"/>
  <c r="I614" i="11"/>
  <c r="I623" i="11"/>
  <c r="I632" i="11"/>
  <c r="I640" i="11"/>
  <c r="I4" i="11"/>
  <c r="I20" i="11"/>
  <c r="I34" i="11"/>
  <c r="I49" i="11"/>
  <c r="I64" i="11"/>
  <c r="I78" i="11"/>
  <c r="I94" i="11"/>
  <c r="I107" i="11"/>
  <c r="I122" i="11"/>
  <c r="I137" i="11"/>
  <c r="I151" i="11"/>
  <c r="I165" i="11"/>
  <c r="I177" i="11"/>
  <c r="I190" i="11"/>
  <c r="I203" i="11"/>
  <c r="I215" i="11"/>
  <c r="I229" i="11"/>
  <c r="I241" i="11"/>
  <c r="I254" i="11"/>
  <c r="I267" i="11"/>
  <c r="I279" i="11"/>
  <c r="I293" i="11"/>
  <c r="I305" i="11"/>
  <c r="I315" i="11"/>
  <c r="I326" i="11"/>
  <c r="I337" i="11"/>
  <c r="I347" i="11"/>
  <c r="I358" i="11"/>
  <c r="I369" i="11"/>
  <c r="I379" i="11"/>
  <c r="I390" i="11"/>
  <c r="I401" i="11"/>
  <c r="I411" i="11"/>
  <c r="I422" i="11"/>
  <c r="I432" i="11"/>
  <c r="I441" i="11"/>
  <c r="I450" i="11"/>
  <c r="I459" i="11"/>
  <c r="I469" i="11"/>
  <c r="I478" i="11"/>
  <c r="I487" i="11"/>
  <c r="I496" i="11"/>
  <c r="I505" i="11"/>
  <c r="I514" i="11"/>
  <c r="I523" i="11"/>
  <c r="I533" i="11"/>
  <c r="I542" i="11"/>
  <c r="I551" i="11"/>
  <c r="I560" i="11"/>
  <c r="I569" i="11"/>
  <c r="I578" i="11"/>
  <c r="I587" i="11"/>
  <c r="I597" i="11"/>
  <c r="I606" i="11"/>
  <c r="I615" i="11"/>
  <c r="I624" i="11"/>
  <c r="I633" i="11"/>
  <c r="I641" i="11"/>
  <c r="K1500" i="9" a="1"/>
  <c r="K1500" i="9" s="1"/>
  <c r="K1501" i="9" s="1" a="1"/>
  <c r="K1501" i="9" s="1"/>
  <c r="K1502" i="9" s="1" a="1"/>
  <c r="K1502" i="9" s="1"/>
  <c r="K1503" i="9" s="1" a="1"/>
  <c r="K1503" i="9" s="1"/>
  <c r="K1196" i="9" a="1"/>
  <c r="K1196" i="9" s="1"/>
  <c r="K1197" i="9" s="1" a="1"/>
  <c r="K1197" i="9" s="1"/>
  <c r="K1198" i="9" s="1" a="1"/>
  <c r="K1198" i="9" s="1"/>
  <c r="K1199" i="9" s="1" a="1"/>
  <c r="K1199" i="9" s="1"/>
  <c r="K1200" i="9" s="1" a="1"/>
  <c r="K1200" i="9" s="1"/>
  <c r="K1201" i="9" s="1" a="1"/>
  <c r="K1201" i="9" s="1"/>
  <c r="K1202" i="9" s="1" a="1"/>
  <c r="K1202" i="9" s="1"/>
  <c r="K1203" i="9" s="1" a="1"/>
  <c r="K1203" i="9" s="1"/>
  <c r="K1204" i="9" s="1" a="1"/>
  <c r="K1204" i="9" s="1"/>
  <c r="K1205" i="9" s="1" a="1"/>
  <c r="K1205" i="9" s="1"/>
  <c r="K432" i="9" a="1"/>
  <c r="K432" i="9" s="1"/>
  <c r="K433" i="9" s="1" a="1"/>
  <c r="K433" i="9" s="1"/>
  <c r="K434" i="9" s="1" a="1"/>
  <c r="K434" i="9" s="1"/>
  <c r="K435" i="9" s="1" a="1"/>
  <c r="K435" i="9" s="1"/>
  <c r="K436" i="9" s="1" a="1"/>
  <c r="K436" i="9" s="1"/>
  <c r="K271" i="9" a="1"/>
  <c r="K271" i="9" s="1"/>
  <c r="K272" i="9" s="1" a="1"/>
  <c r="K272" i="9" s="1"/>
  <c r="K273" i="9" s="1" a="1"/>
  <c r="K273" i="9" s="1"/>
  <c r="K274" i="9" s="1" a="1"/>
  <c r="K274" i="9" s="1"/>
  <c r="K275" i="9" s="1" a="1"/>
  <c r="K275" i="9" s="1"/>
  <c r="K276" i="9" s="1" a="1"/>
  <c r="K276" i="9" s="1"/>
  <c r="K752" i="9" a="1"/>
  <c r="K752" i="9" s="1"/>
  <c r="K753" i="9" s="1" a="1"/>
  <c r="K753" i="9" s="1"/>
  <c r="K754" i="9" s="1" a="1"/>
  <c r="K754" i="9" s="1"/>
  <c r="K755" i="9" s="1" a="1"/>
  <c r="K755" i="9" s="1"/>
  <c r="K756" i="9" s="1" a="1"/>
  <c r="K756" i="9" s="1"/>
  <c r="K757" i="9" s="1" a="1"/>
  <c r="K757" i="9" s="1"/>
  <c r="K758" i="9" s="1" a="1"/>
  <c r="K758" i="9" s="1"/>
  <c r="K759" i="9" s="1" a="1"/>
  <c r="K759" i="9" s="1"/>
  <c r="K760" i="9" s="1" a="1"/>
  <c r="K760" i="9" s="1"/>
  <c r="K761" i="9" s="1" a="1"/>
  <c r="K761" i="9" s="1"/>
  <c r="K762" i="9" s="1" a="1"/>
  <c r="K762" i="9" s="1"/>
  <c r="K763" i="9" s="1" a="1"/>
  <c r="K763" i="9" s="1"/>
  <c r="K764" i="9" s="1" a="1"/>
  <c r="K764" i="9" s="1"/>
  <c r="K765" i="9" s="1" a="1"/>
  <c r="K765" i="9" s="1"/>
  <c r="K766" i="9" s="1" a="1"/>
  <c r="K766" i="9" s="1"/>
  <c r="K767" i="9" s="1" a="1"/>
  <c r="K767" i="9" s="1"/>
  <c r="K768" i="9" s="1" a="1"/>
  <c r="K768" i="9" s="1"/>
  <c r="K769" i="9" s="1" a="1"/>
  <c r="K769" i="9" s="1"/>
  <c r="K770" i="9" s="1" a="1"/>
  <c r="K770" i="9" s="1"/>
  <c r="K771" i="9" s="1" a="1"/>
  <c r="K771" i="9" s="1"/>
  <c r="K79" i="9" a="1"/>
  <c r="K79" i="9" s="1"/>
  <c r="K80" i="9" s="1" a="1"/>
  <c r="K80" i="9" s="1"/>
  <c r="K81" i="9" s="1" a="1"/>
  <c r="K81" i="9" s="1"/>
  <c r="K82" i="9" s="1" a="1"/>
  <c r="K82" i="9" s="1"/>
  <c r="K83" i="9" s="1" a="1"/>
  <c r="K83" i="9" s="1"/>
  <c r="K1350" i="9" a="1"/>
  <c r="K1350" i="9" s="1"/>
  <c r="K1351" i="9" s="1" a="1"/>
  <c r="K1351" i="9" s="1"/>
  <c r="K1352" i="9" s="1" a="1"/>
  <c r="K1352" i="9" s="1"/>
  <c r="K1353" i="9" s="1" a="1"/>
  <c r="K1353" i="9" s="1"/>
  <c r="K1354" i="9" s="1" a="1"/>
  <c r="K1354" i="9" s="1"/>
  <c r="K1355" i="9" s="1" a="1"/>
  <c r="K1355" i="9" s="1"/>
  <c r="K1356" i="9" s="1" a="1"/>
  <c r="K1356" i="9" s="1"/>
  <c r="K1357" i="9" s="1" a="1"/>
  <c r="K1357" i="9" s="1"/>
  <c r="K1358" i="9" s="1" a="1"/>
  <c r="K1358" i="9" s="1"/>
  <c r="K1359" i="9" s="1" a="1"/>
  <c r="K1359" i="9" s="1"/>
  <c r="K1360" i="9" s="1" a="1"/>
  <c r="K1360" i="9" s="1"/>
  <c r="K1361" i="9" s="1" a="1"/>
  <c r="K1361" i="9" s="1"/>
  <c r="K1362" i="9" s="1" a="1"/>
  <c r="K1362" i="9" s="1"/>
  <c r="K1277" i="9" a="1"/>
  <c r="K1277" i="9" s="1"/>
  <c r="K1278" i="9" s="1" a="1"/>
  <c r="K1278" i="9" s="1"/>
  <c r="K1279" i="9" s="1" a="1"/>
  <c r="K1279" i="9" s="1"/>
  <c r="K1280" i="9" s="1" a="1"/>
  <c r="K1280" i="9" s="1"/>
  <c r="K1281" i="9" s="1" a="1"/>
  <c r="K1281" i="9" s="1"/>
  <c r="K1282" i="9" s="1" a="1"/>
  <c r="K1282" i="9" s="1"/>
  <c r="K1283" i="9" s="1" a="1"/>
  <c r="K1283" i="9" s="1"/>
  <c r="K1284" i="9" s="1" a="1"/>
  <c r="K1284" i="9" s="1"/>
  <c r="K1285" i="9" s="1" a="1"/>
  <c r="K1285" i="9" s="1"/>
  <c r="K1286" i="9" s="1" a="1"/>
  <c r="K1286" i="9" s="1"/>
  <c r="K1287" i="9" s="1" a="1"/>
  <c r="K1287" i="9" s="1"/>
  <c r="K1288" i="9" s="1" a="1"/>
  <c r="K1288" i="9" s="1"/>
  <c r="K1289" i="9" s="1" a="1"/>
  <c r="K1289" i="9" s="1"/>
  <c r="K1290" i="9" s="1" a="1"/>
  <c r="K1290" i="9" s="1"/>
  <c r="K182" i="9" a="1"/>
  <c r="K182" i="9" s="1"/>
  <c r="K183" i="9" s="1" a="1"/>
  <c r="K183" i="9" s="1"/>
  <c r="K184" i="9" s="1" a="1"/>
  <c r="K184" i="9" s="1"/>
  <c r="K185" i="9" s="1" a="1"/>
  <c r="K185" i="9" s="1"/>
  <c r="K186" i="9" s="1" a="1"/>
  <c r="K186" i="9" s="1"/>
  <c r="K187" i="9" s="1" a="1"/>
  <c r="K187" i="9" s="1"/>
  <c r="K127" i="9" a="1"/>
  <c r="K127" i="9" s="1"/>
  <c r="K128" i="9" s="1" a="1"/>
  <c r="K128" i="9" s="1"/>
  <c r="K129" i="9" s="1" a="1"/>
  <c r="K129" i="9" s="1"/>
  <c r="K130" i="9" s="1" a="1"/>
  <c r="K130" i="9" s="1"/>
  <c r="K131" i="9" s="1" a="1"/>
  <c r="K131" i="9" s="1"/>
  <c r="K132" i="9" s="1" a="1"/>
  <c r="K132" i="9" s="1"/>
  <c r="K133" i="9" s="1" a="1"/>
  <c r="K133" i="9" s="1"/>
  <c r="K134" i="9" s="1" a="1"/>
  <c r="K134" i="9" s="1"/>
  <c r="K13" i="9" a="1"/>
  <c r="K13" i="9" s="1"/>
  <c r="K14" i="9" s="1" a="1"/>
  <c r="K14" i="9" s="1"/>
  <c r="K15" i="9" s="1" a="1"/>
  <c r="K15" i="9" s="1"/>
  <c r="K16" i="9" s="1" a="1"/>
  <c r="K16" i="9" s="1"/>
  <c r="K17" i="9" s="1" a="1"/>
  <c r="K17" i="9" s="1"/>
  <c r="K18" i="9" s="1" a="1"/>
  <c r="K18" i="9" s="1"/>
  <c r="K19" i="9" s="1" a="1"/>
  <c r="K19" i="9" s="1"/>
  <c r="K1645" i="9" a="1"/>
  <c r="K1645" i="9" s="1"/>
  <c r="K1646" i="9" s="1" a="1"/>
  <c r="K1646" i="9" s="1"/>
  <c r="K1647" i="9" s="1" a="1"/>
  <c r="K1647" i="9" s="1"/>
  <c r="K1648" i="9" s="1" a="1"/>
  <c r="K1648" i="9" s="1"/>
  <c r="K1649" i="9" s="1" a="1"/>
  <c r="K1649" i="9" s="1"/>
  <c r="K1650" i="9" s="1" a="1"/>
  <c r="K1650" i="9" s="1"/>
  <c r="K1651" i="9" s="1" a="1"/>
  <c r="K1651" i="9" s="1"/>
  <c r="K1652" i="9" s="1" a="1"/>
  <c r="K1652" i="9" s="1"/>
  <c r="K1653" i="9" s="1" a="1"/>
  <c r="K1653" i="9" s="1"/>
  <c r="K1654" i="9" s="1" a="1"/>
  <c r="K1654" i="9" s="1"/>
  <c r="K1016" i="9" a="1"/>
  <c r="K1016" i="9" s="1"/>
  <c r="K1017" i="9" s="1" a="1"/>
  <c r="K1017" i="9" s="1"/>
  <c r="K1018" i="9" s="1" a="1"/>
  <c r="K1018" i="9" s="1"/>
  <c r="K1019" i="9" s="1" a="1"/>
  <c r="K1019" i="9" s="1"/>
  <c r="K1020" i="9" s="1" a="1"/>
  <c r="K1020" i="9" s="1"/>
  <c r="K1021" i="9" s="1" a="1"/>
  <c r="K1021" i="9" s="1"/>
  <c r="K1022" i="9" s="1" a="1"/>
  <c r="K1022" i="9" s="1"/>
  <c r="K1023" i="9" s="1" a="1"/>
  <c r="K1023" i="9" s="1"/>
  <c r="K1024" i="9" s="1" a="1"/>
  <c r="K1024" i="9" s="1"/>
  <c r="K1025" i="9" s="1" a="1"/>
  <c r="K1025" i="9" s="1"/>
  <c r="K1026" i="9" s="1" a="1"/>
  <c r="K1026" i="9" s="1"/>
  <c r="K1027" i="9" s="1" a="1"/>
  <c r="K1027" i="9" s="1"/>
  <c r="K411" i="9" a="1"/>
  <c r="K411" i="9" s="1"/>
  <c r="K412" i="9" s="1" a="1"/>
  <c r="K412" i="9" s="1"/>
  <c r="K413" i="9" s="1" a="1"/>
  <c r="K413" i="9" s="1"/>
  <c r="K414" i="9" s="1" a="1"/>
  <c r="K414" i="9" s="1"/>
  <c r="K415" i="9" s="1" a="1"/>
  <c r="K415" i="9" s="1"/>
  <c r="K416" i="9" s="1" a="1"/>
  <c r="K416" i="9" s="1"/>
  <c r="K417" i="9" s="1" a="1"/>
  <c r="K417" i="9" s="1"/>
  <c r="K418" i="9" s="1" a="1"/>
  <c r="K418" i="9" s="1"/>
  <c r="K419" i="9" s="1" a="1"/>
  <c r="K419" i="9" s="1"/>
  <c r="K420" i="9" s="1" a="1"/>
  <c r="K420" i="9" s="1"/>
  <c r="K421" i="9" s="1" a="1"/>
  <c r="K421" i="9" s="1"/>
  <c r="K422" i="9" s="1" a="1"/>
  <c r="K422" i="9" s="1"/>
  <c r="K423" i="9" s="1" a="1"/>
  <c r="K423" i="9" s="1"/>
  <c r="K424" i="9" s="1" a="1"/>
  <c r="K424" i="9" s="1"/>
  <c r="K425" i="9" s="1" a="1"/>
  <c r="K425" i="9" s="1"/>
  <c r="K426" i="9" s="1" a="1"/>
  <c r="K426" i="9" s="1"/>
  <c r="K427" i="9" s="1" a="1"/>
  <c r="K427" i="9" s="1"/>
  <c r="K428" i="9" s="1" a="1"/>
  <c r="K428" i="9" s="1"/>
  <c r="K1690" i="9" a="1"/>
  <c r="K1690" i="9" s="1"/>
  <c r="K1691" i="9" s="1" a="1"/>
  <c r="K1691" i="9" s="1"/>
  <c r="K1692" i="9" s="1" a="1"/>
  <c r="K1692" i="9" s="1"/>
  <c r="K1693" i="9" s="1" a="1"/>
  <c r="K1693" i="9" s="1"/>
  <c r="K1694" i="9" s="1" a="1"/>
  <c r="K1694" i="9" s="1"/>
  <c r="K1695" i="9" s="1" a="1"/>
  <c r="K1695" i="9" s="1"/>
  <c r="K1696" i="9" s="1" a="1"/>
  <c r="K1696" i="9" s="1"/>
  <c r="K1697" i="9" s="1" a="1"/>
  <c r="K1697" i="9" s="1"/>
  <c r="K1698" i="9" s="1" a="1"/>
  <c r="K1698" i="9" s="1"/>
  <c r="K1699" i="9" s="1" a="1"/>
  <c r="K1699" i="9" s="1"/>
  <c r="K1700" i="9" s="1" a="1"/>
  <c r="K1700" i="9" s="1"/>
  <c r="K1701" i="9" s="1" a="1"/>
  <c r="K1701" i="9" s="1"/>
  <c r="K1702" i="9" s="1" a="1"/>
  <c r="K1702" i="9" s="1"/>
  <c r="K1703" i="9" s="1" a="1"/>
  <c r="K1703" i="9" s="1"/>
  <c r="K69" i="9" a="1"/>
  <c r="K69" i="9" s="1"/>
  <c r="K70" i="9" s="1" a="1"/>
  <c r="K70" i="9" s="1"/>
  <c r="K71" i="9" s="1" a="1"/>
  <c r="K71" i="9" s="1"/>
  <c r="K72" i="9" s="1" a="1"/>
  <c r="K72" i="9" s="1"/>
  <c r="K73" i="9" s="1" a="1"/>
  <c r="K73" i="9" s="1"/>
  <c r="K74" i="9" s="1" a="1"/>
  <c r="K74" i="9" s="1"/>
  <c r="K44" i="9" a="1"/>
  <c r="K44" i="9" s="1"/>
  <c r="K45" i="9" s="1" a="1"/>
  <c r="K45" i="9" s="1"/>
  <c r="K46" i="9" s="1" a="1"/>
  <c r="K46" i="9" s="1"/>
  <c r="K47" i="9" s="1" a="1"/>
  <c r="K47" i="9" s="1"/>
  <c r="K48" i="9" s="1" a="1"/>
  <c r="K48" i="9" s="1"/>
  <c r="K49" i="9" s="1" a="1"/>
  <c r="K49" i="9" s="1"/>
  <c r="K50" i="9" s="1" a="1"/>
  <c r="K50" i="9" s="1"/>
  <c r="K51" i="9" s="1" a="1"/>
  <c r="K51" i="9" s="1"/>
  <c r="K52" i="9" s="1" a="1"/>
  <c r="K52" i="9" s="1"/>
  <c r="K1209" i="9" a="1"/>
  <c r="K1209" i="9" s="1"/>
  <c r="K1210" i="9" s="1" a="1"/>
  <c r="K1210" i="9" s="1"/>
  <c r="K1211" i="9" s="1" a="1"/>
  <c r="K1211" i="9" s="1"/>
  <c r="K1212" i="9" s="1" a="1"/>
  <c r="K1212" i="9" s="1"/>
  <c r="K1213" i="9" s="1" a="1"/>
  <c r="K1213" i="9" s="1"/>
  <c r="K1214" i="9" s="1" a="1"/>
  <c r="K1214" i="9" s="1"/>
  <c r="K1215" i="9" s="1" a="1"/>
  <c r="K1215" i="9" s="1"/>
  <c r="K1216" i="9" s="1" a="1"/>
  <c r="K1216" i="9" s="1"/>
  <c r="K1217" i="9" s="1" a="1"/>
  <c r="K1217" i="9" s="1"/>
  <c r="K1218" i="9" s="1" a="1"/>
  <c r="K1218" i="9" s="1"/>
  <c r="K1219" i="9" s="1" a="1"/>
  <c r="K1219" i="9" s="1"/>
  <c r="K1220" i="9" s="1" a="1"/>
  <c r="K1220" i="9" s="1"/>
  <c r="K1221" i="9" s="1" a="1"/>
  <c r="K1221" i="9" s="1"/>
  <c r="K1222" i="9" s="1" a="1"/>
  <c r="K1222" i="9" s="1"/>
  <c r="K1223" i="9" s="1" a="1"/>
  <c r="K1223" i="9" s="1"/>
  <c r="K1224" i="9" s="1" a="1"/>
  <c r="K1224" i="9" s="1"/>
  <c r="K1225" i="9" s="1" a="1"/>
  <c r="K1225" i="9" s="1"/>
  <c r="K1226" i="9" s="1" a="1"/>
  <c r="K1226" i="9" s="1"/>
  <c r="K929" i="9" a="1"/>
  <c r="K929" i="9" s="1"/>
  <c r="K930" i="9" s="1" a="1"/>
  <c r="K930" i="9" s="1"/>
  <c r="K931" i="9" s="1" a="1"/>
  <c r="K931" i="9" s="1"/>
  <c r="K932" i="9" s="1" a="1"/>
  <c r="K932" i="9" s="1"/>
  <c r="K933" i="9" s="1" a="1"/>
  <c r="K933" i="9" s="1"/>
  <c r="K934" i="9" s="1" a="1"/>
  <c r="K934" i="9" s="1"/>
  <c r="K935" i="9" s="1" a="1"/>
  <c r="K935" i="9" s="1"/>
  <c r="K936" i="9" s="1" a="1"/>
  <c r="K936" i="9" s="1"/>
  <c r="K937" i="9" s="1" a="1"/>
  <c r="K937" i="9" s="1"/>
  <c r="K938" i="9" s="1" a="1"/>
  <c r="K938" i="9" s="1"/>
  <c r="K939" i="9" s="1" a="1"/>
  <c r="K939" i="9" s="1"/>
  <c r="K940" i="9" s="1" a="1"/>
  <c r="K940" i="9" s="1"/>
  <c r="K941" i="9" s="1" a="1"/>
  <c r="K941" i="9" s="1"/>
  <c r="K942" i="9" s="1" a="1"/>
  <c r="K942" i="9" s="1"/>
  <c r="K943" i="9" s="1" a="1"/>
  <c r="K943" i="9" s="1"/>
  <c r="K944" i="9" s="1" a="1"/>
  <c r="K944" i="9" s="1"/>
  <c r="K945" i="9" s="1" a="1"/>
  <c r="K945" i="9" s="1"/>
  <c r="K946" i="9" s="1" a="1"/>
  <c r="K946" i="9" s="1"/>
  <c r="K947" i="9" s="1" a="1"/>
  <c r="K947" i="9" s="1"/>
  <c r="K948" i="9" s="1" a="1"/>
  <c r="K948" i="9" s="1"/>
  <c r="K949" i="9" s="1" a="1"/>
  <c r="K949" i="9" s="1"/>
  <c r="K950" i="9" s="1" a="1"/>
  <c r="K950" i="9" s="1"/>
  <c r="K367" i="9" a="1"/>
  <c r="K367" i="9" s="1"/>
  <c r="K368" i="9" s="1" a="1"/>
  <c r="K368" i="9" s="1"/>
  <c r="K369" i="9" s="1" a="1"/>
  <c r="K369" i="9" s="1"/>
  <c r="K370" i="9" s="1" a="1"/>
  <c r="K370" i="9" s="1"/>
  <c r="K371" i="9" s="1" a="1"/>
  <c r="K371" i="9" s="1"/>
  <c r="K372" i="9" s="1" a="1"/>
  <c r="K372" i="9" s="1"/>
  <c r="K373" i="9" s="1" a="1"/>
  <c r="K373" i="9" s="1"/>
  <c r="K171" i="9" a="1"/>
  <c r="K171" i="9" s="1"/>
  <c r="K172" i="9" s="1" a="1"/>
  <c r="K172" i="9" s="1"/>
  <c r="K173" i="9" s="1" a="1"/>
  <c r="K173" i="9" s="1"/>
  <c r="K174" i="9" s="1" a="1"/>
  <c r="K174" i="9" s="1"/>
  <c r="K175" i="9" s="1" a="1"/>
  <c r="K175" i="9" s="1"/>
  <c r="K176" i="9" s="1" a="1"/>
  <c r="K176" i="9" s="1"/>
  <c r="K177" i="9" s="1" a="1"/>
  <c r="K177" i="9" s="1"/>
  <c r="K178" i="9" s="1" a="1"/>
  <c r="K178" i="9" s="1"/>
  <c r="K495" i="9" a="1"/>
  <c r="K495" i="9" s="1"/>
  <c r="K496" i="9" s="1" a="1"/>
  <c r="K496" i="9" s="1"/>
  <c r="K497" i="9" s="1" a="1"/>
  <c r="K497" i="9" s="1"/>
  <c r="K498" i="9" s="1" a="1"/>
  <c r="K498" i="9" s="1"/>
  <c r="K499" i="9" s="1" a="1"/>
  <c r="K499" i="9" s="1"/>
  <c r="K500" i="9" s="1" a="1"/>
  <c r="K500" i="9" s="1"/>
  <c r="K501" i="9" s="1" a="1"/>
  <c r="K501" i="9" s="1"/>
  <c r="K502" i="9" s="1" a="1"/>
  <c r="K502" i="9" s="1"/>
  <c r="K503" i="9" s="1" a="1"/>
  <c r="K503" i="9" s="1"/>
  <c r="K504" i="9" s="1" a="1"/>
  <c r="K504" i="9" s="1"/>
  <c r="K505" i="9" s="1" a="1"/>
  <c r="K505" i="9" s="1"/>
  <c r="K506" i="9" s="1" a="1"/>
  <c r="K506" i="9" s="1"/>
  <c r="K507" i="9" s="1" a="1"/>
  <c r="K507" i="9" s="1"/>
  <c r="K508" i="9" s="1" a="1"/>
  <c r="K508" i="9" s="1"/>
  <c r="K87" i="9" a="1"/>
  <c r="K87" i="9" s="1"/>
  <c r="K88" i="9" s="1" a="1"/>
  <c r="K88" i="9" s="1"/>
  <c r="K89" i="9" s="1" a="1"/>
  <c r="K89" i="9" s="1"/>
  <c r="K90" i="9" s="1" a="1"/>
  <c r="K90" i="9" s="1"/>
  <c r="K91" i="9" s="1" a="1"/>
  <c r="K91" i="9" s="1"/>
  <c r="K92" i="9" s="1" a="1"/>
  <c r="K92" i="9" s="1"/>
  <c r="K93" i="9" s="1" a="1"/>
  <c r="K93" i="9" s="1"/>
  <c r="K94" i="9" s="1" a="1"/>
  <c r="K94" i="9" s="1"/>
  <c r="K2909" i="9" a="1"/>
  <c r="K2909" i="9" s="1"/>
  <c r="K2910" i="9" s="1" a="1"/>
  <c r="K2910" i="9" s="1"/>
  <c r="K2911" i="9" s="1" a="1"/>
  <c r="K2911" i="9" s="1"/>
  <c r="K2912" i="9" s="1" a="1"/>
  <c r="K2912" i="9" s="1"/>
  <c r="K2913" i="9" s="1" a="1"/>
  <c r="K2913" i="9" s="1"/>
  <c r="K2914" i="9" s="1" a="1"/>
  <c r="K2914" i="9" s="1"/>
  <c r="K2915" i="9" s="1" a="1"/>
  <c r="K2915" i="9" s="1"/>
  <c r="K2916" i="9" s="1" a="1"/>
  <c r="K2916" i="9" s="1"/>
  <c r="K2917" i="9" s="1" a="1"/>
  <c r="K2917" i="9" s="1"/>
  <c r="K2918" i="9" s="1" a="1"/>
  <c r="K2918" i="9" s="1"/>
  <c r="K2919" i="9" s="1" a="1"/>
  <c r="K2919" i="9" s="1"/>
  <c r="K2920" i="9" s="1" a="1"/>
  <c r="K2920" i="9" s="1"/>
  <c r="K2921" i="9" s="1" a="1"/>
  <c r="K2921" i="9" s="1"/>
  <c r="K2922" i="9" s="1" a="1"/>
  <c r="K2922" i="9" s="1"/>
  <c r="K2923" i="9" s="1" a="1"/>
  <c r="K2923" i="9" s="1"/>
  <c r="K703" i="9" a="1"/>
  <c r="K703" i="9" s="1"/>
  <c r="K704" i="9" s="1" a="1"/>
  <c r="K704" i="9" s="1"/>
  <c r="K705" i="9" s="1" a="1"/>
  <c r="K705" i="9" s="1"/>
  <c r="K706" i="9" s="1" a="1"/>
  <c r="K706" i="9" s="1"/>
  <c r="K707" i="9" s="1" a="1"/>
  <c r="K707" i="9" s="1"/>
  <c r="K708" i="9" s="1" a="1"/>
  <c r="K708" i="9" s="1"/>
  <c r="K709" i="9" s="1" a="1"/>
  <c r="K709" i="9" s="1"/>
  <c r="K710" i="9" s="1" a="1"/>
  <c r="K710" i="9" s="1"/>
  <c r="K711" i="9" s="1" a="1"/>
  <c r="K711" i="9" s="1"/>
  <c r="K712" i="9" s="1" a="1"/>
  <c r="K712" i="9" s="1"/>
  <c r="K713" i="9" s="1" a="1"/>
  <c r="K713" i="9" s="1"/>
  <c r="K714" i="9" s="1" a="1"/>
  <c r="K714" i="9" s="1"/>
  <c r="K715" i="9" s="1" a="1"/>
  <c r="K715" i="9" s="1"/>
  <c r="K716" i="9" s="1" a="1"/>
  <c r="K716" i="9" s="1"/>
  <c r="K717" i="9" s="1" a="1"/>
  <c r="K717" i="9" s="1"/>
  <c r="K718" i="9" s="1" a="1"/>
  <c r="K718" i="9" s="1"/>
  <c r="K2794" i="9" a="1"/>
  <c r="K2794" i="9" s="1"/>
  <c r="H2844" i="9"/>
  <c r="H2721" i="9"/>
  <c r="H2485" i="9"/>
  <c r="H1983" i="9"/>
  <c r="H1809" i="9"/>
  <c r="H1918" i="9"/>
  <c r="H1758" i="9"/>
  <c r="H2907" i="9"/>
  <c r="H2467" i="9"/>
  <c r="H2399" i="9"/>
  <c r="H2165" i="9"/>
  <c r="H2523" i="9"/>
  <c r="H2512" i="9"/>
  <c r="H2455" i="9"/>
  <c r="H2221" i="9"/>
  <c r="H1775" i="9"/>
  <c r="H1738" i="9"/>
  <c r="H2980" i="9"/>
  <c r="H1668" i="9"/>
  <c r="H2316" i="9"/>
  <c r="H2147" i="9"/>
  <c r="H1722" i="9"/>
  <c r="H1619" i="9"/>
  <c r="H1558" i="9"/>
  <c r="H2375" i="9"/>
  <c r="H2359" i="9"/>
  <c r="H2084" i="9"/>
  <c r="H1954" i="9"/>
  <c r="H1790" i="9"/>
  <c r="H1676" i="9"/>
  <c r="H1630" i="9"/>
  <c r="H2944" i="9"/>
  <c r="H2257" i="9"/>
  <c r="H2199" i="9"/>
  <c r="H2119" i="9"/>
  <c r="H2070" i="9"/>
  <c r="H2880" i="9"/>
  <c r="H2694" i="9"/>
  <c r="H2961" i="9"/>
  <c r="H2925" i="9"/>
  <c r="H2893" i="9"/>
  <c r="H2857" i="9"/>
  <c r="H2825" i="9"/>
  <c r="H2779" i="9"/>
  <c r="H2732" i="9"/>
  <c r="H2707" i="9"/>
  <c r="H2643" i="9"/>
  <c r="H2619" i="9"/>
  <c r="H2556" i="9"/>
  <c r="H2344" i="9"/>
  <c r="H2058" i="9"/>
  <c r="H1939" i="9"/>
  <c r="K2895" i="9" a="1"/>
  <c r="K2895" i="9" s="1"/>
  <c r="K2896" i="9" s="1" a="1"/>
  <c r="K2896" i="9" s="1"/>
  <c r="K2897" i="9" s="1" a="1"/>
  <c r="K2897" i="9" s="1"/>
  <c r="K2898" i="9" s="1" a="1"/>
  <c r="K2898" i="9" s="1"/>
  <c r="K2899" i="9" s="1" a="1"/>
  <c r="K2899" i="9" s="1"/>
  <c r="K2900" i="9" s="1" a="1"/>
  <c r="K2900" i="9" s="1"/>
  <c r="K2901" i="9" s="1" a="1"/>
  <c r="K2901" i="9" s="1"/>
  <c r="K2902" i="9" s="1" a="1"/>
  <c r="K2902" i="9" s="1"/>
  <c r="K2903" i="9" s="1" a="1"/>
  <c r="K2903" i="9" s="1"/>
  <c r="K2904" i="9" s="1" a="1"/>
  <c r="K2904" i="9" s="1"/>
  <c r="K2905" i="9" s="1" a="1"/>
  <c r="K2905" i="9" s="1"/>
  <c r="K2723" i="9" a="1"/>
  <c r="K2723" i="9" s="1"/>
  <c r="K2724" i="9" s="1" a="1"/>
  <c r="K2724" i="9" s="1"/>
  <c r="K2725" i="9" s="1" a="1"/>
  <c r="K2725" i="9" s="1"/>
  <c r="K2726" i="9" s="1" a="1"/>
  <c r="K2726" i="9" s="1"/>
  <c r="K2727" i="9" s="1" a="1"/>
  <c r="K2727" i="9" s="1"/>
  <c r="K2728" i="9" s="1" a="1"/>
  <c r="K2728" i="9" s="1"/>
  <c r="K2729" i="9" s="1" a="1"/>
  <c r="K2729" i="9" s="1"/>
  <c r="K2730" i="9" s="1" a="1"/>
  <c r="K2730" i="9" s="1"/>
  <c r="K2696" i="9" a="1"/>
  <c r="K2696" i="9" s="1"/>
  <c r="K2697" i="9" s="1" a="1"/>
  <c r="K2697" i="9" s="1"/>
  <c r="K2698" i="9" s="1" a="1"/>
  <c r="K2698" i="9" s="1"/>
  <c r="K2699" i="9" s="1" a="1"/>
  <c r="K2699" i="9" s="1"/>
  <c r="K2700" i="9" s="1" a="1"/>
  <c r="K2700" i="9" s="1"/>
  <c r="K2701" i="9" s="1" a="1"/>
  <c r="K2701" i="9" s="1"/>
  <c r="K2702" i="9" s="1" a="1"/>
  <c r="K2702" i="9" s="1"/>
  <c r="K2703" i="9" s="1" a="1"/>
  <c r="K2703" i="9" s="1"/>
  <c r="K2704" i="9" s="1" a="1"/>
  <c r="K2704" i="9" s="1"/>
  <c r="K2705" i="9" s="1" a="1"/>
  <c r="K2705" i="9" s="1"/>
  <c r="K2831" i="9" a="1"/>
  <c r="K2831" i="9" s="1"/>
  <c r="K2832" i="9" s="1" a="1"/>
  <c r="K2832" i="9" s="1"/>
  <c r="K2833" i="9" s="1" a="1"/>
  <c r="K2833" i="9" s="1"/>
  <c r="K2834" i="9" s="1" a="1"/>
  <c r="K2834" i="9" s="1"/>
  <c r="K2835" i="9" s="1" a="1"/>
  <c r="K2835" i="9" s="1"/>
  <c r="K2836" i="9" s="1" a="1"/>
  <c r="K2836" i="9" s="1"/>
  <c r="K2837" i="9" s="1" a="1"/>
  <c r="K2837" i="9" s="1"/>
  <c r="K2838" i="9" s="1" a="1"/>
  <c r="K2838" i="9" s="1"/>
  <c r="K2839" i="9" s="1" a="1"/>
  <c r="K2839" i="9" s="1"/>
  <c r="K2840" i="9" s="1" a="1"/>
  <c r="K2840" i="9" s="1"/>
  <c r="K2841" i="9" s="1" a="1"/>
  <c r="K2841" i="9" s="1"/>
  <c r="K2842" i="9" s="1" a="1"/>
  <c r="K2842" i="9" s="1"/>
  <c r="K2223" i="9" a="1"/>
  <c r="K2223" i="9" s="1"/>
  <c r="K2224" i="9" s="1" a="1"/>
  <c r="K2224" i="9" s="1"/>
  <c r="K2225" i="9" s="1" a="1"/>
  <c r="K2225" i="9" s="1"/>
  <c r="K2226" i="9" s="1" a="1"/>
  <c r="K2226" i="9" s="1"/>
  <c r="K2227" i="9" s="1" a="1"/>
  <c r="K2227" i="9" s="1"/>
  <c r="K2228" i="9" s="1" a="1"/>
  <c r="K2228" i="9" s="1"/>
  <c r="K2229" i="9" s="1" a="1"/>
  <c r="K2229" i="9" s="1"/>
  <c r="K2230" i="9" s="1" a="1"/>
  <c r="K2230" i="9" s="1"/>
  <c r="K2231" i="9" s="1" a="1"/>
  <c r="K2231" i="9" s="1"/>
  <c r="K2232" i="9" s="1" a="1"/>
  <c r="K2232" i="9" s="1"/>
  <c r="K2233" i="9" s="1" a="1"/>
  <c r="K2233" i="9" s="1"/>
  <c r="K2234" i="9" s="1" a="1"/>
  <c r="K2234" i="9" s="1"/>
  <c r="K2536" i="9" a="1"/>
  <c r="K2536" i="9" s="1"/>
  <c r="K2537" i="9" s="1" a="1"/>
  <c r="K2537" i="9" s="1"/>
  <c r="K2538" i="9" s="1" a="1"/>
  <c r="K2538" i="9" s="1"/>
  <c r="K2539" i="9" s="1" a="1"/>
  <c r="K2539" i="9" s="1"/>
  <c r="K2540" i="9" s="1" a="1"/>
  <c r="K2540" i="9" s="1"/>
  <c r="K2541" i="9" s="1" a="1"/>
  <c r="K2541" i="9" s="1"/>
  <c r="K2542" i="9" s="1" a="1"/>
  <c r="K2542" i="9" s="1"/>
  <c r="K2543" i="9" s="1" a="1"/>
  <c r="K2543" i="9" s="1"/>
  <c r="K2544" i="9" s="1" a="1"/>
  <c r="K2544" i="9" s="1"/>
  <c r="K2545" i="9" s="1" a="1"/>
  <c r="K2545" i="9" s="1"/>
  <c r="K2546" i="9" s="1" a="1"/>
  <c r="K2546" i="9" s="1"/>
  <c r="K2547" i="9" s="1" a="1"/>
  <c r="K2547" i="9" s="1"/>
  <c r="K2548" i="9" s="1" a="1"/>
  <c r="K2548" i="9" s="1"/>
  <c r="K2549" i="9" s="1" a="1"/>
  <c r="K2549" i="9" s="1"/>
  <c r="K2550" i="9" s="1" a="1"/>
  <c r="K2550" i="9" s="1"/>
  <c r="K2551" i="9" s="1" a="1"/>
  <c r="K2551" i="9" s="1"/>
  <c r="K2552" i="9" s="1" a="1"/>
  <c r="K2552" i="9" s="1"/>
  <c r="K2553" i="9" s="1" a="1"/>
  <c r="K2553" i="9" s="1"/>
  <c r="K2554" i="9" s="1" a="1"/>
  <c r="K2554" i="9" s="1"/>
  <c r="K2555" i="9" s="1" a="1"/>
  <c r="K2555" i="9" s="1"/>
  <c r="H11" i="9"/>
  <c r="I4" i="9"/>
  <c r="I12" i="9"/>
  <c r="I20" i="9"/>
  <c r="I28" i="9"/>
  <c r="I36" i="9"/>
  <c r="I44" i="9"/>
  <c r="I52" i="9"/>
  <c r="I60" i="9"/>
  <c r="I68" i="9"/>
  <c r="I76" i="9"/>
  <c r="I84" i="9"/>
  <c r="I92" i="9"/>
  <c r="I100" i="9"/>
  <c r="I108" i="9"/>
  <c r="I116" i="9"/>
  <c r="I124" i="9"/>
  <c r="I132" i="9"/>
  <c r="I140" i="9"/>
  <c r="I148" i="9"/>
  <c r="I156" i="9"/>
  <c r="I164" i="9"/>
  <c r="I172" i="9"/>
  <c r="I180" i="9"/>
  <c r="I188" i="9"/>
  <c r="I196" i="9"/>
  <c r="I204" i="9"/>
  <c r="I212" i="9"/>
  <c r="I220" i="9"/>
  <c r="I228" i="9"/>
  <c r="I236" i="9"/>
  <c r="I244" i="9"/>
  <c r="I252" i="9"/>
  <c r="I260" i="9"/>
  <c r="I268" i="9"/>
  <c r="I276" i="9"/>
  <c r="I284" i="9"/>
  <c r="I292" i="9"/>
  <c r="I300" i="9"/>
  <c r="I308" i="9"/>
  <c r="I316" i="9"/>
  <c r="I324" i="9"/>
  <c r="I332" i="9"/>
  <c r="I340" i="9"/>
  <c r="I348" i="9"/>
  <c r="I356" i="9"/>
  <c r="I364" i="9"/>
  <c r="I372" i="9"/>
  <c r="I380" i="9"/>
  <c r="I388" i="9"/>
  <c r="I396" i="9"/>
  <c r="I404" i="9"/>
  <c r="I412" i="9"/>
  <c r="I420" i="9"/>
  <c r="I428" i="9"/>
  <c r="I436" i="9"/>
  <c r="I444" i="9"/>
  <c r="I452" i="9"/>
  <c r="I460" i="9"/>
  <c r="I468" i="9"/>
  <c r="I476" i="9"/>
  <c r="I484" i="9"/>
  <c r="I6" i="9"/>
  <c r="I15" i="9"/>
  <c r="I24" i="9"/>
  <c r="I33" i="9"/>
  <c r="I42" i="9"/>
  <c r="I51" i="9"/>
  <c r="I61" i="9"/>
  <c r="I70" i="9"/>
  <c r="I79" i="9"/>
  <c r="I88" i="9"/>
  <c r="I97" i="9"/>
  <c r="I106" i="9"/>
  <c r="I115" i="9"/>
  <c r="I125" i="9"/>
  <c r="I134" i="9"/>
  <c r="I143" i="9"/>
  <c r="I152" i="9"/>
  <c r="I161" i="9"/>
  <c r="I170" i="9"/>
  <c r="I179" i="9"/>
  <c r="I189" i="9"/>
  <c r="I198" i="9"/>
  <c r="I207" i="9"/>
  <c r="I216" i="9"/>
  <c r="I225" i="9"/>
  <c r="I234" i="9"/>
  <c r="I243" i="9"/>
  <c r="I253" i="9"/>
  <c r="I262" i="9"/>
  <c r="I271" i="9"/>
  <c r="I280" i="9"/>
  <c r="I289" i="9"/>
  <c r="I298" i="9"/>
  <c r="I307" i="9"/>
  <c r="I317" i="9"/>
  <c r="I326" i="9"/>
  <c r="I335" i="9"/>
  <c r="I344" i="9"/>
  <c r="I353" i="9"/>
  <c r="I362" i="9"/>
  <c r="I371" i="9"/>
  <c r="I381" i="9"/>
  <c r="I390" i="9"/>
  <c r="I399" i="9"/>
  <c r="I408" i="9"/>
  <c r="I417" i="9"/>
  <c r="I426" i="9"/>
  <c r="I435" i="9"/>
  <c r="I445" i="9"/>
  <c r="I454" i="9"/>
  <c r="I463" i="9"/>
  <c r="I472" i="9"/>
  <c r="I481" i="9"/>
  <c r="I490" i="9"/>
  <c r="I498" i="9"/>
  <c r="I506" i="9"/>
  <c r="I514" i="9"/>
  <c r="I522" i="9"/>
  <c r="I530" i="9"/>
  <c r="I538" i="9"/>
  <c r="I546" i="9"/>
  <c r="I554" i="9"/>
  <c r="I562" i="9"/>
  <c r="I570" i="9"/>
  <c r="I578" i="9"/>
  <c r="I586" i="9"/>
  <c r="I594" i="9"/>
  <c r="I602" i="9"/>
  <c r="I610" i="9"/>
  <c r="I618" i="9"/>
  <c r="I626" i="9"/>
  <c r="I634" i="9"/>
  <c r="I642" i="9"/>
  <c r="I650" i="9"/>
  <c r="I658" i="9"/>
  <c r="I666" i="9"/>
  <c r="I674" i="9"/>
  <c r="I682" i="9"/>
  <c r="I690" i="9"/>
  <c r="I698" i="9"/>
  <c r="I706" i="9"/>
  <c r="I714" i="9"/>
  <c r="I722" i="9"/>
  <c r="I730" i="9"/>
  <c r="I738" i="9"/>
  <c r="I746" i="9"/>
  <c r="I754" i="9"/>
  <c r="I762" i="9"/>
  <c r="I770" i="9"/>
  <c r="I778" i="9"/>
  <c r="I786" i="9"/>
  <c r="I794" i="9"/>
  <c r="I802" i="9"/>
  <c r="I810" i="9"/>
  <c r="I818" i="9"/>
  <c r="I826" i="9"/>
  <c r="I834" i="9"/>
  <c r="I842" i="9"/>
  <c r="I850" i="9"/>
  <c r="I858" i="9"/>
  <c r="I866" i="9"/>
  <c r="I874" i="9"/>
  <c r="I882" i="9"/>
  <c r="I890" i="9"/>
  <c r="I898" i="9"/>
  <c r="I906" i="9"/>
  <c r="I914" i="9"/>
  <c r="I922" i="9"/>
  <c r="I930" i="9"/>
  <c r="I938" i="9"/>
  <c r="I946" i="9"/>
  <c r="I954" i="9"/>
  <c r="I962" i="9"/>
  <c r="I970" i="9"/>
  <c r="I978" i="9"/>
  <c r="I986" i="9"/>
  <c r="I994" i="9"/>
  <c r="I1002" i="9"/>
  <c r="I1010" i="9"/>
  <c r="I1018" i="9"/>
  <c r="I1026" i="9"/>
  <c r="I1034" i="9"/>
  <c r="I1042" i="9"/>
  <c r="I1050" i="9"/>
  <c r="I1058" i="9"/>
  <c r="I1066" i="9"/>
  <c r="I1074" i="9"/>
  <c r="I1082" i="9"/>
  <c r="I1090" i="9"/>
  <c r="I1098" i="9"/>
  <c r="I1106" i="9"/>
  <c r="I1114" i="9"/>
  <c r="I1122" i="9"/>
  <c r="I1130" i="9"/>
  <c r="I1138" i="9"/>
  <c r="I1146" i="9"/>
  <c r="I1154" i="9"/>
  <c r="I1162" i="9"/>
  <c r="I1170" i="9"/>
  <c r="I1178" i="9"/>
  <c r="I1186" i="9"/>
  <c r="I1194" i="9"/>
  <c r="I1202" i="9"/>
  <c r="I1210" i="9"/>
  <c r="I1218" i="9"/>
  <c r="I1226" i="9"/>
  <c r="I1234" i="9"/>
  <c r="I1242" i="9"/>
  <c r="I1250" i="9"/>
  <c r="I1258" i="9"/>
  <c r="I1266" i="9"/>
  <c r="I1274" i="9"/>
  <c r="I1282" i="9"/>
  <c r="I1290" i="9"/>
  <c r="I1298" i="9"/>
  <c r="I1306" i="9"/>
  <c r="I1314" i="9"/>
  <c r="I1322" i="9"/>
  <c r="I1330" i="9"/>
  <c r="I1338" i="9"/>
  <c r="I1346" i="9"/>
  <c r="I1354" i="9"/>
  <c r="I1362" i="9"/>
  <c r="I1370" i="9"/>
  <c r="I1378" i="9"/>
  <c r="I1386" i="9"/>
  <c r="I1394" i="9"/>
  <c r="I1402" i="9"/>
  <c r="I1410" i="9"/>
  <c r="I1418" i="9"/>
  <c r="I11" i="9"/>
  <c r="I22" i="9"/>
  <c r="I32" i="9"/>
  <c r="I43" i="9"/>
  <c r="I54" i="9"/>
  <c r="I64" i="9"/>
  <c r="I74" i="9"/>
  <c r="I85" i="9"/>
  <c r="I95" i="9"/>
  <c r="I105" i="9"/>
  <c r="I117" i="9"/>
  <c r="I127" i="9"/>
  <c r="I137" i="9"/>
  <c r="I147" i="9"/>
  <c r="I158" i="9"/>
  <c r="I168" i="9"/>
  <c r="I178" i="9"/>
  <c r="I190" i="9"/>
  <c r="I200" i="9"/>
  <c r="I210" i="9"/>
  <c r="I221" i="9"/>
  <c r="I231" i="9"/>
  <c r="I241" i="9"/>
  <c r="I251" i="9"/>
  <c r="I263" i="9"/>
  <c r="I273" i="9"/>
  <c r="I283" i="9"/>
  <c r="I294" i="9"/>
  <c r="I304" i="9"/>
  <c r="I314" i="9"/>
  <c r="I325" i="9"/>
  <c r="I336" i="9"/>
  <c r="I346" i="9"/>
  <c r="I357" i="9"/>
  <c r="I367" i="9"/>
  <c r="I377" i="9"/>
  <c r="I387" i="9"/>
  <c r="I398" i="9"/>
  <c r="I409" i="9"/>
  <c r="I419" i="9"/>
  <c r="I430" i="9"/>
  <c r="I440" i="9"/>
  <c r="I450" i="9"/>
  <c r="I461" i="9"/>
  <c r="I471" i="9"/>
  <c r="I482" i="9"/>
  <c r="I492" i="9"/>
  <c r="I501" i="9"/>
  <c r="I510" i="9"/>
  <c r="I519" i="9"/>
  <c r="I528" i="9"/>
  <c r="I537" i="9"/>
  <c r="I547" i="9"/>
  <c r="I556" i="9"/>
  <c r="I565" i="9"/>
  <c r="I574" i="9"/>
  <c r="I583" i="9"/>
  <c r="I592" i="9"/>
  <c r="I601" i="9"/>
  <c r="I611" i="9"/>
  <c r="I620" i="9"/>
  <c r="I629" i="9"/>
  <c r="I638" i="9"/>
  <c r="I647" i="9"/>
  <c r="I656" i="9"/>
  <c r="I665" i="9"/>
  <c r="I675" i="9"/>
  <c r="I684" i="9"/>
  <c r="I693" i="9"/>
  <c r="I702" i="9"/>
  <c r="I711" i="9"/>
  <c r="I720" i="9"/>
  <c r="I729" i="9"/>
  <c r="I739" i="9"/>
  <c r="I748" i="9"/>
  <c r="I757" i="9"/>
  <c r="I766" i="9"/>
  <c r="I775" i="9"/>
  <c r="I784" i="9"/>
  <c r="I793" i="9"/>
  <c r="I803" i="9"/>
  <c r="I812" i="9"/>
  <c r="I821" i="9"/>
  <c r="I830" i="9"/>
  <c r="I839" i="9"/>
  <c r="I16" i="9"/>
  <c r="I27" i="9"/>
  <c r="I39" i="9"/>
  <c r="I50" i="9"/>
  <c r="I63" i="9"/>
  <c r="I75" i="9"/>
  <c r="I87" i="9"/>
  <c r="I99" i="9"/>
  <c r="I111" i="9"/>
  <c r="I122" i="9"/>
  <c r="I135" i="9"/>
  <c r="I146" i="9"/>
  <c r="I159" i="9"/>
  <c r="I171" i="9"/>
  <c r="I183" i="9"/>
  <c r="I194" i="9"/>
  <c r="I206" i="9"/>
  <c r="I218" i="9"/>
  <c r="I230" i="9"/>
  <c r="I242" i="9"/>
  <c r="I255" i="9"/>
  <c r="I266" i="9"/>
  <c r="I278" i="9"/>
  <c r="I290" i="9"/>
  <c r="I302" i="9"/>
  <c r="I313" i="9"/>
  <c r="I327" i="9"/>
  <c r="I338" i="9"/>
  <c r="I350" i="9"/>
  <c r="I361" i="9"/>
  <c r="I374" i="9"/>
  <c r="I385" i="9"/>
  <c r="I397" i="9"/>
  <c r="I410" i="9"/>
  <c r="I422" i="9"/>
  <c r="I433" i="9"/>
  <c r="I446" i="9"/>
  <c r="I457" i="9"/>
  <c r="I469" i="9"/>
  <c r="I480" i="9"/>
  <c r="I493" i="9"/>
  <c r="I503" i="9"/>
  <c r="I513" i="9"/>
  <c r="I524" i="9"/>
  <c r="I534" i="9"/>
  <c r="I544" i="9"/>
  <c r="I555" i="9"/>
  <c r="I566" i="9"/>
  <c r="I576" i="9"/>
  <c r="I587" i="9"/>
  <c r="I597" i="9"/>
  <c r="I607" i="9"/>
  <c r="I617" i="9"/>
  <c r="I628" i="9"/>
  <c r="I639" i="9"/>
  <c r="I649" i="9"/>
  <c r="I660" i="9"/>
  <c r="I670" i="9"/>
  <c r="I680" i="9"/>
  <c r="I691" i="9"/>
  <c r="I701" i="9"/>
  <c r="I712" i="9"/>
  <c r="I723" i="9"/>
  <c r="I733" i="9"/>
  <c r="I743" i="9"/>
  <c r="I753" i="9"/>
  <c r="I764" i="9"/>
  <c r="I774" i="9"/>
  <c r="I785" i="9"/>
  <c r="I796" i="9"/>
  <c r="I806" i="9"/>
  <c r="I816" i="9"/>
  <c r="I827" i="9"/>
  <c r="I837" i="9"/>
  <c r="I847" i="9"/>
  <c r="I856" i="9"/>
  <c r="I865" i="9"/>
  <c r="I875" i="9"/>
  <c r="I884" i="9"/>
  <c r="I893" i="9"/>
  <c r="I902" i="9"/>
  <c r="I911" i="9"/>
  <c r="I920" i="9"/>
  <c r="I929" i="9"/>
  <c r="I939" i="9"/>
  <c r="I948" i="9"/>
  <c r="I957" i="9"/>
  <c r="I966" i="9"/>
  <c r="I975" i="9"/>
  <c r="I984" i="9"/>
  <c r="I993" i="9"/>
  <c r="I1003" i="9"/>
  <c r="I1012" i="9"/>
  <c r="I1021" i="9"/>
  <c r="I1030" i="9"/>
  <c r="I1039" i="9"/>
  <c r="I1048" i="9"/>
  <c r="I1057" i="9"/>
  <c r="I1067" i="9"/>
  <c r="I1076" i="9"/>
  <c r="I1085" i="9"/>
  <c r="I1094" i="9"/>
  <c r="I1103" i="9"/>
  <c r="I1112" i="9"/>
  <c r="I1121" i="9"/>
  <c r="I1131" i="9"/>
  <c r="I1140" i="9"/>
  <c r="I1149" i="9"/>
  <c r="I1158" i="9"/>
  <c r="I1167" i="9"/>
  <c r="I1176" i="9"/>
  <c r="I1185" i="9"/>
  <c r="I1195" i="9"/>
  <c r="I1204" i="9"/>
  <c r="I1213" i="9"/>
  <c r="I1222" i="9"/>
  <c r="I1231" i="9"/>
  <c r="I1240" i="9"/>
  <c r="I1249" i="9"/>
  <c r="I1259" i="9"/>
  <c r="I1268" i="9"/>
  <c r="I1277" i="9"/>
  <c r="I1286" i="9"/>
  <c r="I1295" i="9"/>
  <c r="I1304" i="9"/>
  <c r="I1313" i="9"/>
  <c r="I1323" i="9"/>
  <c r="I1332" i="9"/>
  <c r="I1341" i="9"/>
  <c r="I1350" i="9"/>
  <c r="I1359" i="9"/>
  <c r="I1368" i="9"/>
  <c r="I1377" i="9"/>
  <c r="I1387" i="9"/>
  <c r="I1396" i="9"/>
  <c r="I1405" i="9"/>
  <c r="I1414" i="9"/>
  <c r="I1423" i="9"/>
  <c r="I1431" i="9"/>
  <c r="I1439" i="9"/>
  <c r="I1447" i="9"/>
  <c r="I1455" i="9"/>
  <c r="I1463" i="9"/>
  <c r="I1471" i="9"/>
  <c r="I1479" i="9"/>
  <c r="I1487" i="9"/>
  <c r="I1495" i="9"/>
  <c r="I1503" i="9"/>
  <c r="I1511" i="9"/>
  <c r="I1519" i="9"/>
  <c r="I1527" i="9"/>
  <c r="I1535" i="9"/>
  <c r="I1543" i="9"/>
  <c r="I1551" i="9"/>
  <c r="I1559" i="9"/>
  <c r="I1567" i="9"/>
  <c r="I1575" i="9"/>
  <c r="I1583" i="9"/>
  <c r="I1591" i="9"/>
  <c r="I1599" i="9"/>
  <c r="I1607" i="9"/>
  <c r="I1615" i="9"/>
  <c r="I1623" i="9"/>
  <c r="I1631" i="9"/>
  <c r="I1639" i="9"/>
  <c r="I1647" i="9"/>
  <c r="I1655" i="9"/>
  <c r="I1663" i="9"/>
  <c r="I1671" i="9"/>
  <c r="I5" i="9"/>
  <c r="I17" i="9"/>
  <c r="I29" i="9"/>
  <c r="I40" i="9"/>
  <c r="I53" i="9"/>
  <c r="I65" i="9"/>
  <c r="I77" i="9"/>
  <c r="I89" i="9"/>
  <c r="I101" i="9"/>
  <c r="I112" i="9"/>
  <c r="I123" i="9"/>
  <c r="I136" i="9"/>
  <c r="I149" i="9"/>
  <c r="I160" i="9"/>
  <c r="I173" i="9"/>
  <c r="I184" i="9"/>
  <c r="I195" i="9"/>
  <c r="I208" i="9"/>
  <c r="I219" i="9"/>
  <c r="I232" i="9"/>
  <c r="I245" i="9"/>
  <c r="I256" i="9"/>
  <c r="I267" i="9"/>
  <c r="I279" i="9"/>
  <c r="I291" i="9"/>
  <c r="I303" i="9"/>
  <c r="I315" i="9"/>
  <c r="I328" i="9"/>
  <c r="I339" i="9"/>
  <c r="I351" i="9"/>
  <c r="I363" i="9"/>
  <c r="I375" i="9"/>
  <c r="I386" i="9"/>
  <c r="I400" i="9"/>
  <c r="I411" i="9"/>
  <c r="I423" i="9"/>
  <c r="I434" i="9"/>
  <c r="I447" i="9"/>
  <c r="I458" i="9"/>
  <c r="I470" i="9"/>
  <c r="I483" i="9"/>
  <c r="I494" i="9"/>
  <c r="I504" i="9"/>
  <c r="I515" i="9"/>
  <c r="I525" i="9"/>
  <c r="I535" i="9"/>
  <c r="I545" i="9"/>
  <c r="I557" i="9"/>
  <c r="I567" i="9"/>
  <c r="I577" i="9"/>
  <c r="I588" i="9"/>
  <c r="I598" i="9"/>
  <c r="I608" i="9"/>
  <c r="I619" i="9"/>
  <c r="I630" i="9"/>
  <c r="I640" i="9"/>
  <c r="I651" i="9"/>
  <c r="I661" i="9"/>
  <c r="I671" i="9"/>
  <c r="I681" i="9"/>
  <c r="I692" i="9"/>
  <c r="I703" i="9"/>
  <c r="I713" i="9"/>
  <c r="I724" i="9"/>
  <c r="I734" i="9"/>
  <c r="I744" i="9"/>
  <c r="I755" i="9"/>
  <c r="I765" i="9"/>
  <c r="I776" i="9"/>
  <c r="I787" i="9"/>
  <c r="I797" i="9"/>
  <c r="I807" i="9"/>
  <c r="I817" i="9"/>
  <c r="I828" i="9"/>
  <c r="I838" i="9"/>
  <c r="I848" i="9"/>
  <c r="I857" i="9"/>
  <c r="I867" i="9"/>
  <c r="I876" i="9"/>
  <c r="I885" i="9"/>
  <c r="I894" i="9"/>
  <c r="I903" i="9"/>
  <c r="I912" i="9"/>
  <c r="I921" i="9"/>
  <c r="I931" i="9"/>
  <c r="I940" i="9"/>
  <c r="I949" i="9"/>
  <c r="I958" i="9"/>
  <c r="I967" i="9"/>
  <c r="I976" i="9"/>
  <c r="I985" i="9"/>
  <c r="I995" i="9"/>
  <c r="I1004" i="9"/>
  <c r="I1013" i="9"/>
  <c r="I1022" i="9"/>
  <c r="I1031" i="9"/>
  <c r="I1040" i="9"/>
  <c r="I1049" i="9"/>
  <c r="I1059" i="9"/>
  <c r="I1068" i="9"/>
  <c r="I1077" i="9"/>
  <c r="I1086" i="9"/>
  <c r="I1095" i="9"/>
  <c r="I1104" i="9"/>
  <c r="I1113" i="9"/>
  <c r="I1123" i="9"/>
  <c r="I1132" i="9"/>
  <c r="I1141" i="9"/>
  <c r="I1150" i="9"/>
  <c r="I1159" i="9"/>
  <c r="I1168" i="9"/>
  <c r="I1177" i="9"/>
  <c r="I1187" i="9"/>
  <c r="I1196" i="9"/>
  <c r="I1205" i="9"/>
  <c r="I1214" i="9"/>
  <c r="I1223" i="9"/>
  <c r="I1232" i="9"/>
  <c r="I1241" i="9"/>
  <c r="I1251" i="9"/>
  <c r="I1260" i="9"/>
  <c r="I1269" i="9"/>
  <c r="I1278" i="9"/>
  <c r="I1287" i="9"/>
  <c r="I1296" i="9"/>
  <c r="I1305" i="9"/>
  <c r="I1315" i="9"/>
  <c r="I1324" i="9"/>
  <c r="I1333" i="9"/>
  <c r="I1342" i="9"/>
  <c r="I1351" i="9"/>
  <c r="I1360" i="9"/>
  <c r="I1369" i="9"/>
  <c r="I1379" i="9"/>
  <c r="I1388" i="9"/>
  <c r="I1397" i="9"/>
  <c r="I1406" i="9"/>
  <c r="I1415" i="9"/>
  <c r="I1424" i="9"/>
  <c r="I19" i="9"/>
  <c r="I35" i="9"/>
  <c r="I49" i="9"/>
  <c r="I67" i="9"/>
  <c r="I82" i="9"/>
  <c r="I98" i="9"/>
  <c r="I114" i="9"/>
  <c r="I130" i="9"/>
  <c r="I145" i="9"/>
  <c r="I163" i="9"/>
  <c r="I177" i="9"/>
  <c r="I193" i="9"/>
  <c r="I211" i="9"/>
  <c r="I226" i="9"/>
  <c r="I240" i="9"/>
  <c r="I258" i="9"/>
  <c r="I274" i="9"/>
  <c r="I288" i="9"/>
  <c r="I306" i="9"/>
  <c r="I321" i="9"/>
  <c r="I337" i="9"/>
  <c r="I354" i="9"/>
  <c r="I369" i="9"/>
  <c r="I384" i="9"/>
  <c r="I402" i="9"/>
  <c r="I416" i="9"/>
  <c r="I432" i="9"/>
  <c r="I449" i="9"/>
  <c r="I465" i="9"/>
  <c r="I479" i="9"/>
  <c r="I496" i="9"/>
  <c r="I509" i="9"/>
  <c r="I523" i="9"/>
  <c r="I539" i="9"/>
  <c r="I551" i="9"/>
  <c r="I564" i="9"/>
  <c r="I580" i="9"/>
  <c r="I593" i="9"/>
  <c r="I606" i="9"/>
  <c r="I622" i="9"/>
  <c r="I635" i="9"/>
  <c r="I648" i="9"/>
  <c r="I663" i="9"/>
  <c r="I677" i="9"/>
  <c r="I689" i="9"/>
  <c r="I705" i="9"/>
  <c r="I718" i="9"/>
  <c r="I732" i="9"/>
  <c r="I747" i="9"/>
  <c r="I760" i="9"/>
  <c r="I773" i="9"/>
  <c r="I789" i="9"/>
  <c r="I801" i="9"/>
  <c r="I815" i="9"/>
  <c r="I831" i="9"/>
  <c r="I844" i="9"/>
  <c r="I855" i="9"/>
  <c r="I869" i="9"/>
  <c r="I880" i="9"/>
  <c r="I892" i="9"/>
  <c r="I905" i="9"/>
  <c r="I917" i="9"/>
  <c r="I928" i="9"/>
  <c r="I942" i="9"/>
  <c r="I953" i="9"/>
  <c r="I965" i="9"/>
  <c r="I979" i="9"/>
  <c r="I990" i="9"/>
  <c r="I1001" i="9"/>
  <c r="I1015" i="9"/>
  <c r="I1027" i="9"/>
  <c r="I1038" i="9"/>
  <c r="I1052" i="9"/>
  <c r="I1063" i="9"/>
  <c r="I1075" i="9"/>
  <c r="I1088" i="9"/>
  <c r="I1100" i="9"/>
  <c r="I1111" i="9"/>
  <c r="I1125" i="9"/>
  <c r="I1136" i="9"/>
  <c r="I1148" i="9"/>
  <c r="I1161" i="9"/>
  <c r="I1173" i="9"/>
  <c r="I1184" i="9"/>
  <c r="I1198" i="9"/>
  <c r="I1209" i="9"/>
  <c r="I1221" i="9"/>
  <c r="I1235" i="9"/>
  <c r="I1246" i="9"/>
  <c r="I1257" i="9"/>
  <c r="I1271" i="9"/>
  <c r="I1283" i="9"/>
  <c r="I1294" i="9"/>
  <c r="I1308" i="9"/>
  <c r="I1319" i="9"/>
  <c r="I1331" i="9"/>
  <c r="I1344" i="9"/>
  <c r="I1356" i="9"/>
  <c r="I1367" i="9"/>
  <c r="I1381" i="9"/>
  <c r="I1392" i="9"/>
  <c r="I1404" i="9"/>
  <c r="I1417" i="9"/>
  <c r="I1428" i="9"/>
  <c r="I1437" i="9"/>
  <c r="I1446" i="9"/>
  <c r="I1456" i="9"/>
  <c r="I1465" i="9"/>
  <c r="I1474" i="9"/>
  <c r="I1483" i="9"/>
  <c r="I1492" i="9"/>
  <c r="I1501" i="9"/>
  <c r="I1510" i="9"/>
  <c r="I1520" i="9"/>
  <c r="I1529" i="9"/>
  <c r="I1538" i="9"/>
  <c r="I1547" i="9"/>
  <c r="I1556" i="9"/>
  <c r="I1565" i="9"/>
  <c r="I1574" i="9"/>
  <c r="I1584" i="9"/>
  <c r="I1593" i="9"/>
  <c r="I1602" i="9"/>
  <c r="I1611" i="9"/>
  <c r="I1620" i="9"/>
  <c r="I1629" i="9"/>
  <c r="I1638" i="9"/>
  <c r="I1648" i="9"/>
  <c r="I1657" i="9"/>
  <c r="I1666" i="9"/>
  <c r="I1675" i="9"/>
  <c r="I1683" i="9"/>
  <c r="I1691" i="9"/>
  <c r="I1699" i="9"/>
  <c r="I1707" i="9"/>
  <c r="I1715" i="9"/>
  <c r="I1723" i="9"/>
  <c r="I1731" i="9"/>
  <c r="I1739" i="9"/>
  <c r="I1747" i="9"/>
  <c r="I1755" i="9"/>
  <c r="I1763" i="9"/>
  <c r="I1771" i="9"/>
  <c r="I1779" i="9"/>
  <c r="I1787" i="9"/>
  <c r="I1795" i="9"/>
  <c r="I1803" i="9"/>
  <c r="I1811" i="9"/>
  <c r="I1819" i="9"/>
  <c r="I1827" i="9"/>
  <c r="I1835" i="9"/>
  <c r="I1843" i="9"/>
  <c r="I1851" i="9"/>
  <c r="I1859" i="9"/>
  <c r="I1867" i="9"/>
  <c r="I1875" i="9"/>
  <c r="I1883" i="9"/>
  <c r="I1891" i="9"/>
  <c r="I1899" i="9"/>
  <c r="I1907" i="9"/>
  <c r="I1915" i="9"/>
  <c r="I1923" i="9"/>
  <c r="I1931" i="9"/>
  <c r="I1939" i="9"/>
  <c r="I1947" i="9"/>
  <c r="I1955" i="9"/>
  <c r="I1963" i="9"/>
  <c r="I1972" i="9"/>
  <c r="I1980" i="9"/>
  <c r="I1988" i="9"/>
  <c r="I1996" i="9"/>
  <c r="I2004" i="9"/>
  <c r="I2012" i="9"/>
  <c r="I2020" i="9"/>
  <c r="I2028" i="9"/>
  <c r="I2036" i="9"/>
  <c r="I2044" i="9"/>
  <c r="I2052" i="9"/>
  <c r="I2060" i="9"/>
  <c r="I2068" i="9"/>
  <c r="I2076" i="9"/>
  <c r="I2084" i="9"/>
  <c r="I2092" i="9"/>
  <c r="I2100" i="9"/>
  <c r="I2108" i="9"/>
  <c r="I2116" i="9"/>
  <c r="I2124" i="9"/>
  <c r="I2132" i="9"/>
  <c r="I2140" i="9"/>
  <c r="I2148" i="9"/>
  <c r="I2156" i="9"/>
  <c r="I2164" i="9"/>
  <c r="I2172" i="9"/>
  <c r="I7" i="9"/>
  <c r="I21" i="9"/>
  <c r="I37" i="9"/>
  <c r="I55" i="9"/>
  <c r="I69" i="9"/>
  <c r="I83" i="9"/>
  <c r="I102" i="9"/>
  <c r="I118" i="9"/>
  <c r="I131" i="9"/>
  <c r="I150" i="9"/>
  <c r="I165" i="9"/>
  <c r="I181" i="9"/>
  <c r="I197" i="9"/>
  <c r="I213" i="9"/>
  <c r="I227" i="9"/>
  <c r="I246" i="9"/>
  <c r="I259" i="9"/>
  <c r="I275" i="9"/>
  <c r="I293" i="9"/>
  <c r="I309" i="9"/>
  <c r="I322" i="9"/>
  <c r="I341" i="9"/>
  <c r="I355" i="9"/>
  <c r="I370" i="9"/>
  <c r="I389" i="9"/>
  <c r="I403" i="9"/>
  <c r="I418" i="9"/>
  <c r="I437" i="9"/>
  <c r="I451" i="9"/>
  <c r="I466" i="9"/>
  <c r="I485" i="9"/>
  <c r="I497" i="9"/>
  <c r="I511" i="9"/>
  <c r="I526" i="9"/>
  <c r="I540" i="9"/>
  <c r="I552" i="9"/>
  <c r="I568" i="9"/>
  <c r="I581" i="9"/>
  <c r="I595" i="9"/>
  <c r="I609" i="9"/>
  <c r="I623" i="9"/>
  <c r="I636" i="9"/>
  <c r="I652" i="9"/>
  <c r="I664" i="9"/>
  <c r="I678" i="9"/>
  <c r="I694" i="9"/>
  <c r="I707" i="9"/>
  <c r="I719" i="9"/>
  <c r="I735" i="9"/>
  <c r="I749" i="9"/>
  <c r="I761" i="9"/>
  <c r="I777" i="9"/>
  <c r="I790" i="9"/>
  <c r="I804" i="9"/>
  <c r="I819" i="9"/>
  <c r="I832" i="9"/>
  <c r="I845" i="9"/>
  <c r="I859" i="9"/>
  <c r="I870" i="9"/>
  <c r="I881" i="9"/>
  <c r="I895" i="9"/>
  <c r="I907" i="9"/>
  <c r="I918" i="9"/>
  <c r="I932" i="9"/>
  <c r="I943" i="9"/>
  <c r="I955" i="9"/>
  <c r="I968" i="9"/>
  <c r="I980" i="9"/>
  <c r="I991" i="9"/>
  <c r="I1005" i="9"/>
  <c r="I1016" i="9"/>
  <c r="I1028" i="9"/>
  <c r="I1041" i="9"/>
  <c r="I1053" i="9"/>
  <c r="I1064" i="9"/>
  <c r="I1078" i="9"/>
  <c r="I1089" i="9"/>
  <c r="I1101" i="9"/>
  <c r="I1115" i="9"/>
  <c r="I1126" i="9"/>
  <c r="I1137" i="9"/>
  <c r="I1151" i="9"/>
  <c r="I1163" i="9"/>
  <c r="I1174" i="9"/>
  <c r="I1188" i="9"/>
  <c r="I1199" i="9"/>
  <c r="I1211" i="9"/>
  <c r="I1224" i="9"/>
  <c r="I1236" i="9"/>
  <c r="I1247" i="9"/>
  <c r="I1261" i="9"/>
  <c r="I1272" i="9"/>
  <c r="I1284" i="9"/>
  <c r="I1297" i="9"/>
  <c r="I1309" i="9"/>
  <c r="I1320" i="9"/>
  <c r="I1334" i="9"/>
  <c r="I1345" i="9"/>
  <c r="I1357" i="9"/>
  <c r="I1371" i="9"/>
  <c r="I1382" i="9"/>
  <c r="I1393" i="9"/>
  <c r="I1407" i="9"/>
  <c r="I1419" i="9"/>
  <c r="I1429" i="9"/>
  <c r="I1438" i="9"/>
  <c r="I1448" i="9"/>
  <c r="I1457" i="9"/>
  <c r="I1466" i="9"/>
  <c r="I1475" i="9"/>
  <c r="I1484" i="9"/>
  <c r="I1493" i="9"/>
  <c r="I1502" i="9"/>
  <c r="I1512" i="9"/>
  <c r="I1521" i="9"/>
  <c r="I1530" i="9"/>
  <c r="I1539" i="9"/>
  <c r="I1548" i="9"/>
  <c r="I1557" i="9"/>
  <c r="I1566" i="9"/>
  <c r="I1576" i="9"/>
  <c r="I1585" i="9"/>
  <c r="I1594" i="9"/>
  <c r="I1603" i="9"/>
  <c r="I1612" i="9"/>
  <c r="I1621" i="9"/>
  <c r="I1630" i="9"/>
  <c r="I1640" i="9"/>
  <c r="I1649" i="9"/>
  <c r="I1658" i="9"/>
  <c r="I1667" i="9"/>
  <c r="I1676" i="9"/>
  <c r="I1684" i="9"/>
  <c r="I1692" i="9"/>
  <c r="I1700" i="9"/>
  <c r="I1708" i="9"/>
  <c r="I1716" i="9"/>
  <c r="I1724" i="9"/>
  <c r="I1732" i="9"/>
  <c r="I1740" i="9"/>
  <c r="I1748" i="9"/>
  <c r="I1756" i="9"/>
  <c r="I1764" i="9"/>
  <c r="I1772" i="9"/>
  <c r="I1780" i="9"/>
  <c r="I1788" i="9"/>
  <c r="I1796" i="9"/>
  <c r="I1804" i="9"/>
  <c r="I1812" i="9"/>
  <c r="I1820" i="9"/>
  <c r="I1828" i="9"/>
  <c r="I1836" i="9"/>
  <c r="I1844" i="9"/>
  <c r="I1852" i="9"/>
  <c r="I1860" i="9"/>
  <c r="I1868" i="9"/>
  <c r="I1876" i="9"/>
  <c r="I1884" i="9"/>
  <c r="I1892" i="9"/>
  <c r="I1900" i="9"/>
  <c r="I1908" i="9"/>
  <c r="I1916" i="9"/>
  <c r="I1924" i="9"/>
  <c r="I1932" i="9"/>
  <c r="I1940" i="9"/>
  <c r="I1948" i="9"/>
  <c r="I1956" i="9"/>
  <c r="I1964" i="9"/>
  <c r="I1973" i="9"/>
  <c r="I1981" i="9"/>
  <c r="I1989" i="9"/>
  <c r="I1997" i="9"/>
  <c r="I2005" i="9"/>
  <c r="I2013" i="9"/>
  <c r="I2021" i="9"/>
  <c r="I2029" i="9"/>
  <c r="I2037" i="9"/>
  <c r="I2045" i="9"/>
  <c r="I2053" i="9"/>
  <c r="I2061" i="9"/>
  <c r="I2069" i="9"/>
  <c r="I2077" i="9"/>
  <c r="I2085" i="9"/>
  <c r="I2093" i="9"/>
  <c r="I2101" i="9"/>
  <c r="I2109" i="9"/>
  <c r="I2117" i="9"/>
  <c r="I2125" i="9"/>
  <c r="I2133" i="9"/>
  <c r="I2141" i="9"/>
  <c r="I2149" i="9"/>
  <c r="I2157" i="9"/>
  <c r="I2165" i="9"/>
  <c r="I2173" i="9"/>
  <c r="I2181" i="9"/>
  <c r="I2189" i="9"/>
  <c r="I2197" i="9"/>
  <c r="I2205" i="9"/>
  <c r="I2213" i="9"/>
  <c r="I2221" i="9"/>
  <c r="I2229" i="9"/>
  <c r="I2237" i="9"/>
  <c r="I2245" i="9"/>
  <c r="I2253" i="9"/>
  <c r="I2261" i="9"/>
  <c r="I2269" i="9"/>
  <c r="I2277" i="9"/>
  <c r="I2285" i="9"/>
  <c r="I2293" i="9"/>
  <c r="I2301" i="9"/>
  <c r="I2309" i="9"/>
  <c r="I2317" i="9"/>
  <c r="I2325" i="9"/>
  <c r="I2333" i="9"/>
  <c r="I2341" i="9"/>
  <c r="I2349" i="9"/>
  <c r="I2357" i="9"/>
  <c r="I2365" i="9"/>
  <c r="I2373" i="9"/>
  <c r="I2381" i="9"/>
  <c r="I2389" i="9"/>
  <c r="I2397" i="9"/>
  <c r="I2405" i="9"/>
  <c r="I2413" i="9"/>
  <c r="I2421" i="9"/>
  <c r="I2429" i="9"/>
  <c r="I2437" i="9"/>
  <c r="I2445" i="9"/>
  <c r="I2453" i="9"/>
  <c r="I2461" i="9"/>
  <c r="I2469" i="9"/>
  <c r="I2477" i="9"/>
  <c r="I2485" i="9"/>
  <c r="I2493" i="9"/>
  <c r="I2501" i="9"/>
  <c r="I2509" i="9"/>
  <c r="I2517" i="9"/>
  <c r="I2525" i="9"/>
  <c r="I2533" i="9"/>
  <c r="I2541" i="9"/>
  <c r="I2549" i="9"/>
  <c r="I2557" i="9"/>
  <c r="I2565" i="9"/>
  <c r="I2573" i="9"/>
  <c r="I2581" i="9"/>
  <c r="I2589" i="9"/>
  <c r="I2597" i="9"/>
  <c r="I2605" i="9"/>
  <c r="I2613" i="9"/>
  <c r="I2621" i="9"/>
  <c r="I10" i="9"/>
  <c r="I26" i="9"/>
  <c r="I45" i="9"/>
  <c r="I58" i="9"/>
  <c r="I73" i="9"/>
  <c r="I91" i="9"/>
  <c r="I107" i="9"/>
  <c r="I121" i="9"/>
  <c r="I139" i="9"/>
  <c r="I154" i="9"/>
  <c r="I169" i="9"/>
  <c r="I186" i="9"/>
  <c r="I202" i="9"/>
  <c r="I217" i="9"/>
  <c r="I235" i="9"/>
  <c r="I249" i="9"/>
  <c r="I265" i="9"/>
  <c r="I282" i="9"/>
  <c r="I297" i="9"/>
  <c r="I312" i="9"/>
  <c r="I330" i="9"/>
  <c r="I345" i="9"/>
  <c r="I360" i="9"/>
  <c r="I378" i="9"/>
  <c r="I393" i="9"/>
  <c r="I407" i="9"/>
  <c r="I425" i="9"/>
  <c r="I441" i="9"/>
  <c r="I456" i="9"/>
  <c r="I474" i="9"/>
  <c r="I488" i="9"/>
  <c r="I502" i="9"/>
  <c r="I517" i="9"/>
  <c r="I531" i="9"/>
  <c r="I543" i="9"/>
  <c r="I559" i="9"/>
  <c r="I572" i="9"/>
  <c r="I585" i="9"/>
  <c r="I600" i="9"/>
  <c r="I614" i="9"/>
  <c r="I627" i="9"/>
  <c r="I643" i="9"/>
  <c r="I655" i="9"/>
  <c r="I669" i="9"/>
  <c r="I685" i="9"/>
  <c r="I697" i="9"/>
  <c r="I710" i="9"/>
  <c r="I726" i="9"/>
  <c r="I740" i="9"/>
  <c r="I752" i="9"/>
  <c r="I768" i="9"/>
  <c r="I781" i="9"/>
  <c r="I795" i="9"/>
  <c r="I809" i="9"/>
  <c r="I823" i="9"/>
  <c r="I836" i="9"/>
  <c r="I851" i="9"/>
  <c r="I862" i="9"/>
  <c r="I873" i="9"/>
  <c r="I887" i="9"/>
  <c r="I899" i="9"/>
  <c r="I910" i="9"/>
  <c r="I924" i="9"/>
  <c r="I935" i="9"/>
  <c r="I947" i="9"/>
  <c r="I960" i="9"/>
  <c r="I972" i="9"/>
  <c r="I983" i="9"/>
  <c r="I997" i="9"/>
  <c r="I1008" i="9"/>
  <c r="I1020" i="9"/>
  <c r="I1033" i="9"/>
  <c r="I1045" i="9"/>
  <c r="I1056" i="9"/>
  <c r="I1070" i="9"/>
  <c r="I1081" i="9"/>
  <c r="I1093" i="9"/>
  <c r="I1107" i="9"/>
  <c r="I1118" i="9"/>
  <c r="I1129" i="9"/>
  <c r="I1143" i="9"/>
  <c r="I1155" i="9"/>
  <c r="I1166" i="9"/>
  <c r="I1180" i="9"/>
  <c r="I1191" i="9"/>
  <c r="I1203" i="9"/>
  <c r="I1216" i="9"/>
  <c r="I1228" i="9"/>
  <c r="I1239" i="9"/>
  <c r="I1253" i="9"/>
  <c r="I1264" i="9"/>
  <c r="I1276" i="9"/>
  <c r="I1289" i="9"/>
  <c r="I1301" i="9"/>
  <c r="I1312" i="9"/>
  <c r="I1326" i="9"/>
  <c r="I1337" i="9"/>
  <c r="I1349" i="9"/>
  <c r="I1363" i="9"/>
  <c r="I1374" i="9"/>
  <c r="I1385" i="9"/>
  <c r="I1399" i="9"/>
  <c r="I1411" i="9"/>
  <c r="I1422" i="9"/>
  <c r="I1433" i="9"/>
  <c r="I1442" i="9"/>
  <c r="I1451" i="9"/>
  <c r="I1460" i="9"/>
  <c r="I1469" i="9"/>
  <c r="I1478" i="9"/>
  <c r="I1488" i="9"/>
  <c r="I1497" i="9"/>
  <c r="I1506" i="9"/>
  <c r="I1515" i="9"/>
  <c r="I1524" i="9"/>
  <c r="I1533" i="9"/>
  <c r="I1542" i="9"/>
  <c r="I1552" i="9"/>
  <c r="I1561" i="9"/>
  <c r="I1570" i="9"/>
  <c r="I1579" i="9"/>
  <c r="I1588" i="9"/>
  <c r="I1597" i="9"/>
  <c r="I1606" i="9"/>
  <c r="I1616" i="9"/>
  <c r="I1625" i="9"/>
  <c r="I1634" i="9"/>
  <c r="I1643" i="9"/>
  <c r="I1652" i="9"/>
  <c r="I1661" i="9"/>
  <c r="I1670" i="9"/>
  <c r="I1679" i="9"/>
  <c r="I1687" i="9"/>
  <c r="I1695" i="9"/>
  <c r="I1703" i="9"/>
  <c r="I1711" i="9"/>
  <c r="I1719" i="9"/>
  <c r="I1727" i="9"/>
  <c r="I1735" i="9"/>
  <c r="I1743" i="9"/>
  <c r="I1751" i="9"/>
  <c r="I1759" i="9"/>
  <c r="I1767" i="9"/>
  <c r="I1775" i="9"/>
  <c r="I1783" i="9"/>
  <c r="I1791" i="9"/>
  <c r="I1799" i="9"/>
  <c r="I1807" i="9"/>
  <c r="I1815" i="9"/>
  <c r="I1823" i="9"/>
  <c r="I1831" i="9"/>
  <c r="I1839" i="9"/>
  <c r="I1847" i="9"/>
  <c r="I1855" i="9"/>
  <c r="I1863" i="9"/>
  <c r="I1871" i="9"/>
  <c r="I1879" i="9"/>
  <c r="I1887" i="9"/>
  <c r="I1895" i="9"/>
  <c r="I1903" i="9"/>
  <c r="I1911" i="9"/>
  <c r="I1919" i="9"/>
  <c r="I1927" i="9"/>
  <c r="I1935" i="9"/>
  <c r="I1943" i="9"/>
  <c r="I1951" i="9"/>
  <c r="I1959" i="9"/>
  <c r="I1967" i="9"/>
  <c r="I1976" i="9"/>
  <c r="I1984" i="9"/>
  <c r="I1992" i="9"/>
  <c r="I2000" i="9"/>
  <c r="I2008" i="9"/>
  <c r="I2016" i="9"/>
  <c r="I2024" i="9"/>
  <c r="I2032" i="9"/>
  <c r="I2040" i="9"/>
  <c r="I2048" i="9"/>
  <c r="I2056" i="9"/>
  <c r="I2064" i="9"/>
  <c r="I2072" i="9"/>
  <c r="I2080" i="9"/>
  <c r="I2088" i="9"/>
  <c r="I2096" i="9"/>
  <c r="I2104" i="9"/>
  <c r="I2112" i="9"/>
  <c r="I2120" i="9"/>
  <c r="I2128" i="9"/>
  <c r="I2136" i="9"/>
  <c r="I2144" i="9"/>
  <c r="I2152" i="9"/>
  <c r="I2160" i="9"/>
  <c r="I2168" i="9"/>
  <c r="I2176" i="9"/>
  <c r="I2184" i="9"/>
  <c r="I2192" i="9"/>
  <c r="I2200" i="9"/>
  <c r="I2208" i="9"/>
  <c r="I2216" i="9"/>
  <c r="I2224" i="9"/>
  <c r="I2232" i="9"/>
  <c r="I2240" i="9"/>
  <c r="I2248" i="9"/>
  <c r="I2256" i="9"/>
  <c r="I2264" i="9"/>
  <c r="I2272" i="9"/>
  <c r="I2280" i="9"/>
  <c r="I2288" i="9"/>
  <c r="I2296" i="9"/>
  <c r="I2304" i="9"/>
  <c r="I2312" i="9"/>
  <c r="I2320" i="9"/>
  <c r="I2328" i="9"/>
  <c r="I2336" i="9"/>
  <c r="I2344" i="9"/>
  <c r="I2352" i="9"/>
  <c r="I2360" i="9"/>
  <c r="I2368" i="9"/>
  <c r="I2376" i="9"/>
  <c r="I2384" i="9"/>
  <c r="I2392" i="9"/>
  <c r="I2400" i="9"/>
  <c r="I2408" i="9"/>
  <c r="I2416" i="9"/>
  <c r="I2424" i="9"/>
  <c r="I2432" i="9"/>
  <c r="I2440" i="9"/>
  <c r="I2448" i="9"/>
  <c r="I2456" i="9"/>
  <c r="I2464" i="9"/>
  <c r="I2472" i="9"/>
  <c r="I2480" i="9"/>
  <c r="I2488" i="9"/>
  <c r="I2496" i="9"/>
  <c r="I2504" i="9"/>
  <c r="I2512" i="9"/>
  <c r="I2520" i="9"/>
  <c r="I2528" i="9"/>
  <c r="I2536" i="9"/>
  <c r="I2544" i="9"/>
  <c r="I2552" i="9"/>
  <c r="I2560" i="9"/>
  <c r="I2568" i="9"/>
  <c r="I2576" i="9"/>
  <c r="I2584" i="9"/>
  <c r="I2592" i="9"/>
  <c r="I2600" i="9"/>
  <c r="I2608" i="9"/>
  <c r="I2616" i="9"/>
  <c r="I2624" i="9"/>
  <c r="I2632" i="9"/>
  <c r="I2640" i="9"/>
  <c r="I2648" i="9"/>
  <c r="I2656" i="9"/>
  <c r="I2664" i="9"/>
  <c r="I2672" i="9"/>
  <c r="I2680" i="9"/>
  <c r="I2688" i="9"/>
  <c r="I2696" i="9"/>
  <c r="I2704" i="9"/>
  <c r="I2712" i="9"/>
  <c r="I2720" i="9"/>
  <c r="I2728" i="9"/>
  <c r="I2736" i="9"/>
  <c r="I2744" i="9"/>
  <c r="I2752" i="9"/>
  <c r="I2760" i="9"/>
  <c r="I2768" i="9"/>
  <c r="I2776" i="9"/>
  <c r="I2784" i="9"/>
  <c r="I2792" i="9"/>
  <c r="I2800" i="9"/>
  <c r="I2808" i="9"/>
  <c r="I2816" i="9"/>
  <c r="I2824" i="9"/>
  <c r="I2832" i="9"/>
  <c r="I2840" i="9"/>
  <c r="I2848" i="9"/>
  <c r="I2856" i="9"/>
  <c r="I2864" i="9"/>
  <c r="I2872" i="9"/>
  <c r="I2880" i="9"/>
  <c r="I2888" i="9"/>
  <c r="I2896" i="9"/>
  <c r="I2904" i="9"/>
  <c r="I2912" i="9"/>
  <c r="I2920" i="9"/>
  <c r="I2928" i="9"/>
  <c r="I2936" i="9"/>
  <c r="I2944" i="9"/>
  <c r="I2952" i="9"/>
  <c r="I2960" i="9"/>
  <c r="I2968" i="9"/>
  <c r="I2976" i="9"/>
  <c r="I2984" i="9"/>
  <c r="I13" i="9"/>
  <c r="I30" i="9"/>
  <c r="I46" i="9"/>
  <c r="I59" i="9"/>
  <c r="I78" i="9"/>
  <c r="I93" i="9"/>
  <c r="I109" i="9"/>
  <c r="I126" i="9"/>
  <c r="I141" i="9"/>
  <c r="I155" i="9"/>
  <c r="I174" i="9"/>
  <c r="I187" i="9"/>
  <c r="I203" i="9"/>
  <c r="I222" i="9"/>
  <c r="I237" i="9"/>
  <c r="I250" i="9"/>
  <c r="I269" i="9"/>
  <c r="I285" i="9"/>
  <c r="I299" i="9"/>
  <c r="I318" i="9"/>
  <c r="I331" i="9"/>
  <c r="I347" i="9"/>
  <c r="I365" i="9"/>
  <c r="I379" i="9"/>
  <c r="I394" i="9"/>
  <c r="I413" i="9"/>
  <c r="I427" i="9"/>
  <c r="I442" i="9"/>
  <c r="I459" i="9"/>
  <c r="I475" i="9"/>
  <c r="I489" i="9"/>
  <c r="I505" i="9"/>
  <c r="I518" i="9"/>
  <c r="I532" i="9"/>
  <c r="I548" i="9"/>
  <c r="I560" i="9"/>
  <c r="I573" i="9"/>
  <c r="I589" i="9"/>
  <c r="I603" i="9"/>
  <c r="I615" i="9"/>
  <c r="I631" i="9"/>
  <c r="I644" i="9"/>
  <c r="I657" i="9"/>
  <c r="I672" i="9"/>
  <c r="I686" i="9"/>
  <c r="I699" i="9"/>
  <c r="I715" i="9"/>
  <c r="I727" i="9"/>
  <c r="I741" i="9"/>
  <c r="I756" i="9"/>
  <c r="I769" i="9"/>
  <c r="I782" i="9"/>
  <c r="I798" i="9"/>
  <c r="I811" i="9"/>
  <c r="I824" i="9"/>
  <c r="I840" i="9"/>
  <c r="I852" i="9"/>
  <c r="I863" i="9"/>
  <c r="I877" i="9"/>
  <c r="I888" i="9"/>
  <c r="I900" i="9"/>
  <c r="I913" i="9"/>
  <c r="I925" i="9"/>
  <c r="I936" i="9"/>
  <c r="I950" i="9"/>
  <c r="I961" i="9"/>
  <c r="I973" i="9"/>
  <c r="I987" i="9"/>
  <c r="I998" i="9"/>
  <c r="I1009" i="9"/>
  <c r="I1023" i="9"/>
  <c r="I1035" i="9"/>
  <c r="I1046" i="9"/>
  <c r="I1060" i="9"/>
  <c r="I1071" i="9"/>
  <c r="I1083" i="9"/>
  <c r="I1096" i="9"/>
  <c r="I1108" i="9"/>
  <c r="I1119" i="9"/>
  <c r="I1133" i="9"/>
  <c r="I1144" i="9"/>
  <c r="I1156" i="9"/>
  <c r="I1169" i="9"/>
  <c r="I1181" i="9"/>
  <c r="I1192" i="9"/>
  <c r="I1206" i="9"/>
  <c r="I1217" i="9"/>
  <c r="I1229" i="9"/>
  <c r="I1243" i="9"/>
  <c r="I1254" i="9"/>
  <c r="I1265" i="9"/>
  <c r="I1279" i="9"/>
  <c r="I1291" i="9"/>
  <c r="I1302" i="9"/>
  <c r="I1316" i="9"/>
  <c r="I1327" i="9"/>
  <c r="I1339" i="9"/>
  <c r="I1352" i="9"/>
  <c r="I1364" i="9"/>
  <c r="I1375" i="9"/>
  <c r="I1389" i="9"/>
  <c r="I1400" i="9"/>
  <c r="I1412" i="9"/>
  <c r="I1425" i="9"/>
  <c r="I1434" i="9"/>
  <c r="I1443" i="9"/>
  <c r="I1452" i="9"/>
  <c r="I1461" i="9"/>
  <c r="I1470" i="9"/>
  <c r="I1480" i="9"/>
  <c r="I1489" i="9"/>
  <c r="I1498" i="9"/>
  <c r="I1507" i="9"/>
  <c r="I1516" i="9"/>
  <c r="I1525" i="9"/>
  <c r="I1534" i="9"/>
  <c r="I1544" i="9"/>
  <c r="I1553" i="9"/>
  <c r="I1562" i="9"/>
  <c r="I1571" i="9"/>
  <c r="I1580" i="9"/>
  <c r="I1589" i="9"/>
  <c r="I1598" i="9"/>
  <c r="I1608" i="9"/>
  <c r="I1617" i="9"/>
  <c r="I1626" i="9"/>
  <c r="I1635" i="9"/>
  <c r="I1644" i="9"/>
  <c r="I1653" i="9"/>
  <c r="I1662" i="9"/>
  <c r="I1672" i="9"/>
  <c r="I1680" i="9"/>
  <c r="I1688" i="9"/>
  <c r="I1696" i="9"/>
  <c r="I1704" i="9"/>
  <c r="I1712" i="9"/>
  <c r="I1720" i="9"/>
  <c r="I1728" i="9"/>
  <c r="I1736" i="9"/>
  <c r="I1744" i="9"/>
  <c r="I1752" i="9"/>
  <c r="I1760" i="9"/>
  <c r="I1768" i="9"/>
  <c r="I1776" i="9"/>
  <c r="I1784" i="9"/>
  <c r="I1792" i="9"/>
  <c r="I1800" i="9"/>
  <c r="I1808" i="9"/>
  <c r="I1816" i="9"/>
  <c r="I1824" i="9"/>
  <c r="I1832" i="9"/>
  <c r="I1840" i="9"/>
  <c r="I1848" i="9"/>
  <c r="I1856" i="9"/>
  <c r="I1864" i="9"/>
  <c r="I1872" i="9"/>
  <c r="I1880" i="9"/>
  <c r="I1888" i="9"/>
  <c r="I1896" i="9"/>
  <c r="I1904" i="9"/>
  <c r="I1912" i="9"/>
  <c r="I1920" i="9"/>
  <c r="I1928" i="9"/>
  <c r="I1936" i="9"/>
  <c r="I1944" i="9"/>
  <c r="I1952" i="9"/>
  <c r="I1960" i="9"/>
  <c r="I1968" i="9"/>
  <c r="I1977" i="9"/>
  <c r="I14" i="9"/>
  <c r="I47" i="9"/>
  <c r="I80" i="9"/>
  <c r="I110" i="9"/>
  <c r="I142" i="9"/>
  <c r="I175" i="9"/>
  <c r="I205" i="9"/>
  <c r="I238" i="9"/>
  <c r="I270" i="9"/>
  <c r="I301" i="9"/>
  <c r="I333" i="9"/>
  <c r="I366" i="9"/>
  <c r="I395" i="9"/>
  <c r="I429" i="9"/>
  <c r="I462" i="9"/>
  <c r="I491" i="9"/>
  <c r="I520" i="9"/>
  <c r="I549" i="9"/>
  <c r="I575" i="9"/>
  <c r="I604" i="9"/>
  <c r="I632" i="9"/>
  <c r="I659" i="9"/>
  <c r="I687" i="9"/>
  <c r="I716" i="9"/>
  <c r="I742" i="9"/>
  <c r="I771" i="9"/>
  <c r="I799" i="9"/>
  <c r="I825" i="9"/>
  <c r="I853" i="9"/>
  <c r="I878" i="9"/>
  <c r="I901" i="9"/>
  <c r="I926" i="9"/>
  <c r="I951" i="9"/>
  <c r="I974" i="9"/>
  <c r="I999" i="9"/>
  <c r="I1024" i="9"/>
  <c r="I1047" i="9"/>
  <c r="I1072" i="9"/>
  <c r="I1097" i="9"/>
  <c r="I1120" i="9"/>
  <c r="I1145" i="9"/>
  <c r="I1171" i="9"/>
  <c r="I1193" i="9"/>
  <c r="I1219" i="9"/>
  <c r="I1244" i="9"/>
  <c r="I1267" i="9"/>
  <c r="I1292" i="9"/>
  <c r="I1317" i="9"/>
  <c r="I1340" i="9"/>
  <c r="I1365" i="9"/>
  <c r="I1390" i="9"/>
  <c r="I1413" i="9"/>
  <c r="I1435" i="9"/>
  <c r="I1453" i="9"/>
  <c r="I1472" i="9"/>
  <c r="I1490" i="9"/>
  <c r="I1508" i="9"/>
  <c r="I1526" i="9"/>
  <c r="I1545" i="9"/>
  <c r="I1563" i="9"/>
  <c r="I1581" i="9"/>
  <c r="I1600" i="9"/>
  <c r="I1618" i="9"/>
  <c r="I1636" i="9"/>
  <c r="I1654" i="9"/>
  <c r="I1673" i="9"/>
  <c r="I1689" i="9"/>
  <c r="I1705" i="9"/>
  <c r="I1721" i="9"/>
  <c r="I1737" i="9"/>
  <c r="I1753" i="9"/>
  <c r="I1769" i="9"/>
  <c r="I1785" i="9"/>
  <c r="I1801" i="9"/>
  <c r="I1817" i="9"/>
  <c r="I1833" i="9"/>
  <c r="I1849" i="9"/>
  <c r="I1865" i="9"/>
  <c r="I1881" i="9"/>
  <c r="I1897" i="9"/>
  <c r="I1913" i="9"/>
  <c r="I1929" i="9"/>
  <c r="I1945" i="9"/>
  <c r="I1961" i="9"/>
  <c r="I1978" i="9"/>
  <c r="I1991" i="9"/>
  <c r="I2003" i="9"/>
  <c r="I2017" i="9"/>
  <c r="I2030" i="9"/>
  <c r="I2042" i="9"/>
  <c r="I2055" i="9"/>
  <c r="I2067" i="9"/>
  <c r="I2081" i="9"/>
  <c r="I2094" i="9"/>
  <c r="I2106" i="9"/>
  <c r="I2119" i="9"/>
  <c r="I2131" i="9"/>
  <c r="I2145" i="9"/>
  <c r="I2158" i="9"/>
  <c r="I2170" i="9"/>
  <c r="I2182" i="9"/>
  <c r="I2193" i="9"/>
  <c r="I2203" i="9"/>
  <c r="I2214" i="9"/>
  <c r="I2225" i="9"/>
  <c r="I2235" i="9"/>
  <c r="I2246" i="9"/>
  <c r="I2257" i="9"/>
  <c r="I2267" i="9"/>
  <c r="I2278" i="9"/>
  <c r="I2289" i="9"/>
  <c r="I2299" i="9"/>
  <c r="I2310" i="9"/>
  <c r="I2321" i="9"/>
  <c r="I2331" i="9"/>
  <c r="I2342" i="9"/>
  <c r="I2353" i="9"/>
  <c r="I2363" i="9"/>
  <c r="I2374" i="9"/>
  <c r="I2385" i="9"/>
  <c r="I2395" i="9"/>
  <c r="I2406" i="9"/>
  <c r="I2417" i="9"/>
  <c r="I2427" i="9"/>
  <c r="I2438" i="9"/>
  <c r="I2449" i="9"/>
  <c r="I2459" i="9"/>
  <c r="I2470" i="9"/>
  <c r="I2481" i="9"/>
  <c r="I2491" i="9"/>
  <c r="I2502" i="9"/>
  <c r="I2513" i="9"/>
  <c r="I2523" i="9"/>
  <c r="I2534" i="9"/>
  <c r="I2545" i="9"/>
  <c r="I2555" i="9"/>
  <c r="I2566" i="9"/>
  <c r="I2577" i="9"/>
  <c r="I2587" i="9"/>
  <c r="I2598" i="9"/>
  <c r="I2609" i="9"/>
  <c r="I2619" i="9"/>
  <c r="I2629" i="9"/>
  <c r="I2638" i="9"/>
  <c r="I2647" i="9"/>
  <c r="I2657" i="9"/>
  <c r="I2666" i="9"/>
  <c r="I2675" i="9"/>
  <c r="I2684" i="9"/>
  <c r="I2693" i="9"/>
  <c r="I2702" i="9"/>
  <c r="I2711" i="9"/>
  <c r="I2721" i="9"/>
  <c r="I2730" i="9"/>
  <c r="I2739" i="9"/>
  <c r="I2748" i="9"/>
  <c r="I2757" i="9"/>
  <c r="I2766" i="9"/>
  <c r="I2775" i="9"/>
  <c r="I2785" i="9"/>
  <c r="I2794" i="9"/>
  <c r="I2803" i="9"/>
  <c r="I2812" i="9"/>
  <c r="I2821" i="9"/>
  <c r="I2830" i="9"/>
  <c r="I2839" i="9"/>
  <c r="I2849" i="9"/>
  <c r="I2858" i="9"/>
  <c r="I2867" i="9"/>
  <c r="I2876" i="9"/>
  <c r="I2885" i="9"/>
  <c r="I2894" i="9"/>
  <c r="I2903" i="9"/>
  <c r="I2913" i="9"/>
  <c r="I2922" i="9"/>
  <c r="I2931" i="9"/>
  <c r="I2940" i="9"/>
  <c r="I2949" i="9"/>
  <c r="I2958" i="9"/>
  <c r="I2967" i="9"/>
  <c r="I2977" i="9"/>
  <c r="I18" i="9"/>
  <c r="I48" i="9"/>
  <c r="I81" i="9"/>
  <c r="I113" i="9"/>
  <c r="I144" i="9"/>
  <c r="I176" i="9"/>
  <c r="I209" i="9"/>
  <c r="I239" i="9"/>
  <c r="I272" i="9"/>
  <c r="I305" i="9"/>
  <c r="I334" i="9"/>
  <c r="I368" i="9"/>
  <c r="I401" i="9"/>
  <c r="I431" i="9"/>
  <c r="I464" i="9"/>
  <c r="I495" i="9"/>
  <c r="I521" i="9"/>
  <c r="I550" i="9"/>
  <c r="I579" i="9"/>
  <c r="I605" i="9"/>
  <c r="I633" i="9"/>
  <c r="I662" i="9"/>
  <c r="I688" i="9"/>
  <c r="I717" i="9"/>
  <c r="I745" i="9"/>
  <c r="I772" i="9"/>
  <c r="I800" i="9"/>
  <c r="I829" i="9"/>
  <c r="I854" i="9"/>
  <c r="I879" i="9"/>
  <c r="I904" i="9"/>
  <c r="I927" i="9"/>
  <c r="I952" i="9"/>
  <c r="I977" i="9"/>
  <c r="I1000" i="9"/>
  <c r="I1025" i="9"/>
  <c r="I1051" i="9"/>
  <c r="I1073" i="9"/>
  <c r="I1099" i="9"/>
  <c r="I1124" i="9"/>
  <c r="I1147" i="9"/>
  <c r="I1172" i="9"/>
  <c r="I1197" i="9"/>
  <c r="I1220" i="9"/>
  <c r="I1245" i="9"/>
  <c r="I1270" i="9"/>
  <c r="I1293" i="9"/>
  <c r="I1318" i="9"/>
  <c r="I1343" i="9"/>
  <c r="I1366" i="9"/>
  <c r="I1391" i="9"/>
  <c r="I1416" i="9"/>
  <c r="I1436" i="9"/>
  <c r="I1454" i="9"/>
  <c r="I1473" i="9"/>
  <c r="I1491" i="9"/>
  <c r="I1509" i="9"/>
  <c r="I1528" i="9"/>
  <c r="I1546" i="9"/>
  <c r="I1564" i="9"/>
  <c r="I1582" i="9"/>
  <c r="I1601" i="9"/>
  <c r="I1619" i="9"/>
  <c r="I1637" i="9"/>
  <c r="I1656" i="9"/>
  <c r="I1674" i="9"/>
  <c r="I1690" i="9"/>
  <c r="I1706" i="9"/>
  <c r="I1722" i="9"/>
  <c r="I1738" i="9"/>
  <c r="I1754" i="9"/>
  <c r="I1770" i="9"/>
  <c r="I1786" i="9"/>
  <c r="I1802" i="9"/>
  <c r="I1818" i="9"/>
  <c r="I1834" i="9"/>
  <c r="I1850" i="9"/>
  <c r="I1866" i="9"/>
  <c r="I1882" i="9"/>
  <c r="I1898" i="9"/>
  <c r="I1914" i="9"/>
  <c r="I1930" i="9"/>
  <c r="I1946" i="9"/>
  <c r="I1962" i="9"/>
  <c r="I1979" i="9"/>
  <c r="I1993" i="9"/>
  <c r="I2006" i="9"/>
  <c r="I2018" i="9"/>
  <c r="I2031" i="9"/>
  <c r="I2043" i="9"/>
  <c r="I2057" i="9"/>
  <c r="I2070" i="9"/>
  <c r="I2082" i="9"/>
  <c r="I2095" i="9"/>
  <c r="I2107" i="9"/>
  <c r="I2121" i="9"/>
  <c r="I2134" i="9"/>
  <c r="I2146" i="9"/>
  <c r="I2159" i="9"/>
  <c r="I2171" i="9"/>
  <c r="I2183" i="9"/>
  <c r="I2194" i="9"/>
  <c r="I2204" i="9"/>
  <c r="I2215" i="9"/>
  <c r="I2226" i="9"/>
  <c r="I2236" i="9"/>
  <c r="I2247" i="9"/>
  <c r="I2258" i="9"/>
  <c r="I2268" i="9"/>
  <c r="I2279" i="9"/>
  <c r="I2290" i="9"/>
  <c r="I2300" i="9"/>
  <c r="I2311" i="9"/>
  <c r="I2322" i="9"/>
  <c r="I2332" i="9"/>
  <c r="I2343" i="9"/>
  <c r="I2354" i="9"/>
  <c r="I2364" i="9"/>
  <c r="I2375" i="9"/>
  <c r="I2386" i="9"/>
  <c r="I2396" i="9"/>
  <c r="I2407" i="9"/>
  <c r="I2418" i="9"/>
  <c r="I2428" i="9"/>
  <c r="I2439" i="9"/>
  <c r="I2450" i="9"/>
  <c r="I2460" i="9"/>
  <c r="I2471" i="9"/>
  <c r="I2482" i="9"/>
  <c r="I2492" i="9"/>
  <c r="I2503" i="9"/>
  <c r="I2514" i="9"/>
  <c r="I2524" i="9"/>
  <c r="I2535" i="9"/>
  <c r="I2546" i="9"/>
  <c r="I2556" i="9"/>
  <c r="I2567" i="9"/>
  <c r="I2578" i="9"/>
  <c r="I2588" i="9"/>
  <c r="I2599" i="9"/>
  <c r="I2610" i="9"/>
  <c r="I2620" i="9"/>
  <c r="I2630" i="9"/>
  <c r="I2639" i="9"/>
  <c r="I2649" i="9"/>
  <c r="I2658" i="9"/>
  <c r="I2667" i="9"/>
  <c r="I2676" i="9"/>
  <c r="I2685" i="9"/>
  <c r="I2694" i="9"/>
  <c r="I2703" i="9"/>
  <c r="I2713" i="9"/>
  <c r="I2722" i="9"/>
  <c r="I2731" i="9"/>
  <c r="I2740" i="9"/>
  <c r="I2749" i="9"/>
  <c r="I2758" i="9"/>
  <c r="I2767" i="9"/>
  <c r="I2777" i="9"/>
  <c r="I2786" i="9"/>
  <c r="I2795" i="9"/>
  <c r="I2804" i="9"/>
  <c r="I2813" i="9"/>
  <c r="I2822" i="9"/>
  <c r="I2831" i="9"/>
  <c r="I2841" i="9"/>
  <c r="I2850" i="9"/>
  <c r="I2859" i="9"/>
  <c r="I2868" i="9"/>
  <c r="I2877" i="9"/>
  <c r="I2886" i="9"/>
  <c r="I2895" i="9"/>
  <c r="I2905" i="9"/>
  <c r="I2914" i="9"/>
  <c r="I2923" i="9"/>
  <c r="I2932" i="9"/>
  <c r="I2941" i="9"/>
  <c r="I2950" i="9"/>
  <c r="I2959" i="9"/>
  <c r="I2969" i="9"/>
  <c r="I2978" i="9"/>
  <c r="I25" i="9"/>
  <c r="I57" i="9"/>
  <c r="I90" i="9"/>
  <c r="I120" i="9"/>
  <c r="I153" i="9"/>
  <c r="I185" i="9"/>
  <c r="I215" i="9"/>
  <c r="I248" i="9"/>
  <c r="I281" i="9"/>
  <c r="I311" i="9"/>
  <c r="I343" i="9"/>
  <c r="I376" i="9"/>
  <c r="I406" i="9"/>
  <c r="I439" i="9"/>
  <c r="I473" i="9"/>
  <c r="I500" i="9"/>
  <c r="I529" i="9"/>
  <c r="I558" i="9"/>
  <c r="I584" i="9"/>
  <c r="I613" i="9"/>
  <c r="I641" i="9"/>
  <c r="I668" i="9"/>
  <c r="I696" i="9"/>
  <c r="I725" i="9"/>
  <c r="I751" i="9"/>
  <c r="I780" i="9"/>
  <c r="I808" i="9"/>
  <c r="I835" i="9"/>
  <c r="I861" i="9"/>
  <c r="I886" i="9"/>
  <c r="I909" i="9"/>
  <c r="I934" i="9"/>
  <c r="I959" i="9"/>
  <c r="I982" i="9"/>
  <c r="I1007" i="9"/>
  <c r="I1032" i="9"/>
  <c r="I1055" i="9"/>
  <c r="I1080" i="9"/>
  <c r="I1105" i="9"/>
  <c r="I1128" i="9"/>
  <c r="I1153" i="9"/>
  <c r="I1179" i="9"/>
  <c r="I1201" i="9"/>
  <c r="I1227" i="9"/>
  <c r="I1252" i="9"/>
  <c r="I1275" i="9"/>
  <c r="I1300" i="9"/>
  <c r="I1325" i="9"/>
  <c r="I1348" i="9"/>
  <c r="I1373" i="9"/>
  <c r="I1398" i="9"/>
  <c r="I1421" i="9"/>
  <c r="I1441" i="9"/>
  <c r="I1459" i="9"/>
  <c r="I1477" i="9"/>
  <c r="I1496" i="9"/>
  <c r="I1514" i="9"/>
  <c r="I1532" i="9"/>
  <c r="I1550" i="9"/>
  <c r="I1569" i="9"/>
  <c r="I1587" i="9"/>
  <c r="I1605" i="9"/>
  <c r="I1624" i="9"/>
  <c r="I1642" i="9"/>
  <c r="I1660" i="9"/>
  <c r="I1678" i="9"/>
  <c r="I1694" i="9"/>
  <c r="I1710" i="9"/>
  <c r="I1726" i="9"/>
  <c r="I1742" i="9"/>
  <c r="I1758" i="9"/>
  <c r="I1774" i="9"/>
  <c r="I1790" i="9"/>
  <c r="I1806" i="9"/>
  <c r="I1822" i="9"/>
  <c r="I1838" i="9"/>
  <c r="I1854" i="9"/>
  <c r="I1870" i="9"/>
  <c r="I1886" i="9"/>
  <c r="I1902" i="9"/>
  <c r="I1918" i="9"/>
  <c r="I1934" i="9"/>
  <c r="I1950" i="9"/>
  <c r="I1966" i="9"/>
  <c r="I1983" i="9"/>
  <c r="I1995" i="9"/>
  <c r="I2009" i="9"/>
  <c r="I2022" i="9"/>
  <c r="I2034" i="9"/>
  <c r="I2047" i="9"/>
  <c r="I2059" i="9"/>
  <c r="I2073" i="9"/>
  <c r="I2086" i="9"/>
  <c r="I2098" i="9"/>
  <c r="I2111" i="9"/>
  <c r="I2123" i="9"/>
  <c r="I2137" i="9"/>
  <c r="I2150" i="9"/>
  <c r="I2162" i="9"/>
  <c r="I2175" i="9"/>
  <c r="I2186" i="9"/>
  <c r="I2196" i="9"/>
  <c r="I2207" i="9"/>
  <c r="I2218" i="9"/>
  <c r="I2228" i="9"/>
  <c r="I2239" i="9"/>
  <c r="I2250" i="9"/>
  <c r="I2260" i="9"/>
  <c r="I2271" i="9"/>
  <c r="I2282" i="9"/>
  <c r="I2292" i="9"/>
  <c r="I2303" i="9"/>
  <c r="I2314" i="9"/>
  <c r="I2324" i="9"/>
  <c r="I2335" i="9"/>
  <c r="I2346" i="9"/>
  <c r="I2356" i="9"/>
  <c r="I2367" i="9"/>
  <c r="I2378" i="9"/>
  <c r="I2388" i="9"/>
  <c r="I2399" i="9"/>
  <c r="I2410" i="9"/>
  <c r="I2420" i="9"/>
  <c r="I2431" i="9"/>
  <c r="I2442" i="9"/>
  <c r="I2452" i="9"/>
  <c r="I2463" i="9"/>
  <c r="I2474" i="9"/>
  <c r="I2484" i="9"/>
  <c r="I2495" i="9"/>
  <c r="I2506" i="9"/>
  <c r="I2516" i="9"/>
  <c r="I2527" i="9"/>
  <c r="I2538" i="9"/>
  <c r="I2548" i="9"/>
  <c r="I2559" i="9"/>
  <c r="I2570" i="9"/>
  <c r="I2580" i="9"/>
  <c r="I2591" i="9"/>
  <c r="I2602" i="9"/>
  <c r="I2612" i="9"/>
  <c r="I2623" i="9"/>
  <c r="I2633" i="9"/>
  <c r="I2642" i="9"/>
  <c r="I2651" i="9"/>
  <c r="I2660" i="9"/>
  <c r="I2669" i="9"/>
  <c r="I2678" i="9"/>
  <c r="I2687" i="9"/>
  <c r="I2697" i="9"/>
  <c r="I2706" i="9"/>
  <c r="I2715" i="9"/>
  <c r="I2724" i="9"/>
  <c r="I2733" i="9"/>
  <c r="I2742" i="9"/>
  <c r="I2751" i="9"/>
  <c r="I2761" i="9"/>
  <c r="I2770" i="9"/>
  <c r="I2779" i="9"/>
  <c r="I2788" i="9"/>
  <c r="I2797" i="9"/>
  <c r="I2806" i="9"/>
  <c r="I2815" i="9"/>
  <c r="I2825" i="9"/>
  <c r="I2834" i="9"/>
  <c r="I2843" i="9"/>
  <c r="I2852" i="9"/>
  <c r="I2861" i="9"/>
  <c r="I2870" i="9"/>
  <c r="I2879" i="9"/>
  <c r="I2889" i="9"/>
  <c r="I2898" i="9"/>
  <c r="I2907" i="9"/>
  <c r="I2916" i="9"/>
  <c r="I2925" i="9"/>
  <c r="I2934" i="9"/>
  <c r="I2943" i="9"/>
  <c r="I2953" i="9"/>
  <c r="I2962" i="9"/>
  <c r="I2971" i="9"/>
  <c r="I2980" i="9"/>
  <c r="I31" i="9"/>
  <c r="I62" i="9"/>
  <c r="I94" i="9"/>
  <c r="I128" i="9"/>
  <c r="I157" i="9"/>
  <c r="I191" i="9"/>
  <c r="I223" i="9"/>
  <c r="I254" i="9"/>
  <c r="I286" i="9"/>
  <c r="I319" i="9"/>
  <c r="I349" i="9"/>
  <c r="I382" i="9"/>
  <c r="I414" i="9"/>
  <c r="I443" i="9"/>
  <c r="I477" i="9"/>
  <c r="I507" i="9"/>
  <c r="I533" i="9"/>
  <c r="I561" i="9"/>
  <c r="I590" i="9"/>
  <c r="I616" i="9"/>
  <c r="I645" i="9"/>
  <c r="I673" i="9"/>
  <c r="I700" i="9"/>
  <c r="I728" i="9"/>
  <c r="I758" i="9"/>
  <c r="I783" i="9"/>
  <c r="I813" i="9"/>
  <c r="I841" i="9"/>
  <c r="I864" i="9"/>
  <c r="I889" i="9"/>
  <c r="I915" i="9"/>
  <c r="I937" i="9"/>
  <c r="I963" i="9"/>
  <c r="I988" i="9"/>
  <c r="I1011" i="9"/>
  <c r="I1036" i="9"/>
  <c r="I1061" i="9"/>
  <c r="I1084" i="9"/>
  <c r="I1109" i="9"/>
  <c r="I1134" i="9"/>
  <c r="I1157" i="9"/>
  <c r="I1182" i="9"/>
  <c r="I1207" i="9"/>
  <c r="I1230" i="9"/>
  <c r="I1255" i="9"/>
  <c r="I1280" i="9"/>
  <c r="I1303" i="9"/>
  <c r="I1328" i="9"/>
  <c r="I1353" i="9"/>
  <c r="I1376" i="9"/>
  <c r="I1401" i="9"/>
  <c r="I1426" i="9"/>
  <c r="I1444" i="9"/>
  <c r="I1462" i="9"/>
  <c r="I1481" i="9"/>
  <c r="I1499" i="9"/>
  <c r="I1517" i="9"/>
  <c r="I1536" i="9"/>
  <c r="I1554" i="9"/>
  <c r="I1572" i="9"/>
  <c r="I1590" i="9"/>
  <c r="I1609" i="9"/>
  <c r="I1627" i="9"/>
  <c r="I1645" i="9"/>
  <c r="I1664" i="9"/>
  <c r="I1681" i="9"/>
  <c r="I1697" i="9"/>
  <c r="I1713" i="9"/>
  <c r="I1729" i="9"/>
  <c r="I1745" i="9"/>
  <c r="I1761" i="9"/>
  <c r="I1777" i="9"/>
  <c r="I1793" i="9"/>
  <c r="I1809" i="9"/>
  <c r="I1825" i="9"/>
  <c r="I1841" i="9"/>
  <c r="I1857" i="9"/>
  <c r="I1873" i="9"/>
  <c r="I1889" i="9"/>
  <c r="I1905" i="9"/>
  <c r="I1921" i="9"/>
  <c r="I1937" i="9"/>
  <c r="I1953" i="9"/>
  <c r="I1970" i="9"/>
  <c r="I1985" i="9"/>
  <c r="I1998" i="9"/>
  <c r="I2010" i="9"/>
  <c r="I2023" i="9"/>
  <c r="I2035" i="9"/>
  <c r="I2049" i="9"/>
  <c r="I2062" i="9"/>
  <c r="I2074" i="9"/>
  <c r="I2087" i="9"/>
  <c r="I2099" i="9"/>
  <c r="I2113" i="9"/>
  <c r="I2126" i="9"/>
  <c r="I2138" i="9"/>
  <c r="I2151" i="9"/>
  <c r="I2163" i="9"/>
  <c r="I2177" i="9"/>
  <c r="I2187" i="9"/>
  <c r="I2198" i="9"/>
  <c r="I2209" i="9"/>
  <c r="I2219" i="9"/>
  <c r="I2230" i="9"/>
  <c r="I2241" i="9"/>
  <c r="I2251" i="9"/>
  <c r="I2262" i="9"/>
  <c r="I2273" i="9"/>
  <c r="I2283" i="9"/>
  <c r="I2294" i="9"/>
  <c r="I2305" i="9"/>
  <c r="I2315" i="9"/>
  <c r="I2326" i="9"/>
  <c r="I2337" i="9"/>
  <c r="I2347" i="9"/>
  <c r="I2358" i="9"/>
  <c r="I2369" i="9"/>
  <c r="I2379" i="9"/>
  <c r="I2390" i="9"/>
  <c r="I2401" i="9"/>
  <c r="I2411" i="9"/>
  <c r="I2422" i="9"/>
  <c r="I2433" i="9"/>
  <c r="I2443" i="9"/>
  <c r="I2454" i="9"/>
  <c r="I2465" i="9"/>
  <c r="I2475" i="9"/>
  <c r="I2486" i="9"/>
  <c r="I2497" i="9"/>
  <c r="I2507" i="9"/>
  <c r="I2518" i="9"/>
  <c r="I2529" i="9"/>
  <c r="I2539" i="9"/>
  <c r="I2550" i="9"/>
  <c r="I2561" i="9"/>
  <c r="I2571" i="9"/>
  <c r="I2582" i="9"/>
  <c r="I2593" i="9"/>
  <c r="I2603" i="9"/>
  <c r="I2614" i="9"/>
  <c r="I2625" i="9"/>
  <c r="I2634" i="9"/>
  <c r="I2643" i="9"/>
  <c r="I2652" i="9"/>
  <c r="I2661" i="9"/>
  <c r="I2670" i="9"/>
  <c r="I2679" i="9"/>
  <c r="I2689" i="9"/>
  <c r="I2698" i="9"/>
  <c r="I2707" i="9"/>
  <c r="I2716" i="9"/>
  <c r="I2725" i="9"/>
  <c r="I2734" i="9"/>
  <c r="I2743" i="9"/>
  <c r="I2753" i="9"/>
  <c r="I2762" i="9"/>
  <c r="I2771" i="9"/>
  <c r="I2780" i="9"/>
  <c r="I2789" i="9"/>
  <c r="I2798" i="9"/>
  <c r="I2807" i="9"/>
  <c r="I2817" i="9"/>
  <c r="I2826" i="9"/>
  <c r="I2835" i="9"/>
  <c r="I2844" i="9"/>
  <c r="I2853" i="9"/>
  <c r="I2862" i="9"/>
  <c r="I2871" i="9"/>
  <c r="I2881" i="9"/>
  <c r="I2890" i="9"/>
  <c r="I2899" i="9"/>
  <c r="I2908" i="9"/>
  <c r="I2917" i="9"/>
  <c r="I2926" i="9"/>
  <c r="I2935" i="9"/>
  <c r="I2945" i="9"/>
  <c r="I2954" i="9"/>
  <c r="I2963" i="9"/>
  <c r="I2972" i="9"/>
  <c r="I38" i="9"/>
  <c r="I103" i="9"/>
  <c r="I166" i="9"/>
  <c r="I229" i="9"/>
  <c r="I295" i="9"/>
  <c r="I358" i="9"/>
  <c r="I421" i="9"/>
  <c r="I486" i="9"/>
  <c r="I541" i="9"/>
  <c r="I596" i="9"/>
  <c r="I653" i="9"/>
  <c r="I708" i="9"/>
  <c r="I763" i="9"/>
  <c r="I820" i="9"/>
  <c r="I871" i="9"/>
  <c r="I919" i="9"/>
  <c r="I969" i="9"/>
  <c r="I1017" i="9"/>
  <c r="I1065" i="9"/>
  <c r="I1116" i="9"/>
  <c r="I1164" i="9"/>
  <c r="I1212" i="9"/>
  <c r="I1262" i="9"/>
  <c r="I1310" i="9"/>
  <c r="I1358" i="9"/>
  <c r="I1408" i="9"/>
  <c r="I1449" i="9"/>
  <c r="I1485" i="9"/>
  <c r="I1522" i="9"/>
  <c r="I1558" i="9"/>
  <c r="I1595" i="9"/>
  <c r="I1632" i="9"/>
  <c r="I1668" i="9"/>
  <c r="I1701" i="9"/>
  <c r="I1733" i="9"/>
  <c r="I1765" i="9"/>
  <c r="I1797" i="9"/>
  <c r="I1829" i="9"/>
  <c r="I1861" i="9"/>
  <c r="I1893" i="9"/>
  <c r="I1925" i="9"/>
  <c r="I1957" i="9"/>
  <c r="I1987" i="9"/>
  <c r="I2014" i="9"/>
  <c r="I2039" i="9"/>
  <c r="I2065" i="9"/>
  <c r="I2090" i="9"/>
  <c r="I2115" i="9"/>
  <c r="I2142" i="9"/>
  <c r="I2167" i="9"/>
  <c r="I2190" i="9"/>
  <c r="I2211" i="9"/>
  <c r="I2233" i="9"/>
  <c r="I2254" i="9"/>
  <c r="I2275" i="9"/>
  <c r="I2297" i="9"/>
  <c r="I2318" i="9"/>
  <c r="I2339" i="9"/>
  <c r="I2361" i="9"/>
  <c r="I2382" i="9"/>
  <c r="I2403" i="9"/>
  <c r="I2425" i="9"/>
  <c r="I2446" i="9"/>
  <c r="I2467" i="9"/>
  <c r="I2489" i="9"/>
  <c r="I2510" i="9"/>
  <c r="I2531" i="9"/>
  <c r="I2553" i="9"/>
  <c r="I2574" i="9"/>
  <c r="I2595" i="9"/>
  <c r="I2617" i="9"/>
  <c r="I2636" i="9"/>
  <c r="I2654" i="9"/>
  <c r="I2673" i="9"/>
  <c r="I2691" i="9"/>
  <c r="I2709" i="9"/>
  <c r="I2727" i="9"/>
  <c r="I2746" i="9"/>
  <c r="I2764" i="9"/>
  <c r="I2782" i="9"/>
  <c r="I2801" i="9"/>
  <c r="I2819" i="9"/>
  <c r="I2837" i="9"/>
  <c r="I2855" i="9"/>
  <c r="I2874" i="9"/>
  <c r="I2892" i="9"/>
  <c r="I2910" i="9"/>
  <c r="I2929" i="9"/>
  <c r="I2947" i="9"/>
  <c r="I2965" i="9"/>
  <c r="I2982" i="9"/>
  <c r="I41" i="9"/>
  <c r="I104" i="9"/>
  <c r="I167" i="9"/>
  <c r="I233" i="9"/>
  <c r="I296" i="9"/>
  <c r="I359" i="9"/>
  <c r="I424" i="9"/>
  <c r="I487" i="9"/>
  <c r="I542" i="9"/>
  <c r="I599" i="9"/>
  <c r="I654" i="9"/>
  <c r="I709" i="9"/>
  <c r="I767" i="9"/>
  <c r="I822" i="9"/>
  <c r="I872" i="9"/>
  <c r="I923" i="9"/>
  <c r="I971" i="9"/>
  <c r="I1019" i="9"/>
  <c r="I1069" i="9"/>
  <c r="I1117" i="9"/>
  <c r="I1165" i="9"/>
  <c r="I1215" i="9"/>
  <c r="I1263" i="9"/>
  <c r="I1311" i="9"/>
  <c r="I1361" i="9"/>
  <c r="I1409" i="9"/>
  <c r="I1450" i="9"/>
  <c r="I1486" i="9"/>
  <c r="I1523" i="9"/>
  <c r="I1560" i="9"/>
  <c r="I1596" i="9"/>
  <c r="I1633" i="9"/>
  <c r="I1669" i="9"/>
  <c r="I1702" i="9"/>
  <c r="I1734" i="9"/>
  <c r="I1766" i="9"/>
  <c r="I1798" i="9"/>
  <c r="I1830" i="9"/>
  <c r="I1862" i="9"/>
  <c r="I1894" i="9"/>
  <c r="I1926" i="9"/>
  <c r="I1958" i="9"/>
  <c r="I1990" i="9"/>
  <c r="I2015" i="9"/>
  <c r="I2041" i="9"/>
  <c r="I2066" i="9"/>
  <c r="I2091" i="9"/>
  <c r="I2118" i="9"/>
  <c r="I2143" i="9"/>
  <c r="I2169" i="9"/>
  <c r="I2191" i="9"/>
  <c r="I2212" i="9"/>
  <c r="I2234" i="9"/>
  <c r="I2255" i="9"/>
  <c r="I2276" i="9"/>
  <c r="I2298" i="9"/>
  <c r="I2319" i="9"/>
  <c r="I2340" i="9"/>
  <c r="I2362" i="9"/>
  <c r="I2383" i="9"/>
  <c r="I2404" i="9"/>
  <c r="I2426" i="9"/>
  <c r="I2447" i="9"/>
  <c r="I2468" i="9"/>
  <c r="I2490" i="9"/>
  <c r="I2511" i="9"/>
  <c r="I2532" i="9"/>
  <c r="I2554" i="9"/>
  <c r="I2575" i="9"/>
  <c r="I2596" i="9"/>
  <c r="I2618" i="9"/>
  <c r="I2637" i="9"/>
  <c r="I2655" i="9"/>
  <c r="I2674" i="9"/>
  <c r="I2692" i="9"/>
  <c r="I2710" i="9"/>
  <c r="I2729" i="9"/>
  <c r="I2747" i="9"/>
  <c r="I2765" i="9"/>
  <c r="I2783" i="9"/>
  <c r="I2802" i="9"/>
  <c r="I2820" i="9"/>
  <c r="I2838" i="9"/>
  <c r="I2857" i="9"/>
  <c r="I2875" i="9"/>
  <c r="I2893" i="9"/>
  <c r="I2911" i="9"/>
  <c r="I2930" i="9"/>
  <c r="I2948" i="9"/>
  <c r="I2966" i="9"/>
  <c r="I2983" i="9"/>
  <c r="I56" i="9"/>
  <c r="I119" i="9"/>
  <c r="I182" i="9"/>
  <c r="I247" i="9"/>
  <c r="I310" i="9"/>
  <c r="I373" i="9"/>
  <c r="I438" i="9"/>
  <c r="I499" i="9"/>
  <c r="I553" i="9"/>
  <c r="I612" i="9"/>
  <c r="I667" i="9"/>
  <c r="I721" i="9"/>
  <c r="I779" i="9"/>
  <c r="I833" i="9"/>
  <c r="I883" i="9"/>
  <c r="I933" i="9"/>
  <c r="I981" i="9"/>
  <c r="I1029" i="9"/>
  <c r="I1079" i="9"/>
  <c r="I1127" i="9"/>
  <c r="I1175" i="9"/>
  <c r="I1225" i="9"/>
  <c r="I1273" i="9"/>
  <c r="I1321" i="9"/>
  <c r="I1372" i="9"/>
  <c r="I1420" i="9"/>
  <c r="I1458" i="9"/>
  <c r="I1494" i="9"/>
  <c r="I1531" i="9"/>
  <c r="I1568" i="9"/>
  <c r="I1604" i="9"/>
  <c r="I1641" i="9"/>
  <c r="I1677" i="9"/>
  <c r="I1709" i="9"/>
  <c r="I1741" i="9"/>
  <c r="I1773" i="9"/>
  <c r="I1805" i="9"/>
  <c r="I1837" i="9"/>
  <c r="I1869" i="9"/>
  <c r="I1901" i="9"/>
  <c r="I1933" i="9"/>
  <c r="I1965" i="9"/>
  <c r="I1994" i="9"/>
  <c r="I2019" i="9"/>
  <c r="I2046" i="9"/>
  <c r="I2071" i="9"/>
  <c r="I2097" i="9"/>
  <c r="I2122" i="9"/>
  <c r="I2147" i="9"/>
  <c r="I2174" i="9"/>
  <c r="I2195" i="9"/>
  <c r="I2217" i="9"/>
  <c r="I2238" i="9"/>
  <c r="I2259" i="9"/>
  <c r="I2281" i="9"/>
  <c r="I2302" i="9"/>
  <c r="I2323" i="9"/>
  <c r="I2345" i="9"/>
  <c r="I2366" i="9"/>
  <c r="I2387" i="9"/>
  <c r="I2409" i="9"/>
  <c r="I2430" i="9"/>
  <c r="I2451" i="9"/>
  <c r="I2473" i="9"/>
  <c r="I2494" i="9"/>
  <c r="I2515" i="9"/>
  <c r="I2537" i="9"/>
  <c r="I2558" i="9"/>
  <c r="I2579" i="9"/>
  <c r="I2601" i="9"/>
  <c r="I2622" i="9"/>
  <c r="I2641" i="9"/>
  <c r="I2659" i="9"/>
  <c r="I2677" i="9"/>
  <c r="I2695" i="9"/>
  <c r="I2714" i="9"/>
  <c r="I2732" i="9"/>
  <c r="I2750" i="9"/>
  <c r="I2769" i="9"/>
  <c r="I2787" i="9"/>
  <c r="I2805" i="9"/>
  <c r="I2823" i="9"/>
  <c r="I2842" i="9"/>
  <c r="I2860" i="9"/>
  <c r="I2878" i="9"/>
  <c r="I2897" i="9"/>
  <c r="I2915" i="9"/>
  <c r="I2933" i="9"/>
  <c r="I2951" i="9"/>
  <c r="I2970" i="9"/>
  <c r="I2985" i="9"/>
  <c r="I66" i="9"/>
  <c r="I129" i="9"/>
  <c r="I192" i="9"/>
  <c r="I257" i="9"/>
  <c r="I320" i="9"/>
  <c r="I383" i="9"/>
  <c r="I448" i="9"/>
  <c r="I508" i="9"/>
  <c r="I563" i="9"/>
  <c r="I621" i="9"/>
  <c r="I676" i="9"/>
  <c r="I731" i="9"/>
  <c r="I788" i="9"/>
  <c r="I843" i="9"/>
  <c r="I891" i="9"/>
  <c r="I941" i="9"/>
  <c r="I989" i="9"/>
  <c r="I1037" i="9"/>
  <c r="I1087" i="9"/>
  <c r="I1135" i="9"/>
  <c r="I1183" i="9"/>
  <c r="I1233" i="9"/>
  <c r="I1281" i="9"/>
  <c r="I1329" i="9"/>
  <c r="I1380" i="9"/>
  <c r="I1427" i="9"/>
  <c r="I1464" i="9"/>
  <c r="I1500" i="9"/>
  <c r="I1537" i="9"/>
  <c r="I1573" i="9"/>
  <c r="I1610" i="9"/>
  <c r="I1646" i="9"/>
  <c r="I1682" i="9"/>
  <c r="I1714" i="9"/>
  <c r="I1746" i="9"/>
  <c r="I1778" i="9"/>
  <c r="I1810" i="9"/>
  <c r="I1842" i="9"/>
  <c r="I1874" i="9"/>
  <c r="I1906" i="9"/>
  <c r="I1938" i="9"/>
  <c r="I1971" i="9"/>
  <c r="I1999" i="9"/>
  <c r="I2025" i="9"/>
  <c r="I2050" i="9"/>
  <c r="I2075" i="9"/>
  <c r="I2102" i="9"/>
  <c r="I2127" i="9"/>
  <c r="I2153" i="9"/>
  <c r="I2178" i="9"/>
  <c r="I2199" i="9"/>
  <c r="I2220" i="9"/>
  <c r="I2242" i="9"/>
  <c r="I2263" i="9"/>
  <c r="I2284" i="9"/>
  <c r="I2306" i="9"/>
  <c r="I2327" i="9"/>
  <c r="I2348" i="9"/>
  <c r="I2370" i="9"/>
  <c r="I2391" i="9"/>
  <c r="I2412" i="9"/>
  <c r="I2434" i="9"/>
  <c r="I2455" i="9"/>
  <c r="I2476" i="9"/>
  <c r="I2498" i="9"/>
  <c r="I2519" i="9"/>
  <c r="I2540" i="9"/>
  <c r="I2562" i="9"/>
  <c r="I2583" i="9"/>
  <c r="I2604" i="9"/>
  <c r="I2626" i="9"/>
  <c r="I2644" i="9"/>
  <c r="I2662" i="9"/>
  <c r="I2681" i="9"/>
  <c r="I2699" i="9"/>
  <c r="I2717" i="9"/>
  <c r="I2735" i="9"/>
  <c r="I2754" i="9"/>
  <c r="I2772" i="9"/>
  <c r="I2790" i="9"/>
  <c r="I2809" i="9"/>
  <c r="I2827" i="9"/>
  <c r="I2845" i="9"/>
  <c r="I2863" i="9"/>
  <c r="I2882" i="9"/>
  <c r="I2900" i="9"/>
  <c r="I2918" i="9"/>
  <c r="I2937" i="9"/>
  <c r="I2955" i="9"/>
  <c r="I2973" i="9"/>
  <c r="I8" i="9"/>
  <c r="I71" i="9"/>
  <c r="I133" i="9"/>
  <c r="I199" i="9"/>
  <c r="I261" i="9"/>
  <c r="I323" i="9"/>
  <c r="I391" i="9"/>
  <c r="I453" i="9"/>
  <c r="I512" i="9"/>
  <c r="I569" i="9"/>
  <c r="I624" i="9"/>
  <c r="I679" i="9"/>
  <c r="I736" i="9"/>
  <c r="I791" i="9"/>
  <c r="I846" i="9"/>
  <c r="I896" i="9"/>
  <c r="I944" i="9"/>
  <c r="I992" i="9"/>
  <c r="I1043" i="9"/>
  <c r="I1091" i="9"/>
  <c r="I1139" i="9"/>
  <c r="I1189" i="9"/>
  <c r="I1237" i="9"/>
  <c r="I1285" i="9"/>
  <c r="I1335" i="9"/>
  <c r="I1383" i="9"/>
  <c r="I1430" i="9"/>
  <c r="I1467" i="9"/>
  <c r="I1504" i="9"/>
  <c r="I1540" i="9"/>
  <c r="I1577" i="9"/>
  <c r="I1613" i="9"/>
  <c r="I1650" i="9"/>
  <c r="I1685" i="9"/>
  <c r="I1717" i="9"/>
  <c r="I1749" i="9"/>
  <c r="I1781" i="9"/>
  <c r="I1813" i="9"/>
  <c r="I1845" i="9"/>
  <c r="I1877" i="9"/>
  <c r="I1909" i="9"/>
  <c r="I1941" i="9"/>
  <c r="I1974" i="9"/>
  <c r="I2001" i="9"/>
  <c r="I2026" i="9"/>
  <c r="I2051" i="9"/>
  <c r="I2078" i="9"/>
  <c r="I2103" i="9"/>
  <c r="I2129" i="9"/>
  <c r="I2154" i="9"/>
  <c r="I2179" i="9"/>
  <c r="I2201" i="9"/>
  <c r="I2222" i="9"/>
  <c r="I2243" i="9"/>
  <c r="I2265" i="9"/>
  <c r="I2286" i="9"/>
  <c r="I2307" i="9"/>
  <c r="I2329" i="9"/>
  <c r="I2350" i="9"/>
  <c r="I2371" i="9"/>
  <c r="I2393" i="9"/>
  <c r="I2414" i="9"/>
  <c r="I2435" i="9"/>
  <c r="I2457" i="9"/>
  <c r="I2478" i="9"/>
  <c r="I2499" i="9"/>
  <c r="I2521" i="9"/>
  <c r="I2542" i="9"/>
  <c r="I2563" i="9"/>
  <c r="I2585" i="9"/>
  <c r="I2606" i="9"/>
  <c r="I2627" i="9"/>
  <c r="I2645" i="9"/>
  <c r="I2663" i="9"/>
  <c r="I2682" i="9"/>
  <c r="I2700" i="9"/>
  <c r="I2718" i="9"/>
  <c r="I2737" i="9"/>
  <c r="I2755" i="9"/>
  <c r="I2773" i="9"/>
  <c r="I2791" i="9"/>
  <c r="I2810" i="9"/>
  <c r="I2828" i="9"/>
  <c r="I2846" i="9"/>
  <c r="I2865" i="9"/>
  <c r="I2883" i="9"/>
  <c r="I2901" i="9"/>
  <c r="I2919" i="9"/>
  <c r="I2938" i="9"/>
  <c r="I2956" i="9"/>
  <c r="I2974" i="9"/>
  <c r="I9" i="9"/>
  <c r="I72" i="9"/>
  <c r="I138" i="9"/>
  <c r="I201" i="9"/>
  <c r="I264" i="9"/>
  <c r="I329" i="9"/>
  <c r="I392" i="9"/>
  <c r="I455" i="9"/>
  <c r="I516" i="9"/>
  <c r="I571" i="9"/>
  <c r="I625" i="9"/>
  <c r="I683" i="9"/>
  <c r="I737" i="9"/>
  <c r="I792" i="9"/>
  <c r="I849" i="9"/>
  <c r="I897" i="9"/>
  <c r="I945" i="9"/>
  <c r="I996" i="9"/>
  <c r="I1044" i="9"/>
  <c r="I1092" i="9"/>
  <c r="I1142" i="9"/>
  <c r="I1190" i="9"/>
  <c r="I1238" i="9"/>
  <c r="I1288" i="9"/>
  <c r="I1336" i="9"/>
  <c r="I1384" i="9"/>
  <c r="I1432" i="9"/>
  <c r="I1468" i="9"/>
  <c r="I1505" i="9"/>
  <c r="I1541" i="9"/>
  <c r="I1578" i="9"/>
  <c r="I1614" i="9"/>
  <c r="I1651" i="9"/>
  <c r="I1686" i="9"/>
  <c r="I1718" i="9"/>
  <c r="I1750" i="9"/>
  <c r="I1782" i="9"/>
  <c r="I1814" i="9"/>
  <c r="I1846" i="9"/>
  <c r="I1878" i="9"/>
  <c r="I1910" i="9"/>
  <c r="I1942" i="9"/>
  <c r="I1975" i="9"/>
  <c r="I2002" i="9"/>
  <c r="I2027" i="9"/>
  <c r="I2054" i="9"/>
  <c r="I2079" i="9"/>
  <c r="I2105" i="9"/>
  <c r="I2130" i="9"/>
  <c r="I2155" i="9"/>
  <c r="I2180" i="9"/>
  <c r="I2202" i="9"/>
  <c r="I2223" i="9"/>
  <c r="I2244" i="9"/>
  <c r="I2266" i="9"/>
  <c r="I2287" i="9"/>
  <c r="I2308" i="9"/>
  <c r="I2330" i="9"/>
  <c r="I2351" i="9"/>
  <c r="I2372" i="9"/>
  <c r="I2394" i="9"/>
  <c r="I2415" i="9"/>
  <c r="I2436" i="9"/>
  <c r="I2458" i="9"/>
  <c r="I2479" i="9"/>
  <c r="I2500" i="9"/>
  <c r="I2522" i="9"/>
  <c r="I2543" i="9"/>
  <c r="I2564" i="9"/>
  <c r="I2586" i="9"/>
  <c r="I2607" i="9"/>
  <c r="I2628" i="9"/>
  <c r="I2646" i="9"/>
  <c r="I2665" i="9"/>
  <c r="I2683" i="9"/>
  <c r="I2701" i="9"/>
  <c r="I2719" i="9"/>
  <c r="I2738" i="9"/>
  <c r="I2756" i="9"/>
  <c r="I2774" i="9"/>
  <c r="I2793" i="9"/>
  <c r="I2811" i="9"/>
  <c r="I2829" i="9"/>
  <c r="I2847" i="9"/>
  <c r="I2866" i="9"/>
  <c r="I2884" i="9"/>
  <c r="I2902" i="9"/>
  <c r="I2921" i="9"/>
  <c r="I2939" i="9"/>
  <c r="I2957" i="9"/>
  <c r="I2975" i="9"/>
  <c r="I23" i="9"/>
  <c r="I86" i="9"/>
  <c r="I151" i="9"/>
  <c r="I214" i="9"/>
  <c r="I277" i="9"/>
  <c r="I342" i="9"/>
  <c r="I405" i="9"/>
  <c r="I467" i="9"/>
  <c r="I527" i="9"/>
  <c r="I582" i="9"/>
  <c r="I637" i="9"/>
  <c r="I695" i="9"/>
  <c r="I750" i="9"/>
  <c r="I805" i="9"/>
  <c r="I860" i="9"/>
  <c r="I908" i="9"/>
  <c r="I956" i="9"/>
  <c r="I1006" i="9"/>
  <c r="I1054" i="9"/>
  <c r="I1102" i="9"/>
  <c r="I1152" i="9"/>
  <c r="I1200" i="9"/>
  <c r="I1248" i="9"/>
  <c r="I1299" i="9"/>
  <c r="I1347" i="9"/>
  <c r="I1395" i="9"/>
  <c r="I1440" i="9"/>
  <c r="I1476" i="9"/>
  <c r="I1513" i="9"/>
  <c r="I1549" i="9"/>
  <c r="I1586" i="9"/>
  <c r="I1622" i="9"/>
  <c r="I1659" i="9"/>
  <c r="I1693" i="9"/>
  <c r="I1725" i="9"/>
  <c r="I1757" i="9"/>
  <c r="I1789" i="9"/>
  <c r="I1821" i="9"/>
  <c r="I1853" i="9"/>
  <c r="I1885" i="9"/>
  <c r="I1917" i="9"/>
  <c r="I1949" i="9"/>
  <c r="I1982" i="9"/>
  <c r="I2007" i="9"/>
  <c r="I2033" i="9"/>
  <c r="I2058" i="9"/>
  <c r="I2083" i="9"/>
  <c r="I2110" i="9"/>
  <c r="I2135" i="9"/>
  <c r="I2161" i="9"/>
  <c r="I2185" i="9"/>
  <c r="I2206" i="9"/>
  <c r="I2227" i="9"/>
  <c r="I2249" i="9"/>
  <c r="I2270" i="9"/>
  <c r="I2291" i="9"/>
  <c r="I2313" i="9"/>
  <c r="I2334" i="9"/>
  <c r="I2355" i="9"/>
  <c r="I2377" i="9"/>
  <c r="I2398" i="9"/>
  <c r="I2419" i="9"/>
  <c r="I2441" i="9"/>
  <c r="I2462" i="9"/>
  <c r="I2483" i="9"/>
  <c r="I2505" i="9"/>
  <c r="I2526" i="9"/>
  <c r="I2547" i="9"/>
  <c r="I2569" i="9"/>
  <c r="I2590" i="9"/>
  <c r="I2611" i="9"/>
  <c r="I2631" i="9"/>
  <c r="I2650" i="9"/>
  <c r="I2668" i="9"/>
  <c r="I2686" i="9"/>
  <c r="I2705" i="9"/>
  <c r="I2723" i="9"/>
  <c r="I2741" i="9"/>
  <c r="I2759" i="9"/>
  <c r="I2778" i="9"/>
  <c r="I2796" i="9"/>
  <c r="I2814" i="9"/>
  <c r="I2833" i="9"/>
  <c r="I2851" i="9"/>
  <c r="I2869" i="9"/>
  <c r="I2887" i="9"/>
  <c r="I2906" i="9"/>
  <c r="I2924" i="9"/>
  <c r="I2942" i="9"/>
  <c r="I2961" i="9"/>
  <c r="I2979" i="9"/>
  <c r="I415" i="9"/>
  <c r="I868" i="9"/>
  <c r="I1256" i="9"/>
  <c r="I1592" i="9"/>
  <c r="I1858" i="9"/>
  <c r="I2089" i="9"/>
  <c r="I2274" i="9"/>
  <c r="I2444" i="9"/>
  <c r="I2615" i="9"/>
  <c r="I2763" i="9"/>
  <c r="I2909" i="9"/>
  <c r="I478" i="9"/>
  <c r="I916" i="9"/>
  <c r="I1307" i="9"/>
  <c r="I1628" i="9"/>
  <c r="I1890" i="9"/>
  <c r="I2114" i="9"/>
  <c r="I2295" i="9"/>
  <c r="I2466" i="9"/>
  <c r="I2635" i="9"/>
  <c r="I2781" i="9"/>
  <c r="I2927" i="9"/>
  <c r="I34" i="9"/>
  <c r="I536" i="9"/>
  <c r="I964" i="9"/>
  <c r="I1355" i="9"/>
  <c r="I1665" i="9"/>
  <c r="I1922" i="9"/>
  <c r="I2139" i="9"/>
  <c r="I2316" i="9"/>
  <c r="I2487" i="9"/>
  <c r="I2653" i="9"/>
  <c r="I2799" i="9"/>
  <c r="I2946" i="9"/>
  <c r="I96" i="9"/>
  <c r="I591" i="9"/>
  <c r="I1014" i="9"/>
  <c r="I1403" i="9"/>
  <c r="I1698" i="9"/>
  <c r="I1954" i="9"/>
  <c r="I2166" i="9"/>
  <c r="I2338" i="9"/>
  <c r="I2508" i="9"/>
  <c r="I2671" i="9"/>
  <c r="I2818" i="9"/>
  <c r="I2964" i="9"/>
  <c r="I162" i="9"/>
  <c r="I646" i="9"/>
  <c r="I1062" i="9"/>
  <c r="I1445" i="9"/>
  <c r="I1730" i="9"/>
  <c r="I1986" i="9"/>
  <c r="I2188" i="9"/>
  <c r="I2359" i="9"/>
  <c r="I2530" i="9"/>
  <c r="I2690" i="9"/>
  <c r="I2836" i="9"/>
  <c r="I2981" i="9"/>
  <c r="I224" i="9"/>
  <c r="I704" i="9"/>
  <c r="I1110" i="9"/>
  <c r="I1482" i="9"/>
  <c r="I1762" i="9"/>
  <c r="I2011" i="9"/>
  <c r="I2210" i="9"/>
  <c r="I2380" i="9"/>
  <c r="I2551" i="9"/>
  <c r="I2708" i="9"/>
  <c r="I2854" i="9"/>
  <c r="I287" i="9"/>
  <c r="I759" i="9"/>
  <c r="I1160" i="9"/>
  <c r="I1518" i="9"/>
  <c r="I1794" i="9"/>
  <c r="I2038" i="9"/>
  <c r="I2231" i="9"/>
  <c r="I2402" i="9"/>
  <c r="I2572" i="9"/>
  <c r="I2726" i="9"/>
  <c r="I2873" i="9"/>
  <c r="I2252" i="9"/>
  <c r="I2423" i="9"/>
  <c r="I352" i="9"/>
  <c r="I2594" i="9"/>
  <c r="I814" i="9"/>
  <c r="I2745" i="9"/>
  <c r="I1208" i="9"/>
  <c r="I2891" i="9"/>
  <c r="I1555" i="9"/>
  <c r="I1826" i="9"/>
  <c r="I2063" i="9"/>
  <c r="K2580" i="9" a="1"/>
  <c r="K2580" i="9" s="1"/>
  <c r="K2581" i="9" s="1" a="1"/>
  <c r="K2581" i="9" s="1"/>
  <c r="K2582" i="9" s="1" a="1"/>
  <c r="K2582" i="9" s="1"/>
  <c r="K2583" i="9" s="1" a="1"/>
  <c r="K2583" i="9" s="1"/>
  <c r="K2584" i="9" s="1" a="1"/>
  <c r="K2584" i="9" s="1"/>
  <c r="K2585" i="9" s="1" a="1"/>
  <c r="K2585" i="9" s="1"/>
  <c r="K2586" i="9" s="1" a="1"/>
  <c r="K2586" i="9" s="1"/>
  <c r="K2587" i="9" s="1" a="1"/>
  <c r="K2587" i="9" s="1"/>
  <c r="K2588" i="9" s="1" a="1"/>
  <c r="K2588" i="9" s="1"/>
  <c r="K2589" i="9" s="1" a="1"/>
  <c r="K2589" i="9" s="1"/>
  <c r="K2590" i="9" s="1" a="1"/>
  <c r="K2590" i="9" s="1"/>
  <c r="K2591" i="9" s="1" a="1"/>
  <c r="K2591" i="9" s="1"/>
  <c r="K2592" i="9" s="1" a="1"/>
  <c r="K2592" i="9" s="1"/>
  <c r="K2593" i="9" s="1" a="1"/>
  <c r="K2593" i="9" s="1"/>
  <c r="K2594" i="9" s="1" a="1"/>
  <c r="K2594" i="9" s="1"/>
  <c r="K2595" i="9" s="1" a="1"/>
  <c r="K2595" i="9" s="1"/>
  <c r="K2211" i="9" a="1"/>
  <c r="K2211" i="9" s="1"/>
  <c r="K2212" i="9" s="1" a="1"/>
  <c r="K2212" i="9" s="1"/>
  <c r="K2213" i="9" s="1" a="1"/>
  <c r="K2213" i="9" s="1"/>
  <c r="K2214" i="9" s="1" a="1"/>
  <c r="K2214" i="9" s="1"/>
  <c r="K2215" i="9" s="1" a="1"/>
  <c r="K2215" i="9" s="1"/>
  <c r="K2216" i="9" s="1" a="1"/>
  <c r="K2216" i="9" s="1"/>
  <c r="K2217" i="9" s="1" a="1"/>
  <c r="K2217" i="9" s="1"/>
  <c r="K2218" i="9" s="1" a="1"/>
  <c r="K2218" i="9" s="1"/>
  <c r="K2219" i="9" s="1" a="1"/>
  <c r="K2219" i="9" s="1"/>
  <c r="K2149" i="9" a="1"/>
  <c r="K2149" i="9" s="1"/>
  <c r="K2150" i="9" s="1" a="1"/>
  <c r="K2150" i="9" s="1"/>
  <c r="K2151" i="9" s="1" a="1"/>
  <c r="K2151" i="9" s="1"/>
  <c r="K2152" i="9" s="1" a="1"/>
  <c r="K2152" i="9" s="1"/>
  <c r="K2153" i="9" s="1" a="1"/>
  <c r="K2153" i="9" s="1"/>
  <c r="K2154" i="9" s="1" a="1"/>
  <c r="K2154" i="9" s="1"/>
  <c r="K2155" i="9" s="1" a="1"/>
  <c r="K2155" i="9" s="1"/>
  <c r="K2156" i="9" s="1" a="1"/>
  <c r="K2156" i="9" s="1"/>
  <c r="K2157" i="9" s="1" a="1"/>
  <c r="K2157" i="9" s="1"/>
  <c r="K2158" i="9" s="1" a="1"/>
  <c r="K2158" i="9" s="1"/>
  <c r="K2159" i="9" s="1" a="1"/>
  <c r="K2159" i="9" s="1"/>
  <c r="K2160" i="9" s="1" a="1"/>
  <c r="K2160" i="9" s="1"/>
  <c r="K2161" i="9" s="1" a="1"/>
  <c r="K2161" i="9" s="1"/>
  <c r="K2162" i="9" s="1" a="1"/>
  <c r="K2162" i="9" s="1"/>
  <c r="K2163" i="9" s="1" a="1"/>
  <c r="K2163" i="9" s="1"/>
  <c r="K2756" i="9" a="1"/>
  <c r="K2756" i="9" s="1"/>
  <c r="K2757" i="9" s="1" a="1"/>
  <c r="K2757" i="9" s="1"/>
  <c r="K2758" i="9" s="1" a="1"/>
  <c r="K2758" i="9" s="1"/>
  <c r="K2759" i="9" s="1" a="1"/>
  <c r="K2759" i="9" s="1"/>
  <c r="K2760" i="9" s="1" a="1"/>
  <c r="K2760" i="9" s="1"/>
  <c r="K2761" i="9" s="1" a="1"/>
  <c r="K2761" i="9" s="1"/>
  <c r="K2762" i="9" s="1" a="1"/>
  <c r="K2762" i="9" s="1"/>
  <c r="K2763" i="9" s="1" a="1"/>
  <c r="K2763" i="9" s="1"/>
  <c r="K2764" i="9" s="1" a="1"/>
  <c r="K2764" i="9" s="1"/>
  <c r="K2765" i="9" s="1" a="1"/>
  <c r="K2765" i="9" s="1"/>
  <c r="K2766" i="9" s="1" a="1"/>
  <c r="K2766" i="9" s="1"/>
  <c r="K2767" i="9" s="1" a="1"/>
  <c r="K2767" i="9" s="1"/>
  <c r="K2768" i="9" s="1" a="1"/>
  <c r="K2768" i="9" s="1"/>
  <c r="K2769" i="9" s="1" a="1"/>
  <c r="K2769" i="9" s="1"/>
  <c r="K2770" i="9" s="1" a="1"/>
  <c r="K2770" i="9" s="1"/>
  <c r="K2771" i="9" s="1" a="1"/>
  <c r="K2771" i="9" s="1"/>
  <c r="K2772" i="9" s="1" a="1"/>
  <c r="K2772" i="9" s="1"/>
  <c r="K2773" i="9" s="1" a="1"/>
  <c r="K2773" i="9" s="1"/>
  <c r="K2774" i="9" s="1" a="1"/>
  <c r="K2774" i="9" s="1"/>
  <c r="K2775" i="9" s="1" a="1"/>
  <c r="K2775" i="9" s="1"/>
  <c r="K2776" i="9" s="1" a="1"/>
  <c r="K2776" i="9" s="1"/>
  <c r="K2777" i="9" s="1" a="1"/>
  <c r="K2777" i="9" s="1"/>
  <c r="K1942" i="9" a="1"/>
  <c r="K1942" i="9" s="1"/>
  <c r="K1943" i="9" s="1" a="1"/>
  <c r="K1943" i="9" s="1"/>
  <c r="K1944" i="9" s="1" a="1"/>
  <c r="K1944" i="9" s="1"/>
  <c r="K1945" i="9" s="1" a="1"/>
  <c r="K1945" i="9" s="1"/>
  <c r="K1946" i="9" s="1" a="1"/>
  <c r="K1946" i="9" s="1"/>
  <c r="K1947" i="9" s="1" a="1"/>
  <c r="K1947" i="9" s="1"/>
  <c r="K1948" i="9" s="1" a="1"/>
  <c r="K1948" i="9" s="1"/>
  <c r="K1949" i="9" s="1" a="1"/>
  <c r="K1949" i="9" s="1"/>
  <c r="K1950" i="9" s="1" a="1"/>
  <c r="K1950" i="9" s="1"/>
  <c r="K1951" i="9" s="1" a="1"/>
  <c r="K1951" i="9" s="1"/>
  <c r="K1952" i="9" s="1" a="1"/>
  <c r="K1952" i="9" s="1"/>
  <c r="K2488" i="9" a="1"/>
  <c r="K2488" i="9" s="1"/>
  <c r="K2489" i="9" s="1" a="1"/>
  <c r="K2489" i="9" s="1"/>
  <c r="K2490" i="9" s="1" a="1"/>
  <c r="K2490" i="9" s="1"/>
  <c r="K2491" i="9" s="1" a="1"/>
  <c r="K2491" i="9" s="1"/>
  <c r="K2492" i="9" s="1" a="1"/>
  <c r="K2492" i="9" s="1"/>
  <c r="K2493" i="9" s="1" a="1"/>
  <c r="K2493" i="9" s="1"/>
  <c r="K2494" i="9" s="1" a="1"/>
  <c r="K2494" i="9" s="1"/>
  <c r="K2495" i="9" s="1" a="1"/>
  <c r="K2495" i="9" s="1"/>
  <c r="K2496" i="9" s="1" a="1"/>
  <c r="K2496" i="9" s="1"/>
  <c r="K2497" i="9" s="1" a="1"/>
  <c r="K2497" i="9" s="1"/>
  <c r="K2498" i="9" s="1" a="1"/>
  <c r="K2498" i="9" s="1"/>
  <c r="K3" i="9" a="1"/>
  <c r="K3" i="9" s="1"/>
  <c r="K280" i="9" a="1"/>
  <c r="K280" i="9" s="1"/>
  <c r="K281" i="9" s="1" a="1"/>
  <c r="K281" i="9" s="1"/>
  <c r="K282" i="9" s="1" a="1"/>
  <c r="K282" i="9" s="1"/>
  <c r="K283" i="9" s="1" a="1"/>
  <c r="K283" i="9" s="1"/>
  <c r="K284" i="9" s="1" a="1"/>
  <c r="K284" i="9" s="1"/>
  <c r="K285" i="9" s="1" a="1"/>
  <c r="K285" i="9" s="1"/>
  <c r="K286" i="9" s="1" a="1"/>
  <c r="K286" i="9" s="1"/>
  <c r="K287" i="9" s="1" a="1"/>
  <c r="K287" i="9" s="1"/>
  <c r="K288" i="9" s="1" a="1"/>
  <c r="K288" i="9" s="1"/>
  <c r="K289" i="9" s="1" a="1"/>
  <c r="K289" i="9" s="1"/>
  <c r="K648" i="9" a="1"/>
  <c r="K648" i="9" s="1"/>
  <c r="K649" i="9" s="1" a="1"/>
  <c r="K649" i="9" s="1"/>
  <c r="K650" i="9" s="1" a="1"/>
  <c r="K650" i="9" s="1"/>
  <c r="K651" i="9" s="1" a="1"/>
  <c r="K651" i="9" s="1"/>
  <c r="K652" i="9" s="1" a="1"/>
  <c r="K652" i="9" s="1"/>
  <c r="K653" i="9" s="1" a="1"/>
  <c r="K653" i="9" s="1"/>
  <c r="K654" i="9" s="1" a="1"/>
  <c r="K654" i="9" s="1"/>
  <c r="K655" i="9" s="1" a="1"/>
  <c r="K655" i="9" s="1"/>
  <c r="K656" i="9" s="1" a="1"/>
  <c r="K656" i="9" s="1"/>
  <c r="K657" i="9" s="1" a="1"/>
  <c r="K657" i="9" s="1"/>
  <c r="K658" i="9" s="1" a="1"/>
  <c r="K658" i="9" s="1"/>
  <c r="K56" i="9" a="1"/>
  <c r="K56" i="9" s="1"/>
  <c r="K57" i="9" s="1" a="1"/>
  <c r="K57" i="9" s="1"/>
  <c r="K58" i="9" s="1" a="1"/>
  <c r="K58" i="9" s="1"/>
  <c r="K59" i="9" s="1" a="1"/>
  <c r="K59" i="9" s="1"/>
  <c r="K60" i="9" s="1" a="1"/>
  <c r="K60" i="9" s="1"/>
  <c r="K61" i="9" s="1" a="1"/>
  <c r="K61" i="9" s="1"/>
  <c r="K62" i="9" s="1" a="1"/>
  <c r="K62" i="9" s="1"/>
  <c r="K63" i="9" s="1" a="1"/>
  <c r="K63" i="9" s="1"/>
  <c r="K64" i="9" s="1" a="1"/>
  <c r="K64" i="9" s="1"/>
  <c r="K65" i="9" s="1" a="1"/>
  <c r="K65" i="9" s="1"/>
  <c r="H2610" i="9"/>
  <c r="H2596" i="9"/>
  <c r="H2577" i="9"/>
  <c r="H2654" i="9"/>
  <c r="H2754" i="9"/>
  <c r="H2810" i="9"/>
  <c r="H2792" i="9"/>
  <c r="I3" i="11"/>
  <c r="I2" i="11"/>
  <c r="M2" i="9"/>
  <c r="I3" i="9"/>
  <c r="I2" i="9"/>
  <c r="L1969" i="9" l="1"/>
  <c r="L2986" i="9"/>
  <c r="L2654" i="9"/>
  <c r="L2208" i="9"/>
  <c r="L907" i="9"/>
  <c r="L336" i="9"/>
  <c r="K541" i="9" a="1"/>
  <c r="K541" i="9" s="1"/>
  <c r="K542" i="9" s="1" a="1"/>
  <c r="K542" i="9" s="1"/>
  <c r="K543" i="9" s="1" a="1"/>
  <c r="K543" i="9" s="1"/>
  <c r="K544" i="9" s="1" a="1"/>
  <c r="K544" i="9" s="1"/>
  <c r="K545" i="9" s="1" a="1"/>
  <c r="K545" i="9" s="1"/>
  <c r="K224" i="9" a="1"/>
  <c r="K224" i="9" s="1"/>
  <c r="K225" i="9" s="1" a="1"/>
  <c r="K225" i="9" s="1"/>
  <c r="K226" i="9" s="1" a="1"/>
  <c r="K226" i="9" s="1"/>
  <c r="K227" i="9" s="1" a="1"/>
  <c r="K227" i="9" s="1"/>
  <c r="K228" i="9" s="1" a="1"/>
  <c r="K228" i="9" s="1"/>
  <c r="K229" i="9" s="1" a="1"/>
  <c r="K229" i="9" s="1"/>
  <c r="K230" i="9" s="1" a="1"/>
  <c r="K230" i="9" s="1"/>
  <c r="K231" i="9" s="1" a="1"/>
  <c r="K231" i="9" s="1"/>
  <c r="K232" i="9" s="1" a="1"/>
  <c r="K232" i="9" s="1"/>
  <c r="K233" i="9" s="1" a="1"/>
  <c r="K233" i="9" s="1"/>
  <c r="L669" i="9"/>
  <c r="L578" i="9"/>
  <c r="L125" i="9"/>
  <c r="L531" i="9"/>
  <c r="L1133" i="9"/>
  <c r="L447" i="9"/>
  <c r="L588" i="9"/>
  <c r="L492" i="9"/>
  <c r="L169" i="9"/>
  <c r="K320" i="9" a="1"/>
  <c r="K320" i="9" s="1"/>
  <c r="K321" i="9" s="1" a="1"/>
  <c r="K321" i="9" s="1"/>
  <c r="K322" i="9" s="1" a="1"/>
  <c r="K322" i="9" s="1"/>
  <c r="L2870" i="9"/>
  <c r="K2503" i="9" a="1"/>
  <c r="K2503" i="9" s="1"/>
  <c r="K2504" i="9" s="1" a="1"/>
  <c r="K2504" i="9" s="1"/>
  <c r="K2505" i="9" s="1" a="1"/>
  <c r="K2505" i="9" s="1"/>
  <c r="K2506" i="9" s="1" a="1"/>
  <c r="K2506" i="9" s="1"/>
  <c r="K2507" i="9" s="1" a="1"/>
  <c r="K2507" i="9" s="1"/>
  <c r="K2508" i="9" s="1" a="1"/>
  <c r="K2508" i="9" s="1"/>
  <c r="K2509" i="9" s="1" a="1"/>
  <c r="K2509" i="9" s="1"/>
  <c r="K2510" i="9" s="1" a="1"/>
  <c r="K2510" i="9" s="1"/>
  <c r="K2511" i="9" s="1" a="1"/>
  <c r="K2511" i="9" s="1"/>
  <c r="K594" i="9" a="1"/>
  <c r="K594" i="9" s="1"/>
  <c r="L595" i="9" s="1"/>
  <c r="K2421" i="9" a="1"/>
  <c r="K2421" i="9" s="1"/>
  <c r="K2422" i="9" s="1" a="1"/>
  <c r="K2422" i="9" s="1"/>
  <c r="K2423" i="9" s="1" a="1"/>
  <c r="K2423" i="9" s="1"/>
  <c r="K2424" i="9" s="1" a="1"/>
  <c r="K2424" i="9" s="1"/>
  <c r="K2425" i="9" s="1" a="1"/>
  <c r="K2425" i="9" s="1"/>
  <c r="K2426" i="9" s="1" a="1"/>
  <c r="K2426" i="9" s="1"/>
  <c r="K2427" i="9" s="1" a="1"/>
  <c r="K2427" i="9" s="1"/>
  <c r="K2428" i="9" s="1" a="1"/>
  <c r="K2428" i="9" s="1"/>
  <c r="K2429" i="9" s="1" a="1"/>
  <c r="K2429" i="9" s="1"/>
  <c r="K2430" i="9" s="1" a="1"/>
  <c r="K2430" i="9" s="1"/>
  <c r="K2431" i="9" s="1" a="1"/>
  <c r="K2431" i="9" s="1"/>
  <c r="K2432" i="9" s="1" a="1"/>
  <c r="K2432" i="9" s="1"/>
  <c r="K2433" i="9" s="1" a="1"/>
  <c r="K2433" i="9" s="1"/>
  <c r="L42" i="9"/>
  <c r="L485" i="9"/>
  <c r="L1514" i="9"/>
  <c r="K2402" i="9" a="1"/>
  <c r="K2402" i="9" s="1"/>
  <c r="K2403" i="9" s="1" a="1"/>
  <c r="K2403" i="9" s="1"/>
  <c r="K2404" i="9" s="1" a="1"/>
  <c r="K2404" i="9" s="1"/>
  <c r="K2405" i="9" s="1" a="1"/>
  <c r="K2405" i="9" s="1"/>
  <c r="K2406" i="9" s="1" a="1"/>
  <c r="K2406" i="9" s="1"/>
  <c r="K2407" i="9" s="1" a="1"/>
  <c r="K2407" i="9" s="1"/>
  <c r="K2408" i="9" s="1" a="1"/>
  <c r="K2408" i="9" s="1"/>
  <c r="K2409" i="9" s="1" a="1"/>
  <c r="K2409" i="9" s="1"/>
  <c r="K2410" i="9" s="1" a="1"/>
  <c r="K2410" i="9" s="1"/>
  <c r="K2411" i="9" s="1" a="1"/>
  <c r="K2411" i="9" s="1"/>
  <c r="K2412" i="9" s="1" a="1"/>
  <c r="K2412" i="9" s="1"/>
  <c r="K2413" i="9" s="1" a="1"/>
  <c r="K2413" i="9" s="1"/>
  <c r="K2414" i="9" s="1" a="1"/>
  <c r="K2414" i="9" s="1"/>
  <c r="K2415" i="9" s="1" a="1"/>
  <c r="K2415" i="9" s="1"/>
  <c r="K2378" i="9" a="1"/>
  <c r="K2378" i="9" s="1"/>
  <c r="K2379" i="9" s="1" a="1"/>
  <c r="K2379" i="9" s="1"/>
  <c r="K2380" i="9" s="1" a="1"/>
  <c r="K2380" i="9" s="1"/>
  <c r="K2381" i="9" s="1" a="1"/>
  <c r="K2381" i="9" s="1"/>
  <c r="K2382" i="9" s="1" a="1"/>
  <c r="K2382" i="9" s="1"/>
  <c r="K2383" i="9" s="1" a="1"/>
  <c r="K2383" i="9" s="1"/>
  <c r="K2384" i="9" s="1" a="1"/>
  <c r="K2384" i="9" s="1"/>
  <c r="K2385" i="9" s="1" a="1"/>
  <c r="K2385" i="9" s="1"/>
  <c r="K2386" i="9" s="1" a="1"/>
  <c r="K2386" i="9" s="1"/>
  <c r="K2319" i="9" a="1"/>
  <c r="K2319" i="9" s="1"/>
  <c r="K2320" i="9" s="1" a="1"/>
  <c r="K2320" i="9" s="1"/>
  <c r="K2321" i="9" s="1" a="1"/>
  <c r="K2321" i="9" s="1"/>
  <c r="K2322" i="9" s="1" a="1"/>
  <c r="K2322" i="9" s="1"/>
  <c r="K2323" i="9" s="1" a="1"/>
  <c r="K2323" i="9" s="1"/>
  <c r="K2324" i="9" s="1" a="1"/>
  <c r="K2324" i="9" s="1"/>
  <c r="K2325" i="9" s="1" a="1"/>
  <c r="K2325" i="9" s="1"/>
  <c r="K2326" i="9" s="1" a="1"/>
  <c r="K2326" i="9" s="1"/>
  <c r="K2327" i="9" s="1" a="1"/>
  <c r="K2327" i="9" s="1"/>
  <c r="K2328" i="9" s="1" a="1"/>
  <c r="K2328" i="9" s="1"/>
  <c r="K2329" i="9" s="1" a="1"/>
  <c r="K2329" i="9" s="1"/>
  <c r="K2330" i="9" s="1" a="1"/>
  <c r="K2330" i="9" s="1"/>
  <c r="K2331" i="9" s="1" a="1"/>
  <c r="K2331" i="9" s="1"/>
  <c r="K2692" i="9" a="1"/>
  <c r="K2692" i="9" s="1"/>
  <c r="K2693" i="9" s="1" a="1"/>
  <c r="K2693" i="9" s="1"/>
  <c r="L2694" i="9" s="1"/>
  <c r="K2293" i="9" a="1"/>
  <c r="K2293" i="9" s="1"/>
  <c r="K2294" i="9" s="1" a="1"/>
  <c r="K2294" i="9" s="1"/>
  <c r="K2295" i="9" s="1" a="1"/>
  <c r="K2295" i="9" s="1"/>
  <c r="K2296" i="9" s="1" a="1"/>
  <c r="K2296" i="9" s="1"/>
  <c r="K2297" i="9" s="1" a="1"/>
  <c r="K2297" i="9" s="1"/>
  <c r="K2298" i="9" s="1" a="1"/>
  <c r="K2298" i="9" s="1"/>
  <c r="K2299" i="9" s="1" a="1"/>
  <c r="K2299" i="9" s="1"/>
  <c r="K2300" i="9" s="1" a="1"/>
  <c r="K2300" i="9" s="1"/>
  <c r="K2301" i="9" s="1" a="1"/>
  <c r="K2301" i="9" s="1"/>
  <c r="L1106" i="9"/>
  <c r="K2627" i="9" a="1"/>
  <c r="K2627" i="9" s="1"/>
  <c r="K2628" i="9" s="1" a="1"/>
  <c r="K2628" i="9" s="1"/>
  <c r="K2629" i="9" s="1" a="1"/>
  <c r="K2629" i="9" s="1"/>
  <c r="K2630" i="9" s="1" a="1"/>
  <c r="K2630" i="9" s="1"/>
  <c r="K2281" i="9" a="1"/>
  <c r="K2281" i="9" s="1"/>
  <c r="K2282" i="9" s="1" a="1"/>
  <c r="K2282" i="9" s="1"/>
  <c r="K2283" i="9" s="1" a="1"/>
  <c r="K2283" i="9" s="1"/>
  <c r="K2284" i="9" s="1" a="1"/>
  <c r="K2284" i="9" s="1"/>
  <c r="K2285" i="9" s="1" a="1"/>
  <c r="K2285" i="9" s="1"/>
  <c r="K2286" i="9" s="1" a="1"/>
  <c r="K2286" i="9" s="1"/>
  <c r="K2287" i="9" s="1" a="1"/>
  <c r="K2287" i="9" s="1"/>
  <c r="K2288" i="9" s="1" a="1"/>
  <c r="K2288" i="9" s="1"/>
  <c r="L1630" i="9"/>
  <c r="K1460" i="9" a="1"/>
  <c r="K1460" i="9" s="1"/>
  <c r="L1462" i="9" s="1"/>
  <c r="L2277" i="9"/>
  <c r="K2171" i="9" a="1"/>
  <c r="K2171" i="9" s="1"/>
  <c r="K2172" i="9" s="1" a="1"/>
  <c r="K2172" i="9" s="1"/>
  <c r="K2173" i="9" s="1" a="1"/>
  <c r="K2173" i="9" s="1"/>
  <c r="K2174" i="9" s="1" a="1"/>
  <c r="K2174" i="9" s="1"/>
  <c r="K2175" i="9" s="1" a="1"/>
  <c r="K2175" i="9" s="1"/>
  <c r="K2176" i="9" s="1" a="1"/>
  <c r="K2176" i="9" s="1"/>
  <c r="K2177" i="9" s="1" a="1"/>
  <c r="K2177" i="9" s="1"/>
  <c r="K2178" i="9" s="1" a="1"/>
  <c r="K2178" i="9" s="1"/>
  <c r="K2087" i="9" a="1"/>
  <c r="K2087" i="9" s="1"/>
  <c r="K2088" i="9" s="1" a="1"/>
  <c r="K2088" i="9" s="1"/>
  <c r="K2089" i="9" s="1" a="1"/>
  <c r="K2089" i="9" s="1"/>
  <c r="K2090" i="9" s="1" a="1"/>
  <c r="K2090" i="9" s="1"/>
  <c r="K2091" i="9" s="1" a="1"/>
  <c r="K2091" i="9" s="1"/>
  <c r="K2092" i="9" s="1" a="1"/>
  <c r="K2092" i="9" s="1"/>
  <c r="K2093" i="9" s="1" a="1"/>
  <c r="K2093" i="9" s="1"/>
  <c r="K2094" i="9" s="1" a="1"/>
  <c r="K2094" i="9" s="1"/>
  <c r="K2095" i="9" s="1" a="1"/>
  <c r="K2095" i="9" s="1"/>
  <c r="K2096" i="9" s="1" a="1"/>
  <c r="K2096" i="9" s="1"/>
  <c r="K2097" i="9" s="1" a="1"/>
  <c r="K2097" i="9" s="1"/>
  <c r="K2098" i="9" s="1" a="1"/>
  <c r="K2098" i="9" s="1"/>
  <c r="K2099" i="9" s="1" a="1"/>
  <c r="K2099" i="9" s="1"/>
  <c r="L2040" i="9"/>
  <c r="L2025" i="9"/>
  <c r="K2676" i="9" a="1"/>
  <c r="K2676" i="9" s="1"/>
  <c r="K2677" i="9" s="1" a="1"/>
  <c r="K2677" i="9" s="1"/>
  <c r="K2678" i="9" s="1" a="1"/>
  <c r="K2678" i="9" s="1"/>
  <c r="K2679" i="9" s="1" a="1"/>
  <c r="K2679" i="9" s="1"/>
  <c r="K2680" i="9" s="1" a="1"/>
  <c r="K2680" i="9" s="1"/>
  <c r="K2681" i="9" s="1" a="1"/>
  <c r="K2681" i="9" s="1"/>
  <c r="K2682" i="9" s="1" a="1"/>
  <c r="K2682" i="9" s="1"/>
  <c r="K2005" i="9" a="1"/>
  <c r="K2005" i="9" s="1"/>
  <c r="K2006" i="9" s="1" a="1"/>
  <c r="K2006" i="9" s="1"/>
  <c r="K2007" i="9" s="1" a="1"/>
  <c r="K2007" i="9" s="1"/>
  <c r="K2008" i="9" s="1" a="1"/>
  <c r="K2008" i="9" s="1"/>
  <c r="K2009" i="9" s="1" a="1"/>
  <c r="K2009" i="9" s="1"/>
  <c r="K2010" i="9" s="1" a="1"/>
  <c r="K2010" i="9" s="1"/>
  <c r="K2011" i="9" s="1" a="1"/>
  <c r="K2011" i="9" s="1"/>
  <c r="K2012" i="9" s="1" a="1"/>
  <c r="K2012" i="9" s="1"/>
  <c r="L1146" i="9"/>
  <c r="K1876" i="9" a="1"/>
  <c r="K1876" i="9" s="1"/>
  <c r="K1877" i="9" s="1" a="1"/>
  <c r="K1877" i="9" s="1"/>
  <c r="K1878" i="9" s="1" a="1"/>
  <c r="K1878" i="9" s="1"/>
  <c r="K1879" i="9" s="1" a="1"/>
  <c r="K1879" i="9" s="1"/>
  <c r="K1880" i="9" s="1" a="1"/>
  <c r="K1880" i="9" s="1"/>
  <c r="K1881" i="9" s="1" a="1"/>
  <c r="K1881" i="9" s="1"/>
  <c r="K1882" i="9" s="1" a="1"/>
  <c r="K1882" i="9" s="1"/>
  <c r="K1883" i="9" s="1" a="1"/>
  <c r="K1883" i="9" s="1"/>
  <c r="K1884" i="9" s="1" a="1"/>
  <c r="K1884" i="9" s="1"/>
  <c r="K2968" i="9" a="1"/>
  <c r="K2968" i="9" s="1"/>
  <c r="K2969" i="9" s="1" a="1"/>
  <c r="K2969" i="9" s="1"/>
  <c r="K2970" i="9" s="1" a="1"/>
  <c r="K2970" i="9" s="1"/>
  <c r="K2971" i="9" s="1" a="1"/>
  <c r="K2971" i="9" s="1"/>
  <c r="K2972" i="9" s="1" a="1"/>
  <c r="K2972" i="9" s="1"/>
  <c r="K2973" i="9" s="1" a="1"/>
  <c r="K2973" i="9" s="1"/>
  <c r="K2974" i="9" s="1" a="1"/>
  <c r="K2974" i="9" s="1"/>
  <c r="K2975" i="9" s="1" a="1"/>
  <c r="K2975" i="9" s="1"/>
  <c r="K2976" i="9" s="1" a="1"/>
  <c r="K2976" i="9" s="1"/>
  <c r="K2977" i="9" s="1" a="1"/>
  <c r="K2977" i="9" s="1"/>
  <c r="K2978" i="9" s="1" a="1"/>
  <c r="K2978" i="9" s="1"/>
  <c r="L2130" i="9"/>
  <c r="K1860" i="9" a="1"/>
  <c r="K1860" i="9" s="1"/>
  <c r="K1861" i="9" s="1" a="1"/>
  <c r="K1861" i="9" s="1"/>
  <c r="K1862" i="9" s="1" a="1"/>
  <c r="K1862" i="9" s="1"/>
  <c r="K1863" i="9" s="1" a="1"/>
  <c r="K1863" i="9" s="1"/>
  <c r="K1864" i="9" s="1" a="1"/>
  <c r="K1864" i="9" s="1"/>
  <c r="K1865" i="9" s="1" a="1"/>
  <c r="K1865" i="9" s="1"/>
  <c r="K1866" i="9" s="1" a="1"/>
  <c r="K1866" i="9" s="1"/>
  <c r="K1867" i="9" s="1" a="1"/>
  <c r="K1867" i="9" s="1"/>
  <c r="K1868" i="9" s="1" a="1"/>
  <c r="K1868" i="9" s="1"/>
  <c r="K1869" i="9" s="1" a="1"/>
  <c r="K1869" i="9" s="1"/>
  <c r="K1870" i="9" s="1" a="1"/>
  <c r="K1870" i="9" s="1"/>
  <c r="K1871" i="9" s="1" a="1"/>
  <c r="K1871" i="9" s="1"/>
  <c r="K1872" i="9" s="1" a="1"/>
  <c r="K1872" i="9" s="1"/>
  <c r="L2344" i="9"/>
  <c r="L1856" i="9"/>
  <c r="K2531" i="9" a="1"/>
  <c r="K2531" i="9" s="1"/>
  <c r="K2532" i="9" s="1" a="1"/>
  <c r="K2532" i="9" s="1"/>
  <c r="K2533" i="9" s="1" a="1"/>
  <c r="K2533" i="9" s="1"/>
  <c r="L2455" i="9"/>
  <c r="L2670" i="9"/>
  <c r="L892" i="9"/>
  <c r="L314" i="9"/>
  <c r="L1840" i="9"/>
  <c r="K1562" i="9" a="1"/>
  <c r="K1562" i="9" s="1"/>
  <c r="K1563" i="9" s="1" a="1"/>
  <c r="K1563" i="9" s="1"/>
  <c r="K1564" i="9" s="1" a="1"/>
  <c r="K1564" i="9" s="1"/>
  <c r="K1565" i="9" s="1" a="1"/>
  <c r="K1565" i="9" s="1"/>
  <c r="K1566" i="9" s="1" a="1"/>
  <c r="K1566" i="9" s="1"/>
  <c r="K1567" i="9" s="1" a="1"/>
  <c r="K1567" i="9" s="1"/>
  <c r="K1568" i="9" s="1" a="1"/>
  <c r="K1568" i="9" s="1"/>
  <c r="K1569" i="9" s="1" a="1"/>
  <c r="K1569" i="9" s="1"/>
  <c r="K1570" i="9" s="1" a="1"/>
  <c r="K1570" i="9" s="1"/>
  <c r="K1571" i="9" s="1" a="1"/>
  <c r="K1571" i="9" s="1"/>
  <c r="L1391" i="9"/>
  <c r="K1340" i="9" a="1"/>
  <c r="K1340" i="9" s="1"/>
  <c r="K1341" i="9" s="1" a="1"/>
  <c r="K1341" i="9" s="1"/>
  <c r="K1342" i="9" s="1" a="1"/>
  <c r="K1342" i="9" s="1"/>
  <c r="K1343" i="9" s="1" a="1"/>
  <c r="K1343" i="9" s="1"/>
  <c r="K1344" i="9" s="1" a="1"/>
  <c r="K1344" i="9" s="1"/>
  <c r="K1345" i="9" s="1" a="1"/>
  <c r="K1345" i="9" s="1"/>
  <c r="K1346" i="9" s="1" a="1"/>
  <c r="K1346" i="9" s="1"/>
  <c r="L616" i="9"/>
  <c r="L1688" i="9"/>
  <c r="L1308" i="9"/>
  <c r="L2399" i="9"/>
  <c r="K404" i="9" a="1"/>
  <c r="K404" i="9" s="1"/>
  <c r="K405" i="9" s="1" a="1"/>
  <c r="K405" i="9" s="1"/>
  <c r="K406" i="9" s="1" a="1"/>
  <c r="K406" i="9" s="1"/>
  <c r="L2792" i="9"/>
  <c r="L1643" i="9"/>
  <c r="L76" i="9"/>
  <c r="L1478" i="9"/>
  <c r="K300" i="9" a="1"/>
  <c r="K300" i="9" s="1"/>
  <c r="K301" i="9" s="1" a="1"/>
  <c r="K301" i="9" s="1"/>
  <c r="K302" i="9" s="1" a="1"/>
  <c r="K302" i="9" s="1"/>
  <c r="K1244" i="9" a="1"/>
  <c r="K1244" i="9" s="1"/>
  <c r="K1245" i="9" s="1" a="1"/>
  <c r="K1245" i="9" s="1"/>
  <c r="K1246" i="9" s="1" a="1"/>
  <c r="K1246" i="9" s="1"/>
  <c r="K1247" i="9" s="1" a="1"/>
  <c r="K1247" i="9" s="1"/>
  <c r="K1248" i="9" s="1" a="1"/>
  <c r="K1248" i="9" s="1"/>
  <c r="K1249" i="9" s="1" a="1"/>
  <c r="K1249" i="9" s="1"/>
  <c r="K1250" i="9" s="1" a="1"/>
  <c r="K1250" i="9" s="1"/>
  <c r="K1251" i="9" s="1" a="1"/>
  <c r="K1251" i="9" s="1"/>
  <c r="K1252" i="9" s="1" a="1"/>
  <c r="K1252" i="9" s="1"/>
  <c r="K1253" i="9" s="1" a="1"/>
  <c r="K1253" i="9" s="1"/>
  <c r="K1254" i="9" s="1" a="1"/>
  <c r="K1254" i="9" s="1"/>
  <c r="K1255" i="9" s="1" a="1"/>
  <c r="K1255" i="9" s="1"/>
  <c r="K1256" i="9" s="1" a="1"/>
  <c r="K1256" i="9" s="1"/>
  <c r="K2878" i="9" a="1"/>
  <c r="K2878" i="9" s="1"/>
  <c r="L2880" i="9" s="1"/>
  <c r="L96" i="9"/>
  <c r="L108" i="9"/>
  <c r="K1822" i="9" a="1"/>
  <c r="K1822" i="9" s="1"/>
  <c r="L1823" i="9" s="1"/>
  <c r="K1173" i="9" a="1"/>
  <c r="K1173" i="9" s="1"/>
  <c r="K1174" i="9" s="1" a="1"/>
  <c r="K1174" i="9" s="1"/>
  <c r="K1175" i="9" s="1" a="1"/>
  <c r="K1175" i="9" s="1"/>
  <c r="K1176" i="9" s="1" a="1"/>
  <c r="K1176" i="9" s="1"/>
  <c r="K1177" i="9" s="1" a="1"/>
  <c r="K1177" i="9" s="1"/>
  <c r="K469" i="9" a="1"/>
  <c r="K469" i="9" s="1"/>
  <c r="K470" i="9" s="1" a="1"/>
  <c r="K470" i="9" s="1"/>
  <c r="K451" i="9" a="1"/>
  <c r="K451" i="9" s="1"/>
  <c r="K452" i="9" s="1" a="1"/>
  <c r="K452" i="9" s="1"/>
  <c r="K453" i="9" s="1" a="1"/>
  <c r="K453" i="9" s="1"/>
  <c r="K454" i="9" s="1" a="1"/>
  <c r="K454" i="9" s="1"/>
  <c r="K455" i="9" s="1" a="1"/>
  <c r="K455" i="9" s="1"/>
  <c r="K456" i="9" s="1" a="1"/>
  <c r="K456" i="9" s="1"/>
  <c r="K457" i="9" s="1" a="1"/>
  <c r="K457" i="9" s="1"/>
  <c r="K458" i="9" s="1" a="1"/>
  <c r="K458" i="9" s="1"/>
  <c r="K459" i="9" s="1" a="1"/>
  <c r="K459" i="9" s="1"/>
  <c r="K640" i="9" a="1"/>
  <c r="K640" i="9" s="1"/>
  <c r="K641" i="9" s="1" a="1"/>
  <c r="K641" i="9" s="1"/>
  <c r="K642" i="9" s="1" a="1"/>
  <c r="K642" i="9" s="1"/>
  <c r="K643" i="9" s="1" a="1"/>
  <c r="K643" i="9" s="1"/>
  <c r="K644" i="9" s="1" a="1"/>
  <c r="K644" i="9" s="1"/>
  <c r="K645" i="9" s="1" a="1"/>
  <c r="K645" i="9" s="1"/>
  <c r="L2610" i="9"/>
  <c r="K691" i="9" a="1"/>
  <c r="K691" i="9" s="1"/>
  <c r="K692" i="9" s="1" a="1"/>
  <c r="K692" i="9" s="1"/>
  <c r="K693" i="9" s="1" a="1"/>
  <c r="K693" i="9" s="1"/>
  <c r="K694" i="9" s="1" a="1"/>
  <c r="K694" i="9" s="1"/>
  <c r="K695" i="9" s="1" a="1"/>
  <c r="K695" i="9" s="1"/>
  <c r="K696" i="9" s="1" a="1"/>
  <c r="K696" i="9" s="1"/>
  <c r="K697" i="9" s="1" a="1"/>
  <c r="K697" i="9" s="1"/>
  <c r="K698" i="9" s="1" a="1"/>
  <c r="K698" i="9" s="1"/>
  <c r="K699" i="9" s="1" a="1"/>
  <c r="K699" i="9" s="1"/>
  <c r="K700" i="9" s="1" a="1"/>
  <c r="K700" i="9" s="1"/>
  <c r="L510" i="9"/>
  <c r="K195" i="9" a="1"/>
  <c r="K195" i="9" s="1"/>
  <c r="K196" i="9" s="1" a="1"/>
  <c r="K196" i="9" s="1"/>
  <c r="K197" i="9" s="1" a="1"/>
  <c r="K197" i="9" s="1"/>
  <c r="K198" i="9" s="1" a="1"/>
  <c r="K198" i="9" s="1"/>
  <c r="K199" i="9" s="1" a="1"/>
  <c r="K199" i="9" s="1"/>
  <c r="K200" i="9" s="1" a="1"/>
  <c r="K200" i="9" s="1"/>
  <c r="K201" i="9" s="1" a="1"/>
  <c r="K201" i="9" s="1"/>
  <c r="K202" i="9" s="1" a="1"/>
  <c r="K202" i="9" s="1"/>
  <c r="K203" i="9" s="1" a="1"/>
  <c r="K203" i="9" s="1"/>
  <c r="K242" i="9" a="1"/>
  <c r="K242" i="9" s="1"/>
  <c r="K243" i="9" s="1" a="1"/>
  <c r="K243" i="9" s="1"/>
  <c r="K244" i="9" s="1" a="1"/>
  <c r="K244" i="9" s="1"/>
  <c r="K245" i="9" s="1" a="1"/>
  <c r="K245" i="9" s="1"/>
  <c r="K246" i="9" s="1" a="1"/>
  <c r="K246" i="9" s="1"/>
  <c r="K247" i="9" s="1" a="1"/>
  <c r="K247" i="9" s="1"/>
  <c r="K248" i="9" s="1" a="1"/>
  <c r="K248" i="9" s="1"/>
  <c r="K249" i="9" s="1" a="1"/>
  <c r="K249" i="9" s="1"/>
  <c r="K250" i="9" s="1" a="1"/>
  <c r="K250" i="9" s="1"/>
  <c r="K251" i="9" s="1" a="1"/>
  <c r="K251" i="9" s="1"/>
  <c r="K252" i="9" s="1" a="1"/>
  <c r="K252" i="9" s="1"/>
  <c r="K253" i="9" s="1" a="1"/>
  <c r="K253" i="9" s="1"/>
  <c r="K254" i="9" s="1" a="1"/>
  <c r="K254" i="9" s="1"/>
  <c r="K255" i="9" s="1" a="1"/>
  <c r="K255" i="9" s="1"/>
  <c r="K256" i="9" s="1" a="1"/>
  <c r="K256" i="9" s="1"/>
  <c r="K1445" i="9" a="1"/>
  <c r="K1445" i="9" s="1"/>
  <c r="K1446" i="9" s="1" a="1"/>
  <c r="K1446" i="9" s="1"/>
  <c r="K1447" i="9" s="1" a="1"/>
  <c r="K1447" i="9" s="1"/>
  <c r="K1448" i="9" s="1" a="1"/>
  <c r="K1448" i="9" s="1"/>
  <c r="K1449" i="9" s="1" a="1"/>
  <c r="K1449" i="9" s="1"/>
  <c r="K1450" i="9" s="1" a="1"/>
  <c r="K1450" i="9" s="1"/>
  <c r="K634" i="9" a="1"/>
  <c r="K634" i="9" s="1"/>
  <c r="K635" i="9" s="1" a="1"/>
  <c r="K635" i="9" s="1"/>
  <c r="L1656" i="9"/>
  <c r="K1742" i="9" a="1"/>
  <c r="K1742" i="9" s="1"/>
  <c r="K1743" i="9" s="1" a="1"/>
  <c r="K1743" i="9" s="1"/>
  <c r="K1744" i="9" s="1" a="1"/>
  <c r="K1744" i="9" s="1"/>
  <c r="K677" i="9" a="1"/>
  <c r="K677" i="9" s="1"/>
  <c r="K678" i="9" s="1" a="1"/>
  <c r="K678" i="9" s="1"/>
  <c r="K679" i="9" s="1" a="1"/>
  <c r="K679" i="9" s="1"/>
  <c r="K680" i="9" s="1" a="1"/>
  <c r="K680" i="9" s="1"/>
  <c r="K681" i="9" s="1" a="1"/>
  <c r="K681" i="9" s="1"/>
  <c r="K682" i="9" s="1" a="1"/>
  <c r="K682" i="9" s="1"/>
  <c r="K683" i="9" s="1" a="1"/>
  <c r="K683" i="9" s="1"/>
  <c r="L684" i="9" s="1"/>
  <c r="K1001" i="9" a="1"/>
  <c r="K1001" i="9" s="1"/>
  <c r="K1002" i="9" s="1" a="1"/>
  <c r="K1002" i="9" s="1"/>
  <c r="K1003" i="9" s="1" a="1"/>
  <c r="K1003" i="9" s="1"/>
  <c r="K1004" i="9" s="1" a="1"/>
  <c r="K1004" i="9" s="1"/>
  <c r="K1005" i="9" s="1" a="1"/>
  <c r="K1005" i="9" s="1"/>
  <c r="K1006" i="9" s="1" a="1"/>
  <c r="K1006" i="9" s="1"/>
  <c r="K1007" i="9" s="1" a="1"/>
  <c r="K1007" i="9" s="1"/>
  <c r="K1008" i="9" s="1" a="1"/>
  <c r="K1008" i="9" s="1"/>
  <c r="K1009" i="9" s="1" a="1"/>
  <c r="K1009" i="9" s="1"/>
  <c r="K1010" i="9" s="1" a="1"/>
  <c r="K1010" i="9" s="1"/>
  <c r="K1011" i="9" s="1" a="1"/>
  <c r="K1011" i="9" s="1"/>
  <c r="K1012" i="9" s="1" a="1"/>
  <c r="K1012" i="9" s="1"/>
  <c r="L180" i="9"/>
  <c r="K264" i="9" a="1"/>
  <c r="K264" i="9" s="1"/>
  <c r="K265" i="9" s="1" a="1"/>
  <c r="K265" i="9" s="1"/>
  <c r="K266" i="9" s="1" a="1"/>
  <c r="K266" i="9" s="1"/>
  <c r="K360" i="9" a="1"/>
  <c r="K360" i="9" s="1"/>
  <c r="K361" i="9" s="1" a="1"/>
  <c r="K361" i="9" s="1"/>
  <c r="K362" i="9" s="1" a="1"/>
  <c r="K362" i="9" s="1"/>
  <c r="L157" i="9"/>
  <c r="L1117" i="9"/>
  <c r="L1383" i="9"/>
  <c r="L144" i="9"/>
  <c r="L2058" i="9"/>
  <c r="L1333" i="9"/>
  <c r="K1149" i="9" a="1"/>
  <c r="K1149" i="9" s="1"/>
  <c r="K1150" i="9" s="1" a="1"/>
  <c r="K1150" i="9" s="1"/>
  <c r="K1151" i="9" s="1" a="1"/>
  <c r="K1151" i="9" s="1"/>
  <c r="K1152" i="9" s="1" a="1"/>
  <c r="K1152" i="9" s="1"/>
  <c r="K1153" i="9" s="1" a="1"/>
  <c r="K1153" i="9" s="1"/>
  <c r="K1154" i="9" s="1" a="1"/>
  <c r="K1154" i="9" s="1"/>
  <c r="K1155" i="9" s="1" a="1"/>
  <c r="K1155" i="9" s="1"/>
  <c r="K1156" i="9" s="1" a="1"/>
  <c r="K1156" i="9" s="1"/>
  <c r="K1157" i="9" s="1" a="1"/>
  <c r="K1157" i="9" s="1"/>
  <c r="K1158" i="9" s="1" a="1"/>
  <c r="K1158" i="9" s="1"/>
  <c r="K1159" i="9" s="1" a="1"/>
  <c r="K1159" i="9" s="1"/>
  <c r="K1160" i="9" s="1" a="1"/>
  <c r="K1160" i="9" s="1"/>
  <c r="K1161" i="9" s="1" a="1"/>
  <c r="K1161" i="9" s="1"/>
  <c r="K1162" i="9" s="1" a="1"/>
  <c r="K1162" i="9" s="1"/>
  <c r="K383" i="9" a="1"/>
  <c r="K383" i="9" s="1"/>
  <c r="K384" i="9" s="1" a="1"/>
  <c r="K384" i="9" s="1"/>
  <c r="K385" i="9" s="1" a="1"/>
  <c r="K385" i="9" s="1"/>
  <c r="K386" i="9" s="1" a="1"/>
  <c r="K386" i="9" s="1"/>
  <c r="K387" i="9" s="1" a="1"/>
  <c r="K387" i="9" s="1"/>
  <c r="K388" i="9" s="1" a="1"/>
  <c r="K388" i="9" s="1"/>
  <c r="K599" i="9" a="1"/>
  <c r="K599" i="9" s="1"/>
  <c r="K600" i="9" s="1" a="1"/>
  <c r="K600" i="9" s="1"/>
  <c r="K601" i="9" s="1" a="1"/>
  <c r="K601" i="9" s="1"/>
  <c r="K602" i="9" s="1" a="1"/>
  <c r="K602" i="9" s="1"/>
  <c r="K603" i="9" s="1" a="1"/>
  <c r="K603" i="9" s="1"/>
  <c r="K604" i="9" s="1" a="1"/>
  <c r="K604" i="9" s="1"/>
  <c r="K605" i="9" s="1" a="1"/>
  <c r="K605" i="9" s="1"/>
  <c r="K606" i="9" s="1" a="1"/>
  <c r="K606" i="9" s="1"/>
  <c r="L2070" i="9"/>
  <c r="L1722" i="9"/>
  <c r="L2893" i="9"/>
  <c r="L1321" i="9"/>
  <c r="L1790" i="9"/>
  <c r="L2467" i="9"/>
  <c r="L54" i="9"/>
  <c r="L189" i="9"/>
  <c r="K861" i="9" a="1"/>
  <c r="K861" i="9" s="1"/>
  <c r="K862" i="9" s="1" a="1"/>
  <c r="K862" i="9" s="1"/>
  <c r="K863" i="9" s="1" a="1"/>
  <c r="K863" i="9" s="1"/>
  <c r="K864" i="9" s="1" a="1"/>
  <c r="K864" i="9" s="1"/>
  <c r="K865" i="9" s="1" a="1"/>
  <c r="K865" i="9" s="1"/>
  <c r="K866" i="9" s="1" a="1"/>
  <c r="K866" i="9" s="1"/>
  <c r="K867" i="9" s="1" a="1"/>
  <c r="K867" i="9" s="1"/>
  <c r="K868" i="9" s="1" a="1"/>
  <c r="K868" i="9" s="1"/>
  <c r="K916" i="9" a="1"/>
  <c r="K916" i="9" s="1"/>
  <c r="K917" i="9" s="1" a="1"/>
  <c r="K917" i="9" s="1"/>
  <c r="K918" i="9" s="1" a="1"/>
  <c r="K918" i="9" s="1"/>
  <c r="K919" i="9" s="1" a="1"/>
  <c r="K919" i="9" s="1"/>
  <c r="K920" i="9" s="1" a="1"/>
  <c r="K920" i="9" s="1"/>
  <c r="K921" i="9" s="1" a="1"/>
  <c r="K921" i="9" s="1"/>
  <c r="K922" i="9" s="1" a="1"/>
  <c r="K922" i="9" s="1"/>
  <c r="K923" i="9" s="1" a="1"/>
  <c r="K923" i="9" s="1"/>
  <c r="K924" i="9" s="1" a="1"/>
  <c r="K924" i="9" s="1"/>
  <c r="K1549" i="9" a="1"/>
  <c r="K1549" i="9" s="1"/>
  <c r="K1550" i="9" s="1" a="1"/>
  <c r="K1550" i="9" s="1"/>
  <c r="K1551" i="9" s="1" a="1"/>
  <c r="K1551" i="9" s="1"/>
  <c r="K1552" i="9" s="1" a="1"/>
  <c r="K1552" i="9" s="1"/>
  <c r="K1553" i="9" s="1" a="1"/>
  <c r="K1553" i="9" s="1"/>
  <c r="K1554" i="9" s="1" a="1"/>
  <c r="K1554" i="9" s="1"/>
  <c r="K1555" i="9" s="1" a="1"/>
  <c r="K1555" i="9" s="1"/>
  <c r="K1556" i="9" s="1" a="1"/>
  <c r="K1556" i="9" s="1"/>
  <c r="K980" i="9" a="1"/>
  <c r="K980" i="9" s="1"/>
  <c r="K981" i="9" s="1" a="1"/>
  <c r="K981" i="9" s="1"/>
  <c r="K982" i="9" s="1" a="1"/>
  <c r="K982" i="9" s="1"/>
  <c r="K983" i="9" s="1" a="1"/>
  <c r="K983" i="9" s="1"/>
  <c r="K1236" i="9" a="1"/>
  <c r="K1236" i="9" s="1"/>
  <c r="K1237" i="9" s="1" a="1"/>
  <c r="K1237" i="9" s="1"/>
  <c r="K1238" i="9" s="1" a="1"/>
  <c r="K1238" i="9" s="1"/>
  <c r="K1239" i="9" s="1" a="1"/>
  <c r="K1239" i="9" s="1"/>
  <c r="K957" i="9" a="1"/>
  <c r="K957" i="9" s="1"/>
  <c r="K958" i="9" s="1" a="1"/>
  <c r="K958" i="9" s="1"/>
  <c r="K959" i="9" s="1" a="1"/>
  <c r="K959" i="9" s="1"/>
  <c r="K960" i="9" s="1" a="1"/>
  <c r="K960" i="9" s="1"/>
  <c r="K961" i="9" s="1" a="1"/>
  <c r="K961" i="9" s="1"/>
  <c r="K962" i="9" s="1" a="1"/>
  <c r="K962" i="9" s="1"/>
  <c r="K963" i="9" s="1" a="1"/>
  <c r="K963" i="9" s="1"/>
  <c r="K964" i="9" s="1" a="1"/>
  <c r="K964" i="9" s="1"/>
  <c r="K965" i="9" s="1" a="1"/>
  <c r="K965" i="9" s="1"/>
  <c r="K966" i="9" s="1" a="1"/>
  <c r="K966" i="9" s="1"/>
  <c r="K967" i="9" s="1" a="1"/>
  <c r="K967" i="9" s="1"/>
  <c r="K1077" i="9" a="1"/>
  <c r="K1077" i="9" s="1"/>
  <c r="K1078" i="9" s="1" a="1"/>
  <c r="K1078" i="9" s="1"/>
  <c r="K1079" i="9" s="1" a="1"/>
  <c r="K1079" i="9" s="1"/>
  <c r="K1080" i="9" s="1" a="1"/>
  <c r="K1080" i="9" s="1"/>
  <c r="K1266" i="9" a="1"/>
  <c r="K1266" i="9" s="1"/>
  <c r="K1267" i="9" s="1" a="1"/>
  <c r="K1267" i="9" s="1"/>
  <c r="K1268" i="9" s="1" a="1"/>
  <c r="K1268" i="9" s="1"/>
  <c r="K1269" i="9" s="1" a="1"/>
  <c r="K1269" i="9" s="1"/>
  <c r="K1270" i="9" s="1" a="1"/>
  <c r="K1270" i="9" s="1"/>
  <c r="K1271" i="9" s="1" a="1"/>
  <c r="K1271" i="9" s="1"/>
  <c r="K1272" i="9" s="1" a="1"/>
  <c r="K1272" i="9" s="1"/>
  <c r="K1273" i="9" s="1" a="1"/>
  <c r="K1273" i="9" s="1"/>
  <c r="K1274" i="9" s="1" a="1"/>
  <c r="K1274" i="9" s="1"/>
  <c r="L2001" i="9"/>
  <c r="K1044" i="9" a="1"/>
  <c r="K1044" i="9" s="1"/>
  <c r="K1045" i="9" s="1" a="1"/>
  <c r="K1045" i="9" s="1"/>
  <c r="K1046" i="9" s="1" a="1"/>
  <c r="K1046" i="9" s="1"/>
  <c r="K1047" i="9" s="1" a="1"/>
  <c r="K1047" i="9" s="1"/>
  <c r="L1954" i="9"/>
  <c r="L855" i="9"/>
  <c r="K1394" i="9" a="1"/>
  <c r="K1394" i="9" s="1"/>
  <c r="K1395" i="9" s="1" a="1"/>
  <c r="K1395" i="9" s="1"/>
  <c r="K1396" i="9" s="1" a="1"/>
  <c r="K1396" i="9" s="1"/>
  <c r="K1397" i="9" s="1" a="1"/>
  <c r="K1397" i="9" s="1"/>
  <c r="K1398" i="9" s="1" a="1"/>
  <c r="K1398" i="9" s="1"/>
  <c r="K1399" i="9" s="1" a="1"/>
  <c r="K1399" i="9" s="1"/>
  <c r="K1400" i="9" s="1" a="1"/>
  <c r="K1400" i="9" s="1"/>
  <c r="K1430" i="9" a="1"/>
  <c r="K1430" i="9" s="1"/>
  <c r="K1431" i="9" s="1" a="1"/>
  <c r="K1431" i="9" s="1"/>
  <c r="K1432" i="9" s="1" a="1"/>
  <c r="K1432" i="9" s="1"/>
  <c r="K1433" i="9" s="1" a="1"/>
  <c r="K1433" i="9" s="1"/>
  <c r="K1434" i="9" s="1" a="1"/>
  <c r="K1434" i="9" s="1"/>
  <c r="K1435" i="9" s="1" a="1"/>
  <c r="K1435" i="9" s="1"/>
  <c r="K1436" i="9" s="1" a="1"/>
  <c r="K1436" i="9" s="1"/>
  <c r="K1437" i="9" s="1" a="1"/>
  <c r="K1437" i="9" s="1"/>
  <c r="K1438" i="9" s="1" a="1"/>
  <c r="K1438" i="9" s="1"/>
  <c r="K1439" i="9" s="1" a="1"/>
  <c r="K1439" i="9" s="1"/>
  <c r="K1440" i="9" s="1" a="1"/>
  <c r="K1440" i="9" s="1"/>
  <c r="L952" i="9"/>
  <c r="K726" i="9" a="1"/>
  <c r="K726" i="9" s="1"/>
  <c r="K727" i="9" s="1" a="1"/>
  <c r="K727" i="9" s="1"/>
  <c r="K728" i="9" s="1" a="1"/>
  <c r="K728" i="9" s="1"/>
  <c r="K729" i="9" s="1" a="1"/>
  <c r="K729" i="9" s="1"/>
  <c r="K730" i="9" s="1" a="1"/>
  <c r="K730" i="9" s="1"/>
  <c r="K731" i="9" s="1" a="1"/>
  <c r="K731" i="9" s="1"/>
  <c r="K1577" i="9" a="1"/>
  <c r="K1577" i="9" s="1"/>
  <c r="K1578" i="9" s="1" a="1"/>
  <c r="K1578" i="9" s="1"/>
  <c r="K1579" i="9" s="1" a="1"/>
  <c r="K1579" i="9" s="1"/>
  <c r="K1580" i="9" s="1" a="1"/>
  <c r="K1580" i="9" s="1"/>
  <c r="K1581" i="9" s="1" a="1"/>
  <c r="K1581" i="9" s="1"/>
  <c r="K1582" i="9" s="1" a="1"/>
  <c r="K1582" i="9" s="1"/>
  <c r="K1583" i="9" s="1" a="1"/>
  <c r="K1583" i="9" s="1"/>
  <c r="K1584" i="9" s="1" a="1"/>
  <c r="K1584" i="9" s="1"/>
  <c r="K1585" i="9" s="1" a="1"/>
  <c r="K1585" i="9" s="1"/>
  <c r="K1586" i="9" s="1" a="1"/>
  <c r="K1586" i="9" s="1"/>
  <c r="K1587" i="9" s="1" a="1"/>
  <c r="K1587" i="9" s="1"/>
  <c r="K1588" i="9" s="1" a="1"/>
  <c r="K1588" i="9" s="1"/>
  <c r="K1420" i="9" a="1"/>
  <c r="K1420" i="9" s="1"/>
  <c r="K1421" i="9" s="1" a="1"/>
  <c r="K1421" i="9" s="1"/>
  <c r="K1422" i="9" s="1" a="1"/>
  <c r="K1422" i="9" s="1"/>
  <c r="K1423" i="9" s="1" a="1"/>
  <c r="K1423" i="9" s="1"/>
  <c r="K1481" i="9" a="1"/>
  <c r="K1481" i="9" s="1"/>
  <c r="K1482" i="9" s="1" a="1"/>
  <c r="K1482" i="9" s="1"/>
  <c r="K1483" i="9" s="1" a="1"/>
  <c r="K1483" i="9" s="1"/>
  <c r="K1484" i="9" s="1" a="1"/>
  <c r="K1484" i="9" s="1"/>
  <c r="K1485" i="9" s="1" a="1"/>
  <c r="K1485" i="9" s="1"/>
  <c r="K1486" i="9" s="1" a="1"/>
  <c r="K1486" i="9" s="1"/>
  <c r="K1487" i="9" s="1" a="1"/>
  <c r="K1487" i="9" s="1"/>
  <c r="K1488" i="9" s="1" a="1"/>
  <c r="K1488" i="9" s="1"/>
  <c r="K1489" i="9" s="1" a="1"/>
  <c r="K1489" i="9" s="1"/>
  <c r="K1490" i="9" s="1" a="1"/>
  <c r="K1490" i="9" s="1"/>
  <c r="K1491" i="9" s="1" a="1"/>
  <c r="K1491" i="9" s="1"/>
  <c r="K1492" i="9" s="1" a="1"/>
  <c r="K1492" i="9" s="1"/>
  <c r="K1493" i="9" s="1" a="1"/>
  <c r="K1493" i="9" s="1"/>
  <c r="K1494" i="9" s="1" a="1"/>
  <c r="K1494" i="9" s="1"/>
  <c r="K1495" i="9" s="1" a="1"/>
  <c r="K1495" i="9" s="1"/>
  <c r="K1496" i="9" s="1" a="1"/>
  <c r="K1496" i="9" s="1"/>
  <c r="K1497" i="9" s="1" a="1"/>
  <c r="K1497" i="9" s="1"/>
  <c r="L520" i="9"/>
  <c r="K1085" i="9" a="1"/>
  <c r="K1085" i="9" s="1"/>
  <c r="K1534" i="9" a="1"/>
  <c r="K1534" i="9" s="1"/>
  <c r="K1535" i="9" s="1" a="1"/>
  <c r="K1535" i="9" s="1"/>
  <c r="K1536" i="9" s="1" a="1"/>
  <c r="K1536" i="9" s="1"/>
  <c r="K1537" i="9" s="1" a="1"/>
  <c r="K1537" i="9" s="1"/>
  <c r="K1538" i="9" s="1" a="1"/>
  <c r="K1538" i="9" s="1"/>
  <c r="K1539" i="9" s="1" a="1"/>
  <c r="K1539" i="9" s="1"/>
  <c r="K1540" i="9" s="1" a="1"/>
  <c r="K1540" i="9" s="1"/>
  <c r="K1541" i="9" s="1" a="1"/>
  <c r="K1541" i="9" s="1"/>
  <c r="K780" i="9" a="1"/>
  <c r="K780" i="9" s="1"/>
  <c r="K781" i="9" s="1" a="1"/>
  <c r="K781" i="9" s="1"/>
  <c r="K782" i="9" s="1" a="1"/>
  <c r="K782" i="9" s="1"/>
  <c r="K783" i="9" s="1" a="1"/>
  <c r="K783" i="9" s="1"/>
  <c r="K784" i="9" s="1" a="1"/>
  <c r="K784" i="9" s="1"/>
  <c r="K785" i="9" s="1" a="1"/>
  <c r="K785" i="9" s="1"/>
  <c r="K786" i="9" s="1" a="1"/>
  <c r="K786" i="9" s="1"/>
  <c r="K787" i="9" s="1" a="1"/>
  <c r="K787" i="9" s="1"/>
  <c r="K788" i="9" s="1" a="1"/>
  <c r="K788" i="9" s="1"/>
  <c r="K789" i="9" s="1" a="1"/>
  <c r="K789" i="9" s="1"/>
  <c r="K790" i="9" s="1" a="1"/>
  <c r="K790" i="9" s="1"/>
  <c r="K1522" i="9" a="1"/>
  <c r="K1522" i="9" s="1"/>
  <c r="K1523" i="9" s="1" a="1"/>
  <c r="K1523" i="9" s="1"/>
  <c r="K1524" i="9" s="1" a="1"/>
  <c r="K1524" i="9" s="1"/>
  <c r="L2375" i="9"/>
  <c r="L430" i="9"/>
  <c r="L1364" i="9"/>
  <c r="K1182" i="9" a="1"/>
  <c r="K1182" i="9" s="1"/>
  <c r="K1183" i="9" s="1" a="1"/>
  <c r="K1183" i="9" s="1"/>
  <c r="K1184" i="9" s="1" a="1"/>
  <c r="K1184" i="9" s="1"/>
  <c r="K1185" i="9" s="1" a="1"/>
  <c r="K1185" i="9" s="1"/>
  <c r="K1186" i="9" s="1" a="1"/>
  <c r="K1186" i="9" s="1"/>
  <c r="K1187" i="9" s="1" a="1"/>
  <c r="K1187" i="9" s="1"/>
  <c r="K1188" i="9" s="1" a="1"/>
  <c r="K1188" i="9" s="1"/>
  <c r="K1189" i="9" s="1" a="1"/>
  <c r="K1189" i="9" s="1"/>
  <c r="K1190" i="9" s="1" a="1"/>
  <c r="K1190" i="9" s="1"/>
  <c r="K1191" i="9" s="1" a="1"/>
  <c r="K1191" i="9" s="1"/>
  <c r="K1192" i="9" s="1" a="1"/>
  <c r="K1192" i="9" s="1"/>
  <c r="K2239" i="9" a="1"/>
  <c r="K2239" i="9" s="1"/>
  <c r="K2240" i="9" s="1" a="1"/>
  <c r="K2240" i="9" s="1"/>
  <c r="K2241" i="9" s="1" a="1"/>
  <c r="K2241" i="9" s="1"/>
  <c r="K2242" i="9" s="1" a="1"/>
  <c r="K2242" i="9" s="1"/>
  <c r="K2243" i="9" s="1" a="1"/>
  <c r="K2243" i="9" s="1"/>
  <c r="K2244" i="9" s="1" a="1"/>
  <c r="K2244" i="9" s="1"/>
  <c r="K2245" i="9" s="1" a="1"/>
  <c r="K2245" i="9" s="1"/>
  <c r="K2246" i="9" s="1" a="1"/>
  <c r="K2246" i="9" s="1"/>
  <c r="K2247" i="9" s="1" a="1"/>
  <c r="K2247" i="9" s="1"/>
  <c r="K2248" i="9" s="1" a="1"/>
  <c r="K2248" i="9" s="1"/>
  <c r="K2249" i="9" s="1" a="1"/>
  <c r="K2249" i="9" s="1"/>
  <c r="K2250" i="9" s="1" a="1"/>
  <c r="K2250" i="9" s="1"/>
  <c r="K2251" i="9" s="1" a="1"/>
  <c r="K2251" i="9" s="1"/>
  <c r="K2252" i="9" s="1" a="1"/>
  <c r="K2252" i="9" s="1"/>
  <c r="K2253" i="9" s="1" a="1"/>
  <c r="K2253" i="9" s="1"/>
  <c r="K2254" i="9" s="1" a="1"/>
  <c r="K2254" i="9" s="1"/>
  <c r="K2255" i="9" s="1" a="1"/>
  <c r="K2255" i="9" s="1"/>
  <c r="L838" i="9"/>
  <c r="K2850" i="9" a="1"/>
  <c r="K2850" i="9" s="1"/>
  <c r="K2851" i="9" s="1" a="1"/>
  <c r="K2851" i="9" s="1"/>
  <c r="K2852" i="9" s="1" a="1"/>
  <c r="K2852" i="9" s="1"/>
  <c r="K2853" i="9" s="1" a="1"/>
  <c r="K2853" i="9" s="1"/>
  <c r="K2854" i="9" s="1" a="1"/>
  <c r="K2854" i="9" s="1"/>
  <c r="K2855" i="9" s="1" a="1"/>
  <c r="K2855" i="9" s="1"/>
  <c r="L2857" i="9" s="1"/>
  <c r="L438" i="9"/>
  <c r="M3" i="9"/>
  <c r="L2165" i="9"/>
  <c r="L750" i="9"/>
  <c r="L1809" i="9"/>
  <c r="L85" i="9"/>
  <c r="L1207" i="9"/>
  <c r="L1738" i="9"/>
  <c r="L2147" i="9"/>
  <c r="L1668" i="9"/>
  <c r="K2718" i="9" a="1"/>
  <c r="K2718" i="9" s="1"/>
  <c r="K2719" i="9" s="1" a="1"/>
  <c r="K2719" i="9" s="1"/>
  <c r="L2721" i="9" s="1"/>
  <c r="K2795" i="9" a="1"/>
  <c r="K2795" i="9" s="1"/>
  <c r="K2796" i="9" s="1" a="1"/>
  <c r="K2796" i="9" s="1"/>
  <c r="K2797" i="9" s="1" a="1"/>
  <c r="K2797" i="9" s="1"/>
  <c r="K2798" i="9" s="1" a="1"/>
  <c r="K2798" i="9" s="1"/>
  <c r="K2799" i="9" s="1" a="1"/>
  <c r="K2799" i="9" s="1"/>
  <c r="K2800" i="9" s="1" a="1"/>
  <c r="K2800" i="9" s="1"/>
  <c r="K2801" i="9" s="1" a="1"/>
  <c r="K2801" i="9" s="1"/>
  <c r="K2802" i="9" s="1" a="1"/>
  <c r="K2802" i="9" s="1"/>
  <c r="K2803" i="9" s="1" a="1"/>
  <c r="K2803" i="9" s="1"/>
  <c r="K2804" i="9" s="1" a="1"/>
  <c r="K2804" i="9" s="1"/>
  <c r="K2805" i="9" s="1" a="1"/>
  <c r="K2805" i="9" s="1"/>
  <c r="K2806" i="9" s="1" a="1"/>
  <c r="K2806" i="9" s="1"/>
  <c r="K2807" i="9" s="1" a="1"/>
  <c r="K2807" i="9" s="1"/>
  <c r="K2808" i="9" s="1" a="1"/>
  <c r="K2808" i="9" s="1"/>
  <c r="L815" i="9"/>
  <c r="L2316" i="9"/>
  <c r="L626" i="9"/>
  <c r="L1228" i="9"/>
  <c r="L1705" i="9"/>
  <c r="L1029" i="9"/>
  <c r="L20" i="9"/>
  <c r="L772" i="9"/>
  <c r="L1504" i="9"/>
  <c r="K2562" i="9" a="1"/>
  <c r="K2562" i="9" s="1"/>
  <c r="K2563" i="9" s="1" a="1"/>
  <c r="K2563" i="9" s="1"/>
  <c r="K2564" i="9" s="1" a="1"/>
  <c r="K2564" i="9" s="1"/>
  <c r="K2565" i="9" s="1" a="1"/>
  <c r="K2565" i="9" s="1"/>
  <c r="K2566" i="9" s="1" a="1"/>
  <c r="K2566" i="9" s="1"/>
  <c r="K2567" i="9" s="1" a="1"/>
  <c r="K2567" i="9" s="1"/>
  <c r="K2568" i="9" s="1" a="1"/>
  <c r="K2568" i="9" s="1"/>
  <c r="K2569" i="9" s="1" a="1"/>
  <c r="K2569" i="9" s="1"/>
  <c r="K2570" i="9" s="1" a="1"/>
  <c r="K2570" i="9" s="1"/>
  <c r="K2571" i="9" s="1" a="1"/>
  <c r="K2571" i="9" s="1"/>
  <c r="K2572" i="9" s="1" a="1"/>
  <c r="K2572" i="9" s="1"/>
  <c r="K2573" i="9" s="1" a="1"/>
  <c r="K2573" i="9" s="1"/>
  <c r="K2574" i="9" s="1" a="1"/>
  <c r="K2574" i="9" s="1"/>
  <c r="K2575" i="9" s="1" a="1"/>
  <c r="K2575" i="9" s="1"/>
  <c r="K2576" i="9" s="1" a="1"/>
  <c r="K2576" i="9" s="1"/>
  <c r="L1676" i="9"/>
  <c r="K1773" i="9" a="1"/>
  <c r="K1773" i="9" s="1"/>
  <c r="L1775" i="9" s="1"/>
  <c r="L719" i="9"/>
  <c r="L350" i="9"/>
  <c r="L1064" i="9"/>
  <c r="L136" i="9"/>
  <c r="L1292" i="9"/>
  <c r="L278" i="9"/>
  <c r="L1918" i="9"/>
  <c r="L2643" i="9"/>
  <c r="L1983" i="9"/>
  <c r="L1899" i="9"/>
  <c r="L375" i="9"/>
  <c r="L67" i="9"/>
  <c r="L659" i="9"/>
  <c r="L2619" i="9"/>
  <c r="L1939" i="9"/>
  <c r="L2596" i="9"/>
  <c r="L2707" i="9"/>
  <c r="L291" i="9"/>
  <c r="L2359" i="9"/>
  <c r="L2199" i="9"/>
  <c r="L2119" i="9"/>
  <c r="L2844" i="9"/>
  <c r="L2732" i="9"/>
  <c r="K4" i="9" a="1"/>
  <c r="K4" i="9" s="1"/>
  <c r="L2499" i="9"/>
  <c r="L2779" i="9"/>
  <c r="L2221" i="9"/>
  <c r="L2523" i="9"/>
  <c r="L2925" i="9"/>
  <c r="L2236" i="9"/>
  <c r="L2907" i="9"/>
  <c r="L2084" i="9"/>
  <c r="L2556" i="9"/>
  <c r="L1758" i="9"/>
  <c r="L2485" i="9"/>
  <c r="L2825" i="9"/>
  <c r="L547" i="9" l="1"/>
  <c r="L235" i="9"/>
  <c r="L324" i="9"/>
  <c r="L2435" i="9"/>
  <c r="L2512" i="9"/>
  <c r="L2417" i="9"/>
  <c r="L2388" i="9"/>
  <c r="L2333" i="9"/>
  <c r="L2303" i="9"/>
  <c r="L2290" i="9"/>
  <c r="L2631" i="9"/>
  <c r="L2180" i="9"/>
  <c r="L2101" i="9"/>
  <c r="L2014" i="9"/>
  <c r="L2684" i="9"/>
  <c r="L1886" i="9"/>
  <c r="L1873" i="9"/>
  <c r="L2980" i="9"/>
  <c r="L2534" i="9"/>
  <c r="L1572" i="9"/>
  <c r="L1348" i="9"/>
  <c r="L408" i="9"/>
  <c r="L1451" i="9"/>
  <c r="L1258" i="9"/>
  <c r="L304" i="9"/>
  <c r="L607" i="9"/>
  <c r="L1745" i="9"/>
  <c r="L390" i="9"/>
  <c r="L1543" i="9"/>
  <c r="L1179" i="9"/>
  <c r="L636" i="9"/>
  <c r="L1049" i="9"/>
  <c r="L472" i="9"/>
  <c r="K5" i="9" a="1"/>
  <c r="K5" i="9" s="1"/>
  <c r="M5" i="9" s="1"/>
  <c r="K1086" i="9" a="1"/>
  <c r="K1086" i="9" s="1"/>
  <c r="K1087" i="9" s="1" a="1"/>
  <c r="K1087" i="9" s="1"/>
  <c r="K1088" i="9" s="1" a="1"/>
  <c r="K1088" i="9" s="1"/>
  <c r="K1089" i="9" s="1" a="1"/>
  <c r="K1089" i="9" s="1"/>
  <c r="K1090" i="9" s="1" a="1"/>
  <c r="K1090" i="9" s="1"/>
  <c r="K1091" i="9" s="1" a="1"/>
  <c r="K1091" i="9" s="1"/>
  <c r="K1092" i="9" s="1" a="1"/>
  <c r="K1092" i="9" s="1"/>
  <c r="L1526" i="9"/>
  <c r="L1402" i="9"/>
  <c r="L1014" i="9"/>
  <c r="L701" i="9"/>
  <c r="L792" i="9"/>
  <c r="L1164" i="9"/>
  <c r="L364" i="9"/>
  <c r="L258" i="9"/>
  <c r="L646" i="9"/>
  <c r="L268" i="9"/>
  <c r="L205" i="9"/>
  <c r="L461" i="9"/>
  <c r="L1442" i="9"/>
  <c r="L1194" i="9"/>
  <c r="L1425" i="9"/>
  <c r="L1275" i="9"/>
  <c r="L985" i="9"/>
  <c r="L1590" i="9"/>
  <c r="L1082" i="9"/>
  <c r="L1558" i="9"/>
  <c r="L732" i="9"/>
  <c r="L969" i="9"/>
  <c r="L926" i="9"/>
  <c r="L2257" i="9"/>
  <c r="L1498" i="9"/>
  <c r="L1241" i="9"/>
  <c r="L870" i="9"/>
  <c r="L2577" i="9"/>
  <c r="L2810" i="9"/>
  <c r="M4" i="9"/>
  <c r="L1094" i="9" l="1"/>
  <c r="K6" i="9" a="1"/>
  <c r="K6" i="9" s="1"/>
  <c r="M6" i="9" l="1"/>
  <c r="K7" i="9" a="1"/>
  <c r="K7" i="9" s="1"/>
  <c r="K8" i="9" s="1" a="1"/>
  <c r="K8" i="9" s="1"/>
  <c r="K9" i="9" s="1" a="1"/>
  <c r="K9" i="9" s="1"/>
  <c r="M7" i="9" l="1"/>
  <c r="M9" i="9"/>
  <c r="K10" i="9" a="1"/>
  <c r="K10" i="9" s="1"/>
  <c r="M1610" i="9" s="1"/>
  <c r="M8" i="9"/>
  <c r="M2987" i="9" l="1"/>
  <c r="M1969" i="9"/>
  <c r="M871" i="9"/>
  <c r="M79" i="9"/>
  <c r="M1398" i="9"/>
  <c r="M1594" i="9"/>
  <c r="M2111" i="9"/>
  <c r="M501" i="9"/>
  <c r="M301" i="9"/>
  <c r="M979" i="9"/>
  <c r="M489" i="9"/>
  <c r="M1586" i="9"/>
  <c r="M402" i="9"/>
  <c r="M279" i="9"/>
  <c r="M485" i="9"/>
  <c r="M984" i="9"/>
  <c r="M2710" i="9"/>
  <c r="M1417" i="9"/>
  <c r="M1464" i="9"/>
  <c r="M2342" i="9"/>
  <c r="M1167" i="9"/>
  <c r="M357" i="9"/>
  <c r="M859" i="9"/>
  <c r="M1759" i="9"/>
  <c r="M1654" i="9"/>
  <c r="M851" i="9"/>
  <c r="M477" i="9"/>
  <c r="M2618" i="9"/>
  <c r="M1086" i="9"/>
  <c r="M408" i="9"/>
  <c r="M244" i="9"/>
  <c r="M1999" i="9"/>
  <c r="M2697" i="9"/>
  <c r="M1577" i="9"/>
  <c r="M437" i="9"/>
  <c r="M1998" i="9"/>
  <c r="M1386" i="9"/>
  <c r="M2013" i="9"/>
  <c r="M1236" i="9"/>
  <c r="M1158" i="9"/>
  <c r="M2788" i="9"/>
  <c r="M2560" i="9"/>
  <c r="M14" i="9"/>
  <c r="M922" i="9"/>
  <c r="M885" i="9"/>
  <c r="M2688" i="9"/>
  <c r="M1559" i="9"/>
  <c r="M986" i="9"/>
  <c r="M442" i="9"/>
  <c r="M103" i="9"/>
  <c r="M153" i="9"/>
  <c r="M640" i="9"/>
  <c r="M710" i="9"/>
  <c r="M882" i="9"/>
  <c r="M1015" i="9"/>
  <c r="M1069" i="9"/>
  <c r="M2107" i="9"/>
  <c r="M702" i="9"/>
  <c r="M993" i="9"/>
  <c r="M1039" i="9"/>
  <c r="M697" i="9"/>
  <c r="M109" i="9"/>
  <c r="M2167" i="9"/>
  <c r="M2175" i="9"/>
  <c r="M2457" i="9"/>
  <c r="M692" i="9"/>
  <c r="M950" i="9"/>
  <c r="M188" i="9"/>
  <c r="M1675" i="9"/>
  <c r="M2687" i="9"/>
  <c r="M1869" i="9"/>
  <c r="M265" i="9"/>
  <c r="M1691" i="9"/>
  <c r="M2028" i="9"/>
  <c r="M2557" i="9"/>
  <c r="M1411" i="9"/>
  <c r="M45" i="9"/>
  <c r="M96" i="9"/>
  <c r="M1202" i="9"/>
  <c r="M2639" i="9"/>
  <c r="M223" i="9"/>
  <c r="M794" i="9"/>
  <c r="M2142" i="9"/>
  <c r="M2338" i="9"/>
  <c r="M2633" i="9"/>
  <c r="M1206" i="9"/>
  <c r="M1798" i="9"/>
  <c r="M2402" i="9"/>
  <c r="M2670" i="9"/>
  <c r="M283" i="9"/>
  <c r="M2270" i="9"/>
  <c r="M698" i="9"/>
  <c r="M139" i="9"/>
  <c r="M1687" i="9"/>
  <c r="M298" i="9"/>
  <c r="M78" i="9"/>
  <c r="M2015" i="9"/>
  <c r="M2400" i="9"/>
  <c r="M17" i="9"/>
  <c r="M863" i="9"/>
  <c r="M1397" i="9"/>
  <c r="M2296" i="9"/>
  <c r="M1930" i="9"/>
  <c r="M2960" i="9"/>
  <c r="M741" i="9"/>
  <c r="M1834" i="9"/>
  <c r="M2355" i="9"/>
  <c r="M1270" i="9"/>
  <c r="M508" i="9"/>
  <c r="M2692" i="9"/>
  <c r="M171" i="9"/>
  <c r="M2651" i="9"/>
  <c r="M2128" i="9"/>
  <c r="M2341" i="9"/>
  <c r="M2044" i="9"/>
  <c r="M471" i="9"/>
  <c r="M15" i="9"/>
  <c r="M1074" i="9"/>
  <c r="M2575" i="9"/>
  <c r="M2953" i="9"/>
  <c r="M2066" i="9"/>
  <c r="M825" i="9"/>
  <c r="M2245" i="9"/>
  <c r="M2664" i="9"/>
  <c r="M2302" i="9"/>
  <c r="M2418" i="9"/>
  <c r="M1272" i="9"/>
  <c r="M1563" i="9"/>
  <c r="M2868" i="9"/>
  <c r="M2922" i="9"/>
  <c r="M1950" i="9"/>
  <c r="M348" i="9"/>
  <c r="M621" i="9"/>
  <c r="M1527" i="9"/>
  <c r="M1391" i="9"/>
  <c r="M164" i="9"/>
  <c r="M2957" i="9"/>
  <c r="M658" i="9"/>
  <c r="M2707" i="9"/>
  <c r="M1707" i="9"/>
  <c r="M892" i="9"/>
  <c r="M2986" i="9"/>
  <c r="M329" i="9"/>
  <c r="M2176" i="9"/>
  <c r="M1121" i="9"/>
  <c r="M64" i="9"/>
  <c r="M458" i="9"/>
  <c r="M1283" i="9"/>
  <c r="M1606" i="9"/>
  <c r="M1655" i="9"/>
  <c r="M1621" i="9"/>
  <c r="M721" i="9"/>
  <c r="M2301" i="9"/>
  <c r="M1093" i="9"/>
  <c r="M87" i="9"/>
  <c r="M808" i="9"/>
  <c r="M1873" i="9"/>
  <c r="M112" i="9"/>
  <c r="M1670" i="9"/>
  <c r="M41" i="9"/>
  <c r="M134" i="9"/>
  <c r="M1561" i="9"/>
  <c r="M76" i="9"/>
  <c r="M673" i="9"/>
  <c r="M2500" i="9"/>
  <c r="M638" i="9"/>
  <c r="M1091" i="9"/>
  <c r="M1616" i="9"/>
  <c r="M2213" i="9"/>
  <c r="M1919" i="9"/>
  <c r="M1941" i="9"/>
  <c r="M121" i="9"/>
  <c r="M2600" i="9"/>
  <c r="M2944" i="9"/>
  <c r="M287" i="9"/>
  <c r="M925" i="9"/>
  <c r="M475" i="9"/>
  <c r="M958" i="9"/>
  <c r="M2009" i="9"/>
  <c r="M2694" i="9"/>
  <c r="M568" i="9"/>
  <c r="M1668" i="9"/>
  <c r="M2778" i="9"/>
  <c r="M1828" i="9"/>
  <c r="M1923" i="9"/>
  <c r="M1188" i="9"/>
  <c r="M474" i="9"/>
  <c r="M655" i="9"/>
  <c r="M1500" i="9"/>
  <c r="M2047" i="9"/>
  <c r="M1155" i="9"/>
  <c r="M2875" i="9"/>
  <c r="M229" i="9"/>
  <c r="M2080" i="9"/>
  <c r="M2282" i="9"/>
  <c r="M1426" i="9"/>
  <c r="M601" i="9"/>
  <c r="M1854" i="9"/>
  <c r="M541" i="9"/>
  <c r="M409" i="9"/>
  <c r="M499" i="9"/>
  <c r="M811" i="9"/>
  <c r="M2552" i="9"/>
  <c r="M207" i="9"/>
  <c r="M599" i="9"/>
  <c r="M573" i="9"/>
  <c r="M274" i="9"/>
  <c r="M398" i="9"/>
  <c r="M446" i="9"/>
  <c r="M1676" i="9"/>
  <c r="M59" i="9"/>
  <c r="M1192" i="9"/>
  <c r="M2025" i="9"/>
  <c r="M597" i="9"/>
  <c r="M2945" i="9"/>
  <c r="M268" i="9"/>
  <c r="M338" i="9"/>
  <c r="M1672" i="9"/>
  <c r="M347" i="9"/>
  <c r="M747" i="9"/>
  <c r="M858" i="9"/>
  <c r="M793" i="9"/>
  <c r="M1704" i="9"/>
  <c r="M2743" i="9"/>
  <c r="M680" i="9"/>
  <c r="M2887" i="9"/>
  <c r="M1135" i="9"/>
  <c r="M2185" i="9"/>
  <c r="M1596" i="9"/>
  <c r="M2891" i="9"/>
  <c r="M962" i="9"/>
  <c r="M2303" i="9"/>
  <c r="M2769" i="9"/>
  <c r="M1540" i="9"/>
  <c r="M1956" i="9"/>
  <c r="M674" i="9"/>
  <c r="M1748" i="9"/>
  <c r="M602" i="9"/>
  <c r="M159" i="9"/>
  <c r="M546" i="9"/>
  <c r="M438" i="9"/>
  <c r="M1734" i="9"/>
  <c r="M2407" i="9"/>
  <c r="M704" i="9"/>
  <c r="M201" i="9"/>
  <c r="M2759" i="9"/>
  <c r="M50" i="9"/>
  <c r="M916" i="9"/>
  <c r="M2669" i="9"/>
  <c r="M707" i="9"/>
  <c r="M1547" i="9"/>
  <c r="M1833" i="9"/>
  <c r="M118" i="9"/>
  <c r="M1423" i="9"/>
  <c r="M1948" i="9"/>
  <c r="M165" i="9"/>
  <c r="M1903" i="9"/>
  <c r="M1799" i="9"/>
  <c r="M1840" i="9"/>
  <c r="M886" i="9"/>
  <c r="M2929" i="9"/>
  <c r="M2871" i="9"/>
  <c r="M1177" i="9"/>
  <c r="M1895" i="9"/>
  <c r="M1303" i="9"/>
  <c r="M128" i="9"/>
  <c r="M1266" i="9"/>
  <c r="M549" i="9"/>
  <c r="M1400" i="9"/>
  <c r="M1484" i="9"/>
  <c r="M1106" i="9"/>
  <c r="M1007" i="9"/>
  <c r="M1964" i="9"/>
  <c r="M312" i="9"/>
  <c r="M1913" i="9"/>
  <c r="M1295" i="9"/>
  <c r="M1184" i="9"/>
  <c r="M2904" i="9"/>
  <c r="M2035" i="9"/>
  <c r="M1550" i="9"/>
  <c r="M2902" i="9"/>
  <c r="M1256" i="9"/>
  <c r="M131" i="9"/>
  <c r="M2365" i="9"/>
  <c r="M2257" i="9"/>
  <c r="M2766" i="9"/>
  <c r="M1859" i="9"/>
  <c r="M1535" i="9"/>
  <c r="M861" i="9"/>
  <c r="M2248" i="9"/>
  <c r="M2737" i="9"/>
  <c r="M2884" i="9"/>
  <c r="M2581" i="9"/>
  <c r="M399" i="9"/>
  <c r="M991" i="9"/>
  <c r="M2423" i="9"/>
  <c r="M151" i="9"/>
  <c r="M2053" i="9"/>
  <c r="M1115" i="9"/>
  <c r="M1726" i="9"/>
  <c r="M2530" i="9"/>
  <c r="M410" i="9"/>
  <c r="M195" i="9"/>
  <c r="M574" i="9"/>
  <c r="M595" i="9"/>
  <c r="M443" i="9"/>
  <c r="M1346" i="9"/>
  <c r="M136" i="9"/>
  <c r="M1175" i="9"/>
  <c r="M1342" i="9"/>
  <c r="M1643" i="9"/>
  <c r="M1775" i="9"/>
  <c r="M2231" i="9"/>
  <c r="M2220" i="9"/>
  <c r="M1640" i="9"/>
  <c r="M147" i="9"/>
  <c r="M465" i="9"/>
  <c r="M1233" i="9"/>
  <c r="M1768" i="9"/>
  <c r="M848" i="9"/>
  <c r="M2812" i="9"/>
  <c r="M1005" i="9"/>
  <c r="M822" i="9"/>
  <c r="M1787" i="9"/>
  <c r="M566" i="9"/>
  <c r="M1980" i="9"/>
  <c r="M691" i="9"/>
  <c r="M1315" i="9"/>
  <c r="M2014" i="9"/>
  <c r="M143" i="9"/>
  <c r="M1832" i="9"/>
  <c r="M326" i="9"/>
  <c r="M1369" i="9"/>
  <c r="M1548" i="9"/>
  <c r="M1232" i="9"/>
  <c r="M2247" i="9"/>
  <c r="M2040" i="9"/>
  <c r="M946" i="9"/>
  <c r="M1396" i="9"/>
  <c r="M1361" i="9"/>
  <c r="M305" i="9"/>
  <c r="M2473" i="9"/>
  <c r="M352" i="9"/>
  <c r="M1978" i="9"/>
  <c r="M2261" i="9"/>
  <c r="M358" i="9"/>
  <c r="M2638" i="9"/>
  <c r="M1309" i="9"/>
  <c r="M2109" i="9"/>
  <c r="M990" i="9"/>
  <c r="M1189" i="9"/>
  <c r="M758" i="9"/>
  <c r="M883" i="9"/>
  <c r="M180" i="9"/>
  <c r="M1531" i="9"/>
  <c r="M1925" i="9"/>
  <c r="M732" i="9"/>
  <c r="M1416" i="9"/>
  <c r="M2569" i="9"/>
  <c r="M2533" i="9"/>
  <c r="M2024" i="9"/>
  <c r="M2430" i="9"/>
  <c r="M1170" i="9"/>
  <c r="M1199" i="9"/>
  <c r="M2265" i="9"/>
  <c r="M2695" i="9"/>
  <c r="M2601" i="9"/>
  <c r="M2228" i="9"/>
  <c r="M970" i="9"/>
  <c r="M1534" i="9"/>
  <c r="M1104" i="9"/>
  <c r="M1928" i="9"/>
  <c r="M1983" i="9"/>
  <c r="M1845" i="9"/>
  <c r="M371" i="9"/>
  <c r="M2889" i="9"/>
  <c r="M1255" i="9"/>
  <c r="M2189" i="9"/>
  <c r="M282" i="9"/>
  <c r="M797" i="9"/>
  <c r="M988" i="9"/>
  <c r="M687" i="9"/>
  <c r="M867" i="9"/>
  <c r="M380" i="9"/>
  <c r="M1788" i="9"/>
  <c r="M901" i="9"/>
  <c r="M75" i="9"/>
  <c r="M2510" i="9"/>
  <c r="M711" i="9"/>
  <c r="M262" i="9"/>
  <c r="M2209" i="9"/>
  <c r="M374" i="9"/>
  <c r="M596" i="9"/>
  <c r="M1970" i="9"/>
  <c r="M582" i="9"/>
  <c r="M2447" i="9"/>
  <c r="M1511" i="9"/>
  <c r="M571" i="9"/>
  <c r="M2574" i="9"/>
  <c r="M2484" i="9"/>
  <c r="M1922" i="9"/>
  <c r="M18" i="9"/>
  <c r="M1148" i="9"/>
  <c r="M2413" i="9"/>
  <c r="M2594" i="9"/>
  <c r="M1815" i="9"/>
  <c r="M1418" i="9"/>
  <c r="M1253" i="9"/>
  <c r="M1127" i="9"/>
  <c r="M1503" i="9"/>
  <c r="M1501" i="9"/>
  <c r="M1112" i="9"/>
  <c r="M1918" i="9"/>
  <c r="M799" i="9"/>
  <c r="M2121" i="9"/>
  <c r="M997" i="9"/>
  <c r="M2720" i="9"/>
  <c r="M636" i="9"/>
  <c r="M204" i="9"/>
  <c r="M1008" i="9"/>
  <c r="M588" i="9"/>
  <c r="M2607" i="9"/>
  <c r="M1356" i="9"/>
  <c r="M337" i="9"/>
  <c r="M206" i="9"/>
  <c r="M424" i="9"/>
  <c r="M578" i="9"/>
  <c r="M1000" i="9"/>
  <c r="M780" i="9"/>
  <c r="M784" i="9"/>
  <c r="M126" i="9"/>
  <c r="M1105" i="9"/>
  <c r="M2792" i="9"/>
  <c r="M488" i="9"/>
  <c r="M86" i="9"/>
  <c r="M2582" i="9"/>
  <c r="M746" i="9"/>
  <c r="M560" i="9"/>
  <c r="M743" i="9"/>
  <c r="M2125" i="9"/>
  <c r="M992" i="9"/>
  <c r="M2795" i="9"/>
  <c r="M2123" i="9"/>
  <c r="M535" i="9"/>
  <c r="M1682" i="9"/>
  <c r="M1333" i="9"/>
  <c r="M324" i="9"/>
  <c r="M24" i="9"/>
  <c r="M527" i="9"/>
  <c r="M37" i="9"/>
  <c r="M2905" i="9"/>
  <c r="M1297" i="9"/>
  <c r="M1933" i="9"/>
  <c r="M1512" i="9"/>
  <c r="M971" i="9"/>
  <c r="M629" i="9"/>
  <c r="M2906" i="9"/>
  <c r="M2266" i="9"/>
  <c r="M913" i="9"/>
  <c r="M117" i="9"/>
  <c r="M2805" i="9"/>
  <c r="M1022" i="9"/>
  <c r="M258" i="9"/>
  <c r="M1218" i="9"/>
  <c r="M273" i="9"/>
  <c r="M1330" i="9"/>
  <c r="M556" i="9"/>
  <c r="M1864" i="9"/>
  <c r="M2919" i="9"/>
  <c r="M2195" i="9"/>
  <c r="M895" i="9"/>
  <c r="M875" i="9"/>
  <c r="M1782" i="9"/>
  <c r="M1504" i="9"/>
  <c r="M2576" i="9"/>
  <c r="M1642" i="9"/>
  <c r="M1461" i="9"/>
  <c r="M384" i="9"/>
  <c r="M1119" i="9"/>
  <c r="M2424" i="9"/>
  <c r="M2554" i="9"/>
  <c r="M20" i="9"/>
  <c r="M500" i="9"/>
  <c r="M646" i="9"/>
  <c r="M2541" i="9"/>
  <c r="M2717" i="9"/>
  <c r="M23" i="9"/>
  <c r="M2551" i="9"/>
  <c r="M1131" i="9"/>
  <c r="M192" i="9"/>
  <c r="M179" i="9"/>
  <c r="M800" i="9"/>
  <c r="M2748" i="9"/>
  <c r="M749" i="9"/>
  <c r="M1422" i="9"/>
  <c r="M2056" i="9"/>
  <c r="M1587" i="9"/>
  <c r="M2516" i="9"/>
  <c r="M2714" i="9"/>
  <c r="M2596" i="9"/>
  <c r="M2250" i="9"/>
  <c r="M1304" i="9"/>
  <c r="M1445" i="9"/>
  <c r="M663" i="9"/>
  <c r="M1340" i="9"/>
  <c r="M1858" i="9"/>
  <c r="M2593" i="9"/>
  <c r="M2790" i="9"/>
  <c r="M813" i="9"/>
  <c r="M237" i="9"/>
  <c r="M2898" i="9"/>
  <c r="M879" i="9"/>
  <c r="M2431" i="9"/>
  <c r="M2403" i="9"/>
  <c r="M561" i="9"/>
  <c r="M2324" i="9"/>
  <c r="M2138" i="9"/>
  <c r="M29" i="9"/>
  <c r="M1519" i="9"/>
  <c r="M1597" i="9"/>
  <c r="M1139" i="9"/>
  <c r="M256" i="9"/>
  <c r="M1900" i="9"/>
  <c r="M32" i="9"/>
  <c r="M2487" i="9"/>
  <c r="M803" i="9"/>
  <c r="M2830" i="9"/>
  <c r="M2866" i="9"/>
  <c r="M642" i="9"/>
  <c r="M1718" i="9"/>
  <c r="M2832" i="9"/>
  <c r="M2937" i="9"/>
  <c r="M2144" i="9"/>
  <c r="M1076" i="9"/>
  <c r="M1153" i="9"/>
  <c r="M2127" i="9"/>
  <c r="M2387" i="9"/>
  <c r="M1161" i="9"/>
  <c r="M1412" i="9"/>
  <c r="M2097" i="9"/>
  <c r="M232" i="9"/>
  <c r="M2808" i="9"/>
  <c r="M2640" i="9"/>
  <c r="M2033" i="9"/>
  <c r="M1265" i="9"/>
  <c r="M1217" i="9"/>
  <c r="M2528" i="9"/>
  <c r="M1365" i="9"/>
  <c r="M874" i="9"/>
  <c r="M2235" i="9"/>
  <c r="M254" i="9"/>
  <c r="M1622" i="9"/>
  <c r="M260" i="9"/>
  <c r="M2281" i="9"/>
  <c r="M657" i="9"/>
  <c r="M840" i="9"/>
  <c r="M2931" i="9"/>
  <c r="M974" i="9"/>
  <c r="M2807" i="9"/>
  <c r="M615" i="9"/>
  <c r="M580" i="9"/>
  <c r="M537" i="9"/>
  <c r="M1556" i="9"/>
  <c r="M203" i="9"/>
  <c r="M2529" i="9"/>
  <c r="M2030" i="9"/>
  <c r="M1722" i="9"/>
  <c r="M1334" i="9"/>
  <c r="M2001" i="9"/>
  <c r="M2086" i="9"/>
  <c r="M897" i="9"/>
  <c r="M807" i="9"/>
  <c r="M2029" i="9"/>
  <c r="M1636" i="9"/>
  <c r="M2629" i="9"/>
  <c r="M1122" i="9"/>
  <c r="M2668" i="9"/>
  <c r="M1752" i="9"/>
  <c r="M649" i="9"/>
  <c r="M1790" i="9"/>
  <c r="M557" i="9"/>
  <c r="M226" i="9"/>
  <c r="M246" i="9"/>
  <c r="M1731" i="9"/>
  <c r="M1213" i="9"/>
  <c r="M1352" i="9"/>
  <c r="M1929" i="9"/>
  <c r="M2311" i="9"/>
  <c r="M894" i="9"/>
  <c r="M2184" i="9"/>
  <c r="M2136" i="9"/>
  <c r="M1108" i="9"/>
  <c r="M1761" i="9"/>
  <c r="M1321" i="9"/>
  <c r="M1207" i="9"/>
  <c r="M2451" i="9"/>
  <c r="M1486" i="9"/>
  <c r="M630" i="9"/>
  <c r="M2226" i="9"/>
  <c r="M2544" i="9"/>
  <c r="M1852" i="9"/>
  <c r="M1031" i="9"/>
  <c r="M643" i="9"/>
  <c r="M1084" i="9"/>
  <c r="M949" i="9"/>
  <c r="M2308" i="9"/>
  <c r="M685" i="9"/>
  <c r="M182" i="9"/>
  <c r="M1011" i="9"/>
  <c r="M413" i="9"/>
  <c r="M1564" i="9"/>
  <c r="M2041" i="9"/>
  <c r="M2803" i="9"/>
  <c r="M2421" i="9"/>
  <c r="M2680" i="9"/>
  <c r="M1894" i="9"/>
  <c r="M389" i="9"/>
  <c r="M684" i="9"/>
  <c r="M2460" i="9"/>
  <c r="M420" i="9"/>
  <c r="M2026" i="9"/>
  <c r="M1415" i="9"/>
  <c r="M1633" i="9"/>
  <c r="M2085" i="9"/>
  <c r="M1002" i="9"/>
  <c r="M1776" i="9"/>
  <c r="M777" i="9"/>
  <c r="M2119" i="9"/>
  <c r="M157" i="9"/>
  <c r="M1602" i="9"/>
  <c r="M2222" i="9"/>
  <c r="M1791" i="9"/>
  <c r="M2108" i="9"/>
  <c r="M376" i="9"/>
  <c r="M1804" i="9"/>
  <c r="M729" i="9"/>
  <c r="M2809" i="9"/>
  <c r="M1017" i="9"/>
  <c r="M2841" i="9"/>
  <c r="M2760" i="9"/>
  <c r="M2394" i="9"/>
  <c r="M845" i="9"/>
  <c r="M668" i="9"/>
  <c r="M2307" i="9"/>
  <c r="M815" i="9"/>
  <c r="M1533" i="9"/>
  <c r="M567" i="9"/>
  <c r="M2179" i="9"/>
  <c r="M351" i="9"/>
  <c r="M2353" i="9"/>
  <c r="M2793" i="9"/>
  <c r="M285" i="9"/>
  <c r="M1003" i="9"/>
  <c r="M2696" i="9"/>
  <c r="M735" i="9"/>
  <c r="M307" i="9"/>
  <c r="M1057" i="9"/>
  <c r="M1663" i="9"/>
  <c r="M2239" i="9"/>
  <c r="M1406" i="9"/>
  <c r="M54" i="9"/>
  <c r="M1150" i="9"/>
  <c r="M926" i="9"/>
  <c r="M1058" i="9"/>
  <c r="M989" i="9"/>
  <c r="M1914" i="9"/>
  <c r="M930" i="9"/>
  <c r="M2298" i="9"/>
  <c r="M2625" i="9"/>
  <c r="M600" i="9"/>
  <c r="M2306" i="9"/>
  <c r="M451" i="9"/>
  <c r="M1631" i="9"/>
  <c r="M101" i="9"/>
  <c r="M1243" i="9"/>
  <c r="M1018" i="9"/>
  <c r="M2079" i="9"/>
  <c r="M2075" i="9"/>
  <c r="M1829" i="9"/>
  <c r="M2619" i="9"/>
  <c r="M1060" i="9"/>
  <c r="M2419" i="9"/>
  <c r="M938" i="9"/>
  <c r="M2656" i="9"/>
  <c r="M2936" i="9"/>
  <c r="M53" i="9"/>
  <c r="M2340" i="9"/>
  <c r="M462" i="9"/>
  <c r="M995" i="9"/>
  <c r="M876" i="9"/>
  <c r="M1141" i="9"/>
  <c r="M2219" i="9"/>
  <c r="M2925" i="9"/>
  <c r="M1620" i="9"/>
  <c r="M1424" i="9"/>
  <c r="M1773" i="9"/>
  <c r="M1740" i="9"/>
  <c r="M1885" i="9"/>
  <c r="M635" i="9"/>
  <c r="M1817" i="9"/>
  <c r="M1094" i="9"/>
  <c r="M2597" i="9"/>
  <c r="M647" i="9"/>
  <c r="M2933" i="9"/>
  <c r="M190" i="9"/>
  <c r="M1222" i="9"/>
  <c r="M1383" i="9"/>
  <c r="M884" i="9"/>
  <c r="M2203" i="9"/>
  <c r="M736" i="9"/>
  <c r="M1737" i="9"/>
  <c r="M1021" i="9"/>
  <c r="M1271" i="9"/>
  <c r="M733" i="9"/>
  <c r="M2359" i="9"/>
  <c r="M1821" i="9"/>
  <c r="M2286" i="9"/>
  <c r="M11" i="9"/>
  <c r="M104" i="9"/>
  <c r="M2813" i="9"/>
  <c r="M292" i="9"/>
  <c r="M2810" i="9"/>
  <c r="M48" i="9"/>
  <c r="M2627" i="9"/>
  <c r="M264" i="9"/>
  <c r="M1872" i="9"/>
  <c r="M2243" i="9"/>
  <c r="M2774" i="9"/>
  <c r="M2672" i="9"/>
  <c r="M1348" i="9"/>
  <c r="M2488" i="9"/>
  <c r="M1656" i="9"/>
  <c r="M2970" i="9"/>
  <c r="M456" i="9"/>
  <c r="M2796" i="9"/>
  <c r="M2496" i="9"/>
  <c r="M2879" i="9"/>
  <c r="M1901" i="9"/>
  <c r="M2317" i="9"/>
  <c r="M1004" i="9"/>
  <c r="M1846" i="9"/>
  <c r="M473" i="9"/>
  <c r="M1038" i="9"/>
  <c r="M2063" i="9"/>
  <c r="M1053" i="9"/>
  <c r="M1421" i="9"/>
  <c r="M1844" i="9"/>
  <c r="M2432" i="9"/>
  <c r="M185" i="9"/>
  <c r="M175" i="9"/>
  <c r="M288" i="9"/>
  <c r="M609" i="9"/>
  <c r="M1974" i="9"/>
  <c r="M1375" i="9"/>
  <c r="M1205" i="9"/>
  <c r="M349" i="9"/>
  <c r="M2854" i="9"/>
  <c r="M1609" i="9"/>
  <c r="M1665" i="9"/>
  <c r="M662" i="9"/>
  <c r="M1623" i="9"/>
  <c r="M1276" i="9"/>
  <c r="M1733" i="9"/>
  <c r="M1507" i="9"/>
  <c r="M484" i="9"/>
  <c r="M2523" i="9"/>
  <c r="M335" i="9"/>
  <c r="M1590" i="9"/>
  <c r="M2216" i="9"/>
  <c r="M2946" i="9"/>
  <c r="M705" i="9"/>
  <c r="M93" i="9"/>
  <c r="M2780" i="9"/>
  <c r="M1481" i="9"/>
  <c r="M35" i="9"/>
  <c r="M1286" i="9"/>
  <c r="M1988" i="9"/>
  <c r="M2939" i="9"/>
  <c r="M526" i="9"/>
  <c r="M1937" i="9"/>
  <c r="M795" i="9"/>
  <c r="M2623" i="9"/>
  <c r="M2440" i="9"/>
  <c r="M1263" i="9"/>
  <c r="M910" i="9"/>
  <c r="M2048" i="9"/>
  <c r="M1160" i="9"/>
  <c r="M1700" i="9"/>
  <c r="M737" i="9"/>
  <c r="M2433" i="9"/>
  <c r="M2332" i="9"/>
  <c r="M669" i="9"/>
  <c r="M40" i="9"/>
  <c r="M452" i="9"/>
  <c r="M2686" i="9"/>
  <c r="M2513" i="9"/>
  <c r="M2943" i="9"/>
  <c r="M1634" i="9"/>
  <c r="M2920" i="9"/>
  <c r="M959" i="9"/>
  <c r="M1882" i="9"/>
  <c r="M909" i="9"/>
  <c r="M2645" i="9"/>
  <c r="M2591" i="9"/>
  <c r="M1524" i="9"/>
  <c r="M731" i="9"/>
  <c r="M1934" i="9"/>
  <c r="M186" i="9"/>
  <c r="M30" i="9"/>
  <c r="M1772" i="9"/>
  <c r="M533" i="9"/>
  <c r="M1779" i="9"/>
  <c r="M2511" i="9"/>
  <c r="M2404" i="9"/>
  <c r="M694" i="9"/>
  <c r="M146" i="9"/>
  <c r="M1794" i="9"/>
  <c r="M2932" i="9"/>
  <c r="M1245" i="9"/>
  <c r="M333" i="9"/>
  <c r="M510" i="9"/>
  <c r="M2027" i="9"/>
  <c r="M1444" i="9"/>
  <c r="M2522" i="9"/>
  <c r="M2441" i="9"/>
  <c r="M52" i="9"/>
  <c r="M167" i="9"/>
  <c r="M2606" i="9"/>
  <c r="M187" i="9"/>
  <c r="M74" i="9"/>
  <c r="M2410" i="9"/>
  <c r="M92" i="9"/>
  <c r="M56" i="9"/>
  <c r="M2436" i="9"/>
  <c r="M2389" i="9"/>
  <c r="M1200" i="9"/>
  <c r="M459" i="9"/>
  <c r="M2537" i="9"/>
  <c r="M835" i="9"/>
  <c r="M1756" i="9"/>
  <c r="M2814" i="9"/>
  <c r="M1323" i="9"/>
  <c r="M1899" i="9"/>
  <c r="M2550" i="9"/>
  <c r="M585" i="9"/>
  <c r="M1247" i="9"/>
  <c r="M1208" i="9"/>
  <c r="M1462" i="9"/>
  <c r="M1708" i="9"/>
  <c r="M173" i="9"/>
  <c r="M271" i="9"/>
  <c r="M1567" i="9"/>
  <c r="M1538" i="9"/>
  <c r="M2723" i="9"/>
  <c r="M2344" i="9"/>
  <c r="M2643" i="9"/>
  <c r="M61" i="9"/>
  <c r="M1651" i="9"/>
  <c r="M2644" i="9"/>
  <c r="M137" i="9"/>
  <c r="M1910" i="9"/>
  <c r="M1618" i="9"/>
  <c r="M671" i="9"/>
  <c r="M1214" i="9"/>
  <c r="M293" i="9"/>
  <c r="M1041" i="9"/>
  <c r="M1068" i="9"/>
  <c r="M1578" i="9"/>
  <c r="M869" i="9"/>
  <c r="M198" i="9"/>
  <c r="M1977" i="9"/>
  <c r="M466" i="9"/>
  <c r="M1813" i="9"/>
  <c r="M2709" i="9"/>
  <c r="M2017" i="9"/>
  <c r="M67" i="9"/>
  <c r="M2615" i="9"/>
  <c r="M1649" i="9"/>
  <c r="M1525" i="9"/>
  <c r="M1739" i="9"/>
  <c r="M2131" i="9"/>
  <c r="M1095" i="9"/>
  <c r="M954" i="9"/>
  <c r="M2982" i="9"/>
  <c r="M359" i="9"/>
  <c r="M1960" i="9"/>
  <c r="M2918" i="9"/>
  <c r="M1413" i="9"/>
  <c r="M2263" i="9"/>
  <c r="M524" i="9"/>
  <c r="M1428" i="9"/>
  <c r="M1793" i="9"/>
  <c r="M1526" i="9"/>
  <c r="M1401" i="9"/>
  <c r="M428" i="9"/>
  <c r="M513" i="9"/>
  <c r="M776" i="9"/>
  <c r="M216" i="9"/>
  <c r="M295" i="9"/>
  <c r="M1495" i="9"/>
  <c r="M2390" i="9"/>
  <c r="M713" i="9"/>
  <c r="M575" i="9"/>
  <c r="M2385" i="9"/>
  <c r="M1220" i="9"/>
  <c r="M2507" i="9"/>
  <c r="M1350" i="9"/>
  <c r="M1368" i="9"/>
  <c r="M577" i="9"/>
  <c r="M396" i="9"/>
  <c r="M999" i="9"/>
  <c r="M565" i="9"/>
  <c r="M2249" i="9"/>
  <c r="M973" i="9"/>
  <c r="M2293" i="9"/>
  <c r="M2556" i="9"/>
  <c r="M679" i="9"/>
  <c r="M656" i="9"/>
  <c r="M150" i="9"/>
  <c r="M2377" i="9"/>
  <c r="M505" i="9"/>
  <c r="M1459" i="9"/>
  <c r="M2951" i="9"/>
  <c r="M1892" i="9"/>
  <c r="M1997" i="9"/>
  <c r="M2985" i="9"/>
  <c r="M1915" i="9"/>
  <c r="M364" i="9"/>
  <c r="M1259" i="9"/>
  <c r="M1819" i="9"/>
  <c r="M659" i="9"/>
  <c r="M2862" i="9"/>
  <c r="M2463" i="9"/>
  <c r="M757" i="9"/>
  <c r="M2718" i="9"/>
  <c r="M1603" i="9"/>
  <c r="M2527" i="9"/>
  <c r="M677" i="9"/>
  <c r="M140" i="9"/>
  <c r="M189" i="9"/>
  <c r="M2684" i="9"/>
  <c r="M2820" i="9"/>
  <c r="M2084" i="9"/>
  <c r="M1450" i="9"/>
  <c r="M1608" i="9"/>
  <c r="M1429" i="9"/>
  <c r="M2621" i="9"/>
  <c r="M2295" i="9"/>
  <c r="M46" i="9"/>
  <c r="M2471" i="9"/>
  <c r="M2420" i="9"/>
  <c r="M1889" i="9"/>
  <c r="M1546" i="9"/>
  <c r="M1487" i="9"/>
  <c r="M2701" i="9"/>
  <c r="M217" i="9"/>
  <c r="M2742" i="9"/>
  <c r="M123" i="9"/>
  <c r="M2959" i="9"/>
  <c r="M2913" i="9"/>
  <c r="M1258" i="9"/>
  <c r="M1110" i="9"/>
  <c r="M2472" i="9"/>
  <c r="M1301" i="9"/>
  <c r="M1234" i="9"/>
  <c r="M315" i="9"/>
  <c r="M245" i="9"/>
  <c r="M172" i="9"/>
  <c r="M654" i="9"/>
  <c r="M1614" i="9"/>
  <c r="M2188" i="9"/>
  <c r="M234" i="9"/>
  <c r="M2699" i="9"/>
  <c r="M1434" i="9"/>
  <c r="M2860" i="9"/>
  <c r="M1092" i="9"/>
  <c r="M2449" i="9"/>
  <c r="M1432" i="9"/>
  <c r="M2704" i="9"/>
  <c r="M1405" i="9"/>
  <c r="M1278" i="9"/>
  <c r="M434" i="9"/>
  <c r="M1040" i="9"/>
  <c r="M933" i="9"/>
  <c r="M603" i="9"/>
  <c r="M1129" i="9"/>
  <c r="M81" i="9"/>
  <c r="M1681" i="9"/>
  <c r="M2004" i="9"/>
  <c r="M2396" i="9"/>
  <c r="M2683" i="9"/>
  <c r="M360" i="9"/>
  <c r="M1635" i="9"/>
  <c r="M1088" i="9"/>
  <c r="M1709" i="9"/>
  <c r="M2940" i="9"/>
  <c r="M516" i="9"/>
  <c r="M132" i="9"/>
  <c r="M2679" i="9"/>
  <c r="M1438" i="9"/>
  <c r="M1728" i="9"/>
  <c r="M2616" i="9"/>
  <c r="M2502" i="9"/>
  <c r="M496" i="9"/>
  <c r="M1306" i="9"/>
  <c r="M297" i="9"/>
  <c r="M1446" i="9"/>
  <c r="M2562" i="9"/>
  <c r="M1251" i="9"/>
  <c r="M1296" i="9"/>
  <c r="M1972" i="9"/>
  <c r="M931" i="9"/>
  <c r="M44" i="9"/>
  <c r="M426" i="9"/>
  <c r="M1134" i="9"/>
  <c r="M788" i="9"/>
  <c r="M2738" i="9"/>
  <c r="M850" i="9"/>
  <c r="M2653" i="9"/>
  <c r="M414" i="9"/>
  <c r="M385" i="9"/>
  <c r="M2367" i="9"/>
  <c r="M1102" i="9"/>
  <c r="M1466" i="9"/>
  <c r="M1107" i="9"/>
  <c r="M675" i="9"/>
  <c r="M2070" i="9"/>
  <c r="M1431" i="9"/>
  <c r="M2158" i="9"/>
  <c r="M1841" i="9"/>
  <c r="M291" i="9"/>
  <c r="M1028" i="9"/>
  <c r="M590" i="9"/>
  <c r="M2200" i="9"/>
  <c r="M138" i="9"/>
  <c r="M2725" i="9"/>
  <c r="M1911" i="9"/>
  <c r="M539" i="9"/>
  <c r="M1409" i="9"/>
  <c r="M2823" i="9"/>
  <c r="M2821" i="9"/>
  <c r="M353" i="9"/>
  <c r="M1381" i="9"/>
  <c r="M42" i="9"/>
  <c r="M912" i="9"/>
  <c r="M368" i="9"/>
  <c r="M1436" i="9"/>
  <c r="M2096" i="9"/>
  <c r="M1187" i="9"/>
  <c r="M2254" i="9"/>
  <c r="M2126" i="9"/>
  <c r="M1447" i="9"/>
  <c r="M1805" i="9"/>
  <c r="M1541" i="9"/>
  <c r="M2846" i="9"/>
  <c r="M1639" i="9"/>
  <c r="M1582" i="9"/>
  <c r="M1612" i="9"/>
  <c r="M119" i="9"/>
  <c r="M1890" i="9"/>
  <c r="M914" i="9"/>
  <c r="M2647" i="9"/>
  <c r="M2873" i="9"/>
  <c r="M1033" i="9"/>
  <c r="M1282" i="9"/>
  <c r="M415" i="9"/>
  <c r="M387" i="9"/>
  <c r="M2297" i="9"/>
  <c r="M1568" i="9"/>
  <c r="M1117" i="9"/>
  <c r="M2464" i="9"/>
  <c r="M2972" i="9"/>
  <c r="M686" i="9"/>
  <c r="M275" i="9"/>
  <c r="M503" i="9"/>
  <c r="M514" i="9"/>
  <c r="M2721" i="9"/>
  <c r="M2602" i="9"/>
  <c r="M2422" i="9"/>
  <c r="M633" i="9"/>
  <c r="M2840" i="9"/>
  <c r="M1300" i="9"/>
  <c r="M1505" i="9"/>
  <c r="M1695" i="9"/>
  <c r="M1940" i="9"/>
  <c r="M416" i="9"/>
  <c r="M1156" i="9"/>
  <c r="M2285" i="9"/>
  <c r="M2542" i="9"/>
  <c r="M1831" i="9"/>
  <c r="M1945" i="9"/>
  <c r="M372" i="9"/>
  <c r="M1419" i="9"/>
  <c r="M2408" i="9"/>
  <c r="M168" i="9"/>
  <c r="M1861" i="9"/>
  <c r="M1331" i="9"/>
  <c r="M2983" i="9"/>
  <c r="M1483" i="9"/>
  <c r="M985" i="9"/>
  <c r="M2159" i="9"/>
  <c r="M700" i="9"/>
  <c r="M2224" i="9"/>
  <c r="M1975" i="9"/>
  <c r="M1976" i="9"/>
  <c r="M2716" i="9"/>
  <c r="M598" i="9"/>
  <c r="M1924" i="9"/>
  <c r="M1916" i="9"/>
  <c r="M801" i="9"/>
  <c r="M2059" i="9"/>
  <c r="M1551" i="9"/>
  <c r="M1646" i="9"/>
  <c r="M1042" i="9"/>
  <c r="M1016" i="9"/>
  <c r="M2690" i="9"/>
  <c r="M2405" i="9"/>
  <c r="M1237" i="9"/>
  <c r="M1742" i="9"/>
  <c r="M107" i="9"/>
  <c r="M97" i="9"/>
  <c r="M193" i="9"/>
  <c r="M1935" i="9"/>
  <c r="M1862" i="9"/>
  <c r="M2659" i="9"/>
  <c r="M2051" i="9"/>
  <c r="M1716" i="9"/>
  <c r="M1931" i="9"/>
  <c r="M1399" i="9"/>
  <c r="M1299" i="9"/>
  <c r="M1056" i="9"/>
  <c r="M1912" i="9"/>
  <c r="M231" i="9"/>
  <c r="M386" i="9"/>
  <c r="M1808" i="9"/>
  <c r="M163" i="9"/>
  <c r="M2095" i="9"/>
  <c r="M2706" i="9"/>
  <c r="M1584" i="9"/>
  <c r="M1027" i="9"/>
  <c r="M62" i="9"/>
  <c r="M1652" i="9"/>
  <c r="M2198" i="9"/>
  <c r="M199" i="9"/>
  <c r="M563" i="9"/>
  <c r="M355" i="9"/>
  <c r="M2272" i="9"/>
  <c r="M401" i="9"/>
  <c r="M584" i="9"/>
  <c r="M365" i="9"/>
  <c r="M2612" i="9"/>
  <c r="M2321" i="9"/>
  <c r="M1968" i="9"/>
  <c r="M306" i="9"/>
  <c r="M774" i="9"/>
  <c r="M830" i="9"/>
  <c r="M766" i="9"/>
  <c r="M1905" i="9"/>
  <c r="M888" i="9"/>
  <c r="M129" i="9"/>
  <c r="M2425" i="9"/>
  <c r="M998" i="9"/>
  <c r="M1497" i="9"/>
  <c r="M1388" i="9"/>
  <c r="M457" i="9"/>
  <c r="M1240" i="9"/>
  <c r="M21" i="9"/>
  <c r="M528" i="9"/>
  <c r="M1124" i="9"/>
  <c r="M2092" i="9"/>
  <c r="M2333" i="9"/>
  <c r="M1410" i="9"/>
  <c r="M628" i="9"/>
  <c r="M2023" i="9"/>
  <c r="M2610" i="9"/>
  <c r="M1166" i="9"/>
  <c r="M320" i="9"/>
  <c r="M400" i="9"/>
  <c r="M467" i="9"/>
  <c r="M479" i="9"/>
  <c r="M2146" i="9"/>
  <c r="M2705" i="9"/>
  <c r="M211" i="9"/>
  <c r="M1482" i="9"/>
  <c r="M2924" i="9"/>
  <c r="M1684" i="9"/>
  <c r="M1625" i="9"/>
  <c r="M124" i="9"/>
  <c r="M977" i="9"/>
  <c r="M2225" i="9"/>
  <c r="M543" i="9"/>
  <c r="M804" i="9"/>
  <c r="M2032" i="9"/>
  <c r="M2039" i="9"/>
  <c r="M2781" i="9"/>
  <c r="M1090" i="9"/>
  <c r="M1750" i="9"/>
  <c r="M1343" i="9"/>
  <c r="M1810" i="9"/>
  <c r="M693" i="9"/>
  <c r="M417" i="9"/>
  <c r="M1677" i="9"/>
  <c r="M2328" i="9"/>
  <c r="M868" i="9"/>
  <c r="M2512" i="9"/>
  <c r="M57" i="9"/>
  <c r="M2777" i="9"/>
  <c r="M2439" i="9"/>
  <c r="M2828" i="9"/>
  <c r="M1686" i="9"/>
  <c r="M2566" i="9"/>
  <c r="M1826" i="9"/>
  <c r="M2652" i="9"/>
  <c r="M461" i="9"/>
  <c r="M2278" i="9"/>
  <c r="M1325" i="9"/>
  <c r="M760" i="9"/>
  <c r="M142" i="9"/>
  <c r="M304" i="9"/>
  <c r="M1244" i="9"/>
  <c r="M2928" i="9"/>
  <c r="M976" i="9"/>
  <c r="M2489" i="9"/>
  <c r="M768" i="9"/>
  <c r="M934" i="9"/>
  <c r="M2166" i="9"/>
  <c r="M2724" i="9"/>
  <c r="M2910" i="9"/>
  <c r="M1510" i="9"/>
  <c r="M2785" i="9"/>
  <c r="M856" i="9"/>
  <c r="M2368" i="9"/>
  <c r="M961" i="9"/>
  <c r="M1849" i="9"/>
  <c r="M1629" i="9"/>
  <c r="M1637" i="9"/>
  <c r="M1238" i="9"/>
  <c r="M16" i="9"/>
  <c r="M1860" i="9"/>
  <c r="M2521" i="9"/>
  <c r="M2634" i="9"/>
  <c r="M1395" i="9"/>
  <c r="M1749" i="9"/>
  <c r="M903" i="9"/>
  <c r="M2622" i="9"/>
  <c r="M486" i="9"/>
  <c r="M1932" i="9"/>
  <c r="M80" i="9"/>
  <c r="M2349" i="9"/>
  <c r="M1144" i="9"/>
  <c r="M2558" i="9"/>
  <c r="M2671" i="9"/>
  <c r="M1132" i="9"/>
  <c r="M135" i="9"/>
  <c r="M1020" i="9"/>
  <c r="M1225" i="9"/>
  <c r="M1014" i="9"/>
  <c r="M2626" i="9"/>
  <c r="M1553" i="9"/>
  <c r="M1215" i="9"/>
  <c r="M2253" i="9"/>
  <c r="M419" i="9"/>
  <c r="M1958" i="9"/>
  <c r="M728" i="9"/>
  <c r="M1279" i="9"/>
  <c r="M1274" i="9"/>
  <c r="M1470" i="9"/>
  <c r="M2649" i="9"/>
  <c r="M214" i="9"/>
  <c r="M1991" i="9"/>
  <c r="M2382" i="9"/>
  <c r="M200" i="9"/>
  <c r="M1223" i="9"/>
  <c r="M718" i="9"/>
  <c r="M511" i="9"/>
  <c r="M2327" i="9"/>
  <c r="M2133" i="9"/>
  <c r="M1521" i="9"/>
  <c r="M504" i="9"/>
  <c r="M715" i="9"/>
  <c r="M1293" i="9"/>
  <c r="M31" i="9"/>
  <c r="M2934" i="9"/>
  <c r="M810" i="9"/>
  <c r="M2586" i="9"/>
  <c r="M1083" i="9"/>
  <c r="M2493" i="9"/>
  <c r="M605" i="9"/>
  <c r="M2926" i="9"/>
  <c r="M616" i="9"/>
  <c r="M1664" i="9"/>
  <c r="M1284" i="9"/>
  <c r="M66" i="9"/>
  <c r="M122" i="9"/>
  <c r="M1678" i="9"/>
  <c r="M19" i="9"/>
  <c r="M177" i="9"/>
  <c r="M1499" i="9"/>
  <c r="M2535" i="9"/>
  <c r="M1159" i="9"/>
  <c r="M2965" i="9"/>
  <c r="M2325" i="9"/>
  <c r="M1087" i="9"/>
  <c r="M1370" i="9"/>
  <c r="M1583" i="9"/>
  <c r="M666" i="9"/>
  <c r="M1595" i="9"/>
  <c r="M1781" i="9"/>
  <c r="M106" i="9"/>
  <c r="M2665" i="9"/>
  <c r="M1645" i="9"/>
  <c r="M1753" i="9"/>
  <c r="M88" i="9"/>
  <c r="M2767" i="9"/>
  <c r="M1520" i="9"/>
  <c r="M308" i="9"/>
  <c r="M1883" i="9"/>
  <c r="M2826" i="9"/>
  <c r="M2779" i="9"/>
  <c r="M2174" i="9"/>
  <c r="M1907" i="9"/>
  <c r="M2654" i="9"/>
  <c r="M622" i="9"/>
  <c r="M2130" i="9"/>
  <c r="M1463" i="9"/>
  <c r="M2089" i="9"/>
  <c r="M1738" i="9"/>
  <c r="M1209" i="9"/>
  <c r="M2858" i="9"/>
  <c r="M411" i="9"/>
  <c r="M1786" i="9"/>
  <c r="M1125" i="9"/>
  <c r="M2196" i="9"/>
  <c r="M1341" i="9"/>
  <c r="M162" i="9"/>
  <c r="M309" i="9"/>
  <c r="M1803" i="9"/>
  <c r="M2849" i="9"/>
  <c r="M2309" i="9"/>
  <c r="M277" i="9"/>
  <c r="M1673" i="9"/>
  <c r="M576" i="9"/>
  <c r="M745" i="9"/>
  <c r="M1377" i="9"/>
  <c r="M821" i="9"/>
  <c r="M688" i="9"/>
  <c r="M2666" i="9"/>
  <c r="M1516" i="9"/>
  <c r="M789" i="9"/>
  <c r="M548" i="9"/>
  <c r="M2641" i="9"/>
  <c r="M105" i="9"/>
  <c r="M2170" i="9"/>
  <c r="M183" i="9"/>
  <c r="M1743" i="9"/>
  <c r="M1203" i="9"/>
  <c r="M730" i="9"/>
  <c r="M219" i="9"/>
  <c r="M2042" i="9"/>
  <c r="M832" i="9"/>
  <c r="M2207" i="9"/>
  <c r="M2682" i="9"/>
  <c r="M1055" i="9"/>
  <c r="M2675" i="9"/>
  <c r="M2499" i="9"/>
  <c r="M968" i="9"/>
  <c r="M1195" i="9"/>
  <c r="M1382" i="9"/>
  <c r="M2509" i="9"/>
  <c r="M1219" i="9"/>
  <c r="M1288" i="9"/>
  <c r="M2531" i="9"/>
  <c r="M427" i="9"/>
  <c r="M2388" i="9"/>
  <c r="M2462" i="9"/>
  <c r="M978" i="9"/>
  <c r="M1696" i="9"/>
  <c r="M2284" i="9"/>
  <c r="M1201" i="9"/>
  <c r="M239" i="9"/>
  <c r="M1509" i="9"/>
  <c r="M2548" i="9"/>
  <c r="M303" i="9"/>
  <c r="M1052" i="9"/>
  <c r="M2977" i="9"/>
  <c r="M1818" i="9"/>
  <c r="M10" i="9"/>
  <c r="M2236" i="9"/>
  <c r="M1836" i="9"/>
  <c r="M1065" i="9"/>
  <c r="M827" i="9"/>
  <c r="M276" i="9"/>
  <c r="M1009" i="9"/>
  <c r="M2273" i="9"/>
  <c r="M100" i="9"/>
  <c r="M227" i="9"/>
  <c r="M915" i="9"/>
  <c r="M2260" i="9"/>
  <c r="M2838" i="9"/>
  <c r="M2577" i="9"/>
  <c r="M1162" i="9"/>
  <c r="M1030" i="9"/>
  <c r="M2194" i="9"/>
  <c r="M2117" i="9"/>
  <c r="M1357" i="9"/>
  <c r="M1126" i="9"/>
  <c r="M2122" i="9"/>
  <c r="M2729" i="9"/>
  <c r="M1292" i="9"/>
  <c r="M2745" i="9"/>
  <c r="M1019" i="9"/>
  <c r="M2020" i="9"/>
  <c r="M2022" i="9"/>
  <c r="M2076" i="9"/>
  <c r="M1048" i="9"/>
  <c r="M1891" i="9"/>
  <c r="M899" i="9"/>
  <c r="M2230" i="9"/>
  <c r="M1626" i="9"/>
  <c r="M725" i="9"/>
  <c r="M423" i="9"/>
  <c r="M448" i="9"/>
  <c r="M1715" i="9"/>
  <c r="M1182" i="9"/>
  <c r="M391" i="9"/>
  <c r="M447" i="9"/>
  <c r="M1552" i="9"/>
  <c r="M664" i="9"/>
  <c r="M238" i="9"/>
  <c r="M1047" i="9"/>
  <c r="M2673" i="9"/>
  <c r="M1617" i="9"/>
  <c r="M1694" i="9"/>
  <c r="M983" i="9"/>
  <c r="M2598" i="9"/>
  <c r="M1604" i="9"/>
  <c r="M1414" i="9"/>
  <c r="M2081" i="9"/>
  <c r="M1896" i="9"/>
  <c r="M2191" i="9"/>
  <c r="M1835" i="9"/>
  <c r="M740" i="9"/>
  <c r="M2038" i="9"/>
  <c r="M210" i="9"/>
  <c r="M1372" i="9"/>
  <c r="M2373" i="9"/>
  <c r="M1080" i="9"/>
  <c r="M316" i="9"/>
  <c r="M1098" i="9"/>
  <c r="M1770" i="9"/>
  <c r="M1013" i="9"/>
  <c r="M90" i="9"/>
  <c r="M248" i="9"/>
  <c r="M2739" i="9"/>
  <c r="M299" i="9"/>
  <c r="M289" i="9"/>
  <c r="M963" i="9"/>
  <c r="M2178" i="9"/>
  <c r="M2508" i="9"/>
  <c r="M2772" i="9"/>
  <c r="M2005" i="9"/>
  <c r="M518" i="9"/>
  <c r="M2901" i="9"/>
  <c r="M2702" i="9"/>
  <c r="M1473" i="9"/>
  <c r="M614" i="9"/>
  <c r="M2852" i="9"/>
  <c r="M2605" i="9"/>
  <c r="M1457" i="9"/>
  <c r="M1387" i="9"/>
  <c r="M1601" i="9"/>
  <c r="M1574" i="9"/>
  <c r="M1287" i="9"/>
  <c r="M2916" i="9"/>
  <c r="M2300" i="9"/>
  <c r="M2903" i="9"/>
  <c r="M1479" i="9"/>
  <c r="M2843" i="9"/>
  <c r="M2757" i="9"/>
  <c r="M2478" i="9"/>
  <c r="M99" i="9"/>
  <c r="M1542" i="9"/>
  <c r="M1307" i="9"/>
  <c r="M1221" i="9"/>
  <c r="M317" i="9"/>
  <c r="M1638" i="9"/>
  <c r="M1228" i="9"/>
  <c r="M1703" i="9"/>
  <c r="M2034" i="9"/>
  <c r="M1630" i="9"/>
  <c r="M855" i="9"/>
  <c r="M2217" i="9"/>
  <c r="M2789" i="9"/>
  <c r="M787" i="9"/>
  <c r="M1591" i="9"/>
  <c r="M2173" i="9"/>
  <c r="M1880" i="9"/>
  <c r="M1242" i="9"/>
  <c r="M2143" i="9"/>
  <c r="M1879" i="9"/>
  <c r="M2899" i="9"/>
  <c r="M2595" i="9"/>
  <c r="M650" i="9"/>
  <c r="M2632" i="9"/>
  <c r="M2857" i="9"/>
  <c r="M2571" i="9"/>
  <c r="M634" i="9"/>
  <c r="M1989" i="9"/>
  <c r="M2966" i="9"/>
  <c r="M1275" i="9"/>
  <c r="M2202" i="9"/>
  <c r="M1186" i="9"/>
  <c r="M581" i="9"/>
  <c r="M1774" i="9"/>
  <c r="M2818" i="9"/>
  <c r="M2161" i="9"/>
  <c r="M2589" i="9"/>
  <c r="M1012" i="9"/>
  <c r="M392" i="9"/>
  <c r="M878" i="9"/>
  <c r="M1765" i="9"/>
  <c r="M1075" i="9"/>
  <c r="M1657" i="9"/>
  <c r="M2806" i="9"/>
  <c r="M2347" i="9"/>
  <c r="M2060" i="9"/>
  <c r="M2211" i="9"/>
  <c r="M2469" i="9"/>
  <c r="M2147" i="9"/>
  <c r="M156" i="9"/>
  <c r="M2775" i="9"/>
  <c r="M2036" i="9"/>
  <c r="M343" i="9"/>
  <c r="M314" i="9"/>
  <c r="M1502" i="9"/>
  <c r="M562" i="9"/>
  <c r="M2155" i="9"/>
  <c r="M2506" i="9"/>
  <c r="M661" i="9"/>
  <c r="M2319" i="9"/>
  <c r="M2411" i="9"/>
  <c r="M2603" i="9"/>
  <c r="M2491" i="9"/>
  <c r="M1698" i="9"/>
  <c r="M1062" i="9"/>
  <c r="M2416" i="9"/>
  <c r="M857" i="9"/>
  <c r="M2497" i="9"/>
  <c r="M2391" i="9"/>
  <c r="M2608" i="9"/>
  <c r="M722" i="9"/>
  <c r="M2470" i="9"/>
  <c r="M2455" i="9"/>
  <c r="M523" i="9"/>
  <c r="M367" i="9"/>
  <c r="M2352" i="9"/>
  <c r="M2878" i="9"/>
  <c r="M1789" i="9"/>
  <c r="M2978" i="9"/>
  <c r="M1544" i="9"/>
  <c r="M2732" i="9"/>
  <c r="M1754" i="9"/>
  <c r="M823" i="9"/>
  <c r="M1371" i="9"/>
  <c r="M2087" i="9"/>
  <c r="M2288" i="9"/>
  <c r="M2380" i="9"/>
  <c r="M2106" i="9"/>
  <c r="M431" i="9"/>
  <c r="M2520" i="9"/>
  <c r="M2283" i="9"/>
  <c r="M460" i="9"/>
  <c r="M739" i="9"/>
  <c r="M2504" i="9"/>
  <c r="M2771" i="9"/>
  <c r="M818" i="9"/>
  <c r="M881" i="9"/>
  <c r="M2758" i="9"/>
  <c r="M2646" i="9"/>
  <c r="M889" i="9"/>
  <c r="M2019" i="9"/>
  <c r="M2369" i="9"/>
  <c r="M435" i="9"/>
  <c r="M1289" i="9"/>
  <c r="M2322" i="9"/>
  <c r="M520" i="9"/>
  <c r="M2661" i="9"/>
  <c r="M1866" i="9"/>
  <c r="M2371" i="9"/>
  <c r="M472" i="9"/>
  <c r="M2650" i="9"/>
  <c r="M2614" i="9"/>
  <c r="M1990" i="9"/>
  <c r="M38" i="9"/>
  <c r="M397" i="9"/>
  <c r="M723" i="9"/>
  <c r="M695" i="9"/>
  <c r="M2784" i="9"/>
  <c r="M174" i="9"/>
  <c r="M1904" i="9"/>
  <c r="M2016" i="9"/>
  <c r="M683" i="9"/>
  <c r="M836" i="9"/>
  <c r="M1522" i="9"/>
  <c r="M390" i="9"/>
  <c r="M412" i="9"/>
  <c r="M1536" i="9"/>
  <c r="M492" i="9"/>
  <c r="M2310" i="9"/>
  <c r="M941" i="9"/>
  <c r="M2409" i="9"/>
  <c r="M208" i="9"/>
  <c r="M1816" i="9"/>
  <c r="M944" i="9"/>
  <c r="M2083" i="9"/>
  <c r="M660" i="9"/>
  <c r="M2255" i="9"/>
  <c r="M2677" i="9"/>
  <c r="M1054" i="9"/>
  <c r="M775" i="9"/>
  <c r="M716" i="9"/>
  <c r="M28" i="9"/>
  <c r="M1066" i="9"/>
  <c r="M2061" i="9"/>
  <c r="M2839" i="9"/>
  <c r="M1351" i="9"/>
  <c r="M169" i="9"/>
  <c r="M2011" i="9"/>
  <c r="M330" i="9"/>
  <c r="M833" i="9"/>
  <c r="M322" i="9"/>
  <c r="M1987" i="9"/>
  <c r="M284" i="9"/>
  <c r="M2498" i="9"/>
  <c r="M1478" i="9"/>
  <c r="M2141" i="9"/>
  <c r="M2050" i="9"/>
  <c r="M152" i="9"/>
  <c r="M826" i="9"/>
  <c r="M2165" i="9"/>
  <c r="M1725" i="9"/>
  <c r="M83" i="9"/>
  <c r="M689" i="9"/>
  <c r="M63" i="9"/>
  <c r="M927" i="9"/>
  <c r="M346" i="9"/>
  <c r="M2098" i="9"/>
  <c r="M1514" i="9"/>
  <c r="M2294" i="9"/>
  <c r="M2227" i="9"/>
  <c r="M1952" i="9"/>
  <c r="M1477" i="9"/>
  <c r="M1089" i="9"/>
  <c r="M940" i="9"/>
  <c r="M1963" i="9"/>
  <c r="M2468" i="9"/>
  <c r="M738" i="9"/>
  <c r="M1081" i="9"/>
  <c r="M1979" i="9"/>
  <c r="M1285" i="9"/>
  <c r="M554" i="9"/>
  <c r="M1249" i="9"/>
  <c r="M531" i="9"/>
  <c r="M1113" i="9"/>
  <c r="M1688" i="9"/>
  <c r="M2609" i="9"/>
  <c r="M2802" i="9"/>
  <c r="M1881" i="9"/>
  <c r="M251" i="9"/>
  <c r="M2486" i="9"/>
  <c r="M2730" i="9"/>
  <c r="M1868" i="9"/>
  <c r="M1566" i="9"/>
  <c r="M1302" i="9"/>
  <c r="M1471" i="9"/>
  <c r="M908" i="9"/>
  <c r="M2797" i="9"/>
  <c r="M2579" i="9"/>
  <c r="M1744" i="9"/>
  <c r="M1823" i="9"/>
  <c r="M1051" i="9"/>
  <c r="M318" i="9"/>
  <c r="M1235" i="9"/>
  <c r="M1720" i="9"/>
  <c r="M2037" i="9"/>
  <c r="M1198" i="9"/>
  <c r="M1389" i="9"/>
  <c r="M1679" i="9"/>
  <c r="M2914" i="9"/>
  <c r="M2139" i="9"/>
  <c r="M1523" i="9"/>
  <c r="M243" i="9"/>
  <c r="M1123" i="9"/>
  <c r="M2756" i="9"/>
  <c r="M1037" i="9"/>
  <c r="M2264" i="9"/>
  <c r="M817" i="9"/>
  <c r="M2713" i="9"/>
  <c r="M1335" i="9"/>
  <c r="M2685" i="9"/>
  <c r="M761" i="9"/>
  <c r="M1549" i="9"/>
  <c r="M2816" i="9"/>
  <c r="M1785" i="9"/>
  <c r="M1458" i="9"/>
  <c r="M2829" i="9"/>
  <c r="M1204" i="9"/>
  <c r="M1741" i="9"/>
  <c r="M2262" i="9"/>
  <c r="M608" i="9"/>
  <c r="M1146" i="9"/>
  <c r="M1611" i="9"/>
  <c r="M2251" i="9"/>
  <c r="M1732" i="9"/>
  <c r="M1456" i="9"/>
  <c r="M939" i="9"/>
  <c r="M507" i="9"/>
  <c r="M2383" i="9"/>
  <c r="M2362" i="9"/>
  <c r="M2590" i="9"/>
  <c r="M158" i="9"/>
  <c r="M2351" i="9"/>
  <c r="M444" i="9"/>
  <c r="M2160" i="9"/>
  <c r="M2825" i="9"/>
  <c r="M1211" i="9"/>
  <c r="M441" i="9"/>
  <c r="M2658" i="9"/>
  <c r="M2068" i="9"/>
  <c r="M802" i="9"/>
  <c r="M370" i="9"/>
  <c r="M2561" i="9"/>
  <c r="M2314" i="9"/>
  <c r="M2381" i="9"/>
  <c r="M388" i="9"/>
  <c r="M2055" i="9"/>
  <c r="M2827" i="9"/>
  <c r="M2892" i="9"/>
  <c r="M829" i="9"/>
  <c r="M2151" i="9"/>
  <c r="M2754" i="9"/>
  <c r="M1957" i="9"/>
  <c r="M2187" i="9"/>
  <c r="M13" i="9"/>
  <c r="M2567" i="9"/>
  <c r="M2169" i="9"/>
  <c r="M2137" i="9"/>
  <c r="M342" i="9"/>
  <c r="M2663" i="9"/>
  <c r="M2094" i="9"/>
  <c r="M2938" i="9"/>
  <c r="M406" i="9"/>
  <c r="M1751" i="9"/>
  <c r="M2864" i="9"/>
  <c r="M937" i="9"/>
  <c r="M250" i="9"/>
  <c r="M2869" i="9"/>
  <c r="M240" i="9"/>
  <c r="M493" i="9"/>
  <c r="M2505" i="9"/>
  <c r="M1506" i="9"/>
  <c r="M2964" i="9"/>
  <c r="M1528" i="9"/>
  <c r="M2190" i="9"/>
  <c r="M422" i="9"/>
  <c r="M2242" i="9"/>
  <c r="M82" i="9"/>
  <c r="M1344" i="9"/>
  <c r="M2114" i="9"/>
  <c r="M1579" i="9"/>
  <c r="M877" i="9"/>
  <c r="M2003" i="9"/>
  <c r="M379" i="9"/>
  <c r="M870" i="9"/>
  <c r="M2299" i="9"/>
  <c r="M2244" i="9"/>
  <c r="M145" i="9"/>
  <c r="M956" i="9"/>
  <c r="M2842" i="9"/>
  <c r="M68" i="9"/>
  <c r="M2947" i="9"/>
  <c r="M2876" i="9"/>
  <c r="M148" i="9"/>
  <c r="M2093" i="9"/>
  <c r="M1824" i="9"/>
  <c r="M220" i="9"/>
  <c r="M1870" i="9"/>
  <c r="M2971" i="9"/>
  <c r="M2689" i="9"/>
  <c r="M645" i="9"/>
  <c r="M1838" i="9"/>
  <c r="M2874" i="9"/>
  <c r="M2676" i="9"/>
  <c r="M2893" i="9"/>
  <c r="M1328" i="9"/>
  <c r="M606" i="9"/>
  <c r="M2799" i="9"/>
  <c r="M819" i="9"/>
  <c r="M2962" i="9"/>
  <c r="M1050" i="9"/>
  <c r="M1719" i="9"/>
  <c r="M769" i="9"/>
  <c r="M1324" i="9"/>
  <c r="M2428" i="9"/>
  <c r="M2406" i="9"/>
  <c r="M213" i="9"/>
  <c r="M2895" i="9"/>
  <c r="M1600" i="9"/>
  <c r="M1825" i="9"/>
  <c r="M670" i="9"/>
  <c r="M2863" i="9"/>
  <c r="M1451" i="9"/>
  <c r="M1257" i="9"/>
  <c r="M253" i="9"/>
  <c r="M2599" i="9"/>
  <c r="M296" i="9"/>
  <c r="M1856" i="9"/>
  <c r="M1909" i="9"/>
  <c r="M1063" i="9"/>
  <c r="M449" i="9"/>
  <c r="M1792" i="9"/>
  <c r="M1723" i="9"/>
  <c r="M765" i="9"/>
  <c r="M127" i="9"/>
  <c r="M1096" i="9"/>
  <c r="M1216" i="9"/>
  <c r="M1648" i="9"/>
  <c r="M2104" i="9"/>
  <c r="M1224" i="9"/>
  <c r="M1100" i="9"/>
  <c r="M1619" i="9"/>
  <c r="M2072" i="9"/>
  <c r="M1448" i="9"/>
  <c r="M1683" i="9"/>
  <c r="M2091" i="9"/>
  <c r="M824" i="9"/>
  <c r="M1795" i="9"/>
  <c r="M550" i="9"/>
  <c r="M1407" i="9"/>
  <c r="M95" i="9"/>
  <c r="M2370" i="9"/>
  <c r="M2289" i="9"/>
  <c r="M2162" i="9"/>
  <c r="M627" i="9"/>
  <c r="M2536" i="9"/>
  <c r="M1322" i="9"/>
  <c r="M2912" i="9"/>
  <c r="M1508" i="9"/>
  <c r="M1532" i="9"/>
  <c r="M1138" i="9"/>
  <c r="M2968" i="9"/>
  <c r="M2811" i="9"/>
  <c r="M1260" i="9"/>
  <c r="M2620" i="9"/>
  <c r="M2271" i="9"/>
  <c r="M476" i="9"/>
  <c r="M2837" i="9"/>
  <c r="M2192" i="9"/>
  <c r="M1277" i="9"/>
  <c r="M393" i="9"/>
  <c r="M981" i="9"/>
  <c r="M356" i="9"/>
  <c r="M1392" i="9"/>
  <c r="M2181" i="9"/>
  <c r="M225" i="9"/>
  <c r="M1908" i="9"/>
  <c r="M763" i="9"/>
  <c r="M1644" i="9"/>
  <c r="M2346" i="9"/>
  <c r="M921" i="9"/>
  <c r="M22" i="9"/>
  <c r="M2855" i="9"/>
  <c r="M2587" i="9"/>
  <c r="M1605" i="9"/>
  <c r="M1871" i="9"/>
  <c r="M2822" i="9"/>
  <c r="M311" i="9"/>
  <c r="M51" i="9"/>
  <c r="M440" i="9"/>
  <c r="M1136" i="9"/>
  <c r="M943" i="9"/>
  <c r="M1660" i="9"/>
  <c r="M1569" i="9"/>
  <c r="M202" i="9"/>
  <c r="M1349" i="9"/>
  <c r="M538" i="9"/>
  <c r="M2218" i="9"/>
  <c r="M936" i="9"/>
  <c r="M2635" i="9"/>
  <c r="M1721" i="9"/>
  <c r="M2782" i="9"/>
  <c r="M1714" i="9"/>
  <c r="M1755" i="9"/>
  <c r="M120" i="9"/>
  <c r="M1518" i="9"/>
  <c r="M923" i="9"/>
  <c r="M1581" i="9"/>
  <c r="M841" i="9"/>
  <c r="M2967" i="9"/>
  <c r="M2648" i="9"/>
  <c r="M2234" i="9"/>
  <c r="M2058" i="9"/>
  <c r="M559" i="9"/>
  <c r="M652" i="9"/>
  <c r="M2074" i="9"/>
  <c r="M1699" i="9"/>
  <c r="M2379" i="9"/>
  <c r="M529" i="9"/>
  <c r="M108" i="9"/>
  <c r="M495" i="9"/>
  <c r="M552" i="9"/>
  <c r="M1729" i="9"/>
  <c r="M1843" i="9"/>
  <c r="M1311" i="9"/>
  <c r="M1394" i="9"/>
  <c r="M1241" i="9"/>
  <c r="M764" i="9"/>
  <c r="M334" i="9"/>
  <c r="M1878" i="9"/>
  <c r="M2765" i="9"/>
  <c r="M1345" i="9"/>
  <c r="M2727" i="9"/>
  <c r="M2021" i="9"/>
  <c r="M2865" i="9"/>
  <c r="M470" i="9"/>
  <c r="M319" i="9"/>
  <c r="M1116" i="9"/>
  <c r="M2438" i="9"/>
  <c r="M779" i="9"/>
  <c r="M1730" i="9"/>
  <c r="M532" i="9"/>
  <c r="M2955" i="9"/>
  <c r="M2426" i="9"/>
  <c r="M1269" i="9"/>
  <c r="M1820" i="9"/>
  <c r="M1745" i="9"/>
  <c r="M820" i="9"/>
  <c r="M2180" i="9"/>
  <c r="M641" i="9"/>
  <c r="M2100" i="9"/>
  <c r="M2434" i="9"/>
  <c r="M2171" i="9"/>
  <c r="M904" i="9"/>
  <c r="M862" i="9"/>
  <c r="M1359" i="9"/>
  <c r="M607" i="9"/>
  <c r="M1784" i="9"/>
  <c r="M313" i="9"/>
  <c r="M2065" i="9"/>
  <c r="M166" i="9"/>
  <c r="M1044" i="9"/>
  <c r="M363" i="9"/>
  <c r="M1557" i="9"/>
  <c r="M742" i="9"/>
  <c r="M1439" i="9"/>
  <c r="M1480" i="9"/>
  <c r="M953" i="9"/>
  <c r="M2628" i="9"/>
  <c r="M2221" i="9"/>
  <c r="M1378" i="9"/>
  <c r="M2067" i="9"/>
  <c r="M1539" i="9"/>
  <c r="M1717" i="9"/>
  <c r="M72" i="9"/>
  <c r="M2835" i="9"/>
  <c r="M1589" i="9"/>
  <c r="M269" i="9"/>
  <c r="M2132" i="9"/>
  <c r="M161" i="9"/>
  <c r="M102" i="9"/>
  <c r="M2667" i="9"/>
  <c r="M468" i="9"/>
  <c r="M1273" i="9"/>
  <c r="M506" i="9"/>
  <c r="M2140" i="9"/>
  <c r="M1517" i="9"/>
  <c r="M405" i="9"/>
  <c r="M2399" i="9"/>
  <c r="M2240" i="9"/>
  <c r="M1452" i="9"/>
  <c r="M1298" i="9"/>
  <c r="M1493" i="9"/>
  <c r="M1628" i="9"/>
  <c r="M1853" i="9"/>
  <c r="M1440" i="9"/>
  <c r="M2124" i="9"/>
  <c r="M2397" i="9"/>
  <c r="M843" i="9"/>
  <c r="M404" i="9"/>
  <c r="M2031" i="9"/>
  <c r="M540" i="9"/>
  <c r="M1981" i="9"/>
  <c r="M498" i="9"/>
  <c r="M2313" i="9"/>
  <c r="M980" i="9"/>
  <c r="M1137" i="9"/>
  <c r="M2981" i="9"/>
  <c r="M681" i="9"/>
  <c r="M1897" i="9"/>
  <c r="M325" i="9"/>
  <c r="M2543" i="9"/>
  <c r="M1530" i="9"/>
  <c r="M816" i="9"/>
  <c r="M2514" i="9"/>
  <c r="M1071" i="9"/>
  <c r="M849" i="9"/>
  <c r="M2477" i="9"/>
  <c r="M94" i="9"/>
  <c r="M1152" i="9"/>
  <c r="M1181" i="9"/>
  <c r="M924" i="9"/>
  <c r="M1210" i="9"/>
  <c r="M228" i="9"/>
  <c r="M2731" i="9"/>
  <c r="M1358" i="9"/>
  <c r="M2819" i="9"/>
  <c r="M864" i="9"/>
  <c r="M266" i="9"/>
  <c r="M2859" i="9"/>
  <c r="M544" i="9"/>
  <c r="M1966" i="9"/>
  <c r="M951" i="9"/>
  <c r="M756" i="9"/>
  <c r="M919" i="9"/>
  <c r="M12" i="9"/>
  <c r="M1986" i="9"/>
  <c r="M918" i="9"/>
  <c r="M1735" i="9"/>
  <c r="M1697" i="9"/>
  <c r="M2642" i="9"/>
  <c r="M2007" i="9"/>
  <c r="M2872" i="9"/>
  <c r="M873" i="9"/>
  <c r="M1797" i="9"/>
  <c r="M750" i="9"/>
  <c r="M1280" i="9"/>
  <c r="M482" i="9"/>
  <c r="M2942" i="9"/>
  <c r="M1049" i="9"/>
  <c r="M184" i="9"/>
  <c r="M778" i="9"/>
  <c r="M2246" i="9"/>
  <c r="M2492" i="9"/>
  <c r="M534" i="9"/>
  <c r="M383" i="9"/>
  <c r="M521" i="9"/>
  <c r="M2401" i="9"/>
  <c r="M224" i="9"/>
  <c r="M2197" i="9"/>
  <c r="M709" i="9"/>
  <c r="M2415" i="9"/>
  <c r="M2214" i="9"/>
  <c r="M2565" i="9"/>
  <c r="M286" i="9"/>
  <c r="M519" i="9"/>
  <c r="M844" i="9"/>
  <c r="M2134" i="9"/>
  <c r="M2490" i="9"/>
  <c r="M191" i="9"/>
  <c r="M2276" i="9"/>
  <c r="M1627" i="9"/>
  <c r="M235" i="9"/>
  <c r="M2437" i="9"/>
  <c r="M2043" i="9"/>
  <c r="M530" i="9"/>
  <c r="M917" i="9"/>
  <c r="M2911" i="9"/>
  <c r="M257" i="9"/>
  <c r="M2485" i="9"/>
  <c r="M703" i="9"/>
  <c r="M2082" i="9"/>
  <c r="M665" i="9"/>
  <c r="M341" i="9"/>
  <c r="M1537" i="9"/>
  <c r="M2798" i="9"/>
  <c r="M2115" i="9"/>
  <c r="M430" i="9"/>
  <c r="M439" i="9"/>
  <c r="M1064" i="9"/>
  <c r="M1946" i="9"/>
  <c r="M996" i="9"/>
  <c r="M2069" i="9"/>
  <c r="M2008" i="9"/>
  <c r="M1230" i="9"/>
  <c r="M2588" i="9"/>
  <c r="M2287" i="9"/>
  <c r="M1441" i="9"/>
  <c r="M690" i="9"/>
  <c r="M2728" i="9"/>
  <c r="M1898" i="9"/>
  <c r="M891" i="9"/>
  <c r="M69" i="9"/>
  <c r="M2088" i="9"/>
  <c r="M2154" i="9"/>
  <c r="M653" i="9"/>
  <c r="M73" i="9"/>
  <c r="M1364" i="9"/>
  <c r="M2847" i="9"/>
  <c r="M154" i="9"/>
  <c r="M987" i="9"/>
  <c r="M2078" i="9"/>
  <c r="M1570" i="9"/>
  <c r="M2719" i="9"/>
  <c r="M1949" i="9"/>
  <c r="M2064" i="9"/>
  <c r="M1193" i="9"/>
  <c r="M2157" i="9"/>
  <c r="M604" i="9"/>
  <c r="M218" i="9"/>
  <c r="M592" i="9"/>
  <c r="M2018" i="9"/>
  <c r="M494" i="9"/>
  <c r="M1778" i="9"/>
  <c r="M1685" i="9"/>
  <c r="M2113" i="9"/>
  <c r="M1965" i="9"/>
  <c r="M678" i="9"/>
  <c r="M2755" i="9"/>
  <c r="M2532" i="9"/>
  <c r="M1443" i="9"/>
  <c r="M1254" i="9"/>
  <c r="M2448" i="9"/>
  <c r="M2163" i="9"/>
  <c r="M2002" i="9"/>
  <c r="M586" i="9"/>
  <c r="M1373" i="9"/>
  <c r="M2969" i="9"/>
  <c r="M831" i="9"/>
  <c r="M872" i="9"/>
  <c r="M2817" i="9"/>
  <c r="M1024" i="9"/>
  <c r="M1984" i="9"/>
  <c r="M2345" i="9"/>
  <c r="M587" i="9"/>
  <c r="M491" i="9"/>
  <c r="M2204" i="9"/>
  <c r="M1994" i="9"/>
  <c r="M1763" i="9"/>
  <c r="M222" i="9"/>
  <c r="M2927" i="9"/>
  <c r="M1337" i="9"/>
  <c r="M1801" i="9"/>
  <c r="M798" i="9"/>
  <c r="M1231" i="9"/>
  <c r="M1554" i="9"/>
  <c r="M1313" i="9"/>
  <c r="M2010" i="9"/>
  <c r="M302" i="9"/>
  <c r="M2604" i="9"/>
  <c r="M734" i="9"/>
  <c r="M455" i="9"/>
  <c r="M176" i="9"/>
  <c r="M1690" i="9"/>
  <c r="M1310" i="9"/>
  <c r="M2280" i="9"/>
  <c r="M2237" i="9"/>
  <c r="M281" i="9"/>
  <c r="M1947" i="9"/>
  <c r="M1599" i="9"/>
  <c r="M1876" i="9"/>
  <c r="M2212" i="9"/>
  <c r="M853" i="9"/>
  <c r="M2948" i="9"/>
  <c r="M2617" i="9"/>
  <c r="M1290" i="9"/>
  <c r="M942" i="9"/>
  <c r="M1079" i="9"/>
  <c r="M866" i="9"/>
  <c r="M1133" i="9"/>
  <c r="M236" i="9"/>
  <c r="M2976" i="9"/>
  <c r="M2715" i="9"/>
  <c r="M1515" i="9"/>
  <c r="M1490" i="9"/>
  <c r="M2909" i="9"/>
  <c r="M2836" i="9"/>
  <c r="M1262" i="9"/>
  <c r="M2693" i="9"/>
  <c r="M1701" i="9"/>
  <c r="M767" i="9"/>
  <c r="M1632" i="9"/>
  <c r="M344" i="9"/>
  <c r="M1468" i="9"/>
  <c r="M1425" i="9"/>
  <c r="M648" i="9"/>
  <c r="M2364" i="9"/>
  <c r="M2206" i="9"/>
  <c r="M77" i="9"/>
  <c r="M2329" i="9"/>
  <c r="M2268" i="9"/>
  <c r="M1893" i="9"/>
  <c r="M2318" i="9"/>
  <c r="M2337" i="9"/>
  <c r="M1355" i="9"/>
  <c r="M1157" i="9"/>
  <c r="M1374" i="9"/>
  <c r="M2392" i="9"/>
  <c r="M1927" i="9"/>
  <c r="M948" i="9"/>
  <c r="M1472" i="9"/>
  <c r="M1430" i="9"/>
  <c r="M2744" i="9"/>
  <c r="M625" i="9"/>
  <c r="M2446" i="9"/>
  <c r="M2519" i="9"/>
  <c r="M1727" i="9"/>
  <c r="M194" i="9"/>
  <c r="M905" i="9"/>
  <c r="M2655" i="9"/>
  <c r="M2458" i="9"/>
  <c r="M1196" i="9"/>
  <c r="M1264" i="9"/>
  <c r="M2749" i="9"/>
  <c r="M555" i="9"/>
  <c r="M1435" i="9"/>
  <c r="M2930" i="9"/>
  <c r="M1353" i="9"/>
  <c r="M612" i="9"/>
  <c r="M781" i="9"/>
  <c r="M2372" i="9"/>
  <c r="M2450" i="9"/>
  <c r="M834" i="9"/>
  <c r="M2870" i="9"/>
  <c r="M1847" i="9"/>
  <c r="M1576" i="9"/>
  <c r="M2305" i="9"/>
  <c r="M890" i="9"/>
  <c r="M2984" i="9"/>
  <c r="M553" i="9"/>
  <c r="M1713" i="9"/>
  <c r="L11" i="9"/>
  <c r="M547" i="9"/>
  <c r="M2700" i="9"/>
  <c r="M966" i="9"/>
  <c r="M620" i="9"/>
  <c r="M2592" i="9"/>
  <c r="M2475" i="9"/>
  <c r="M2378" i="9"/>
  <c r="M1099" i="9"/>
  <c r="M1449" i="9"/>
  <c r="M2336" i="9"/>
  <c r="M1943" i="9"/>
  <c r="M362" i="9"/>
  <c r="M84" i="9"/>
  <c r="M2156" i="9"/>
  <c r="M2443" i="9"/>
  <c r="M1811" i="9"/>
  <c r="M509" i="9"/>
  <c r="M2343" i="9"/>
  <c r="M2923" i="9"/>
  <c r="M1757" i="9"/>
  <c r="M1085" i="9"/>
  <c r="M651" i="9"/>
  <c r="M676" i="9"/>
  <c r="M1390" i="9"/>
  <c r="M812" i="9"/>
  <c r="M2762" i="9"/>
  <c r="M261" i="9"/>
  <c r="M2479" i="9"/>
  <c r="M1959" i="9"/>
  <c r="M130" i="9"/>
  <c r="M2466" i="9"/>
  <c r="M247" i="9"/>
  <c r="M960" i="9"/>
  <c r="M115" i="9"/>
  <c r="M425" i="9"/>
  <c r="M1962" i="9"/>
  <c r="M242" i="9"/>
  <c r="M1032" i="9"/>
  <c r="M2538" i="9"/>
  <c r="M1176" i="9"/>
  <c r="M1006" i="9"/>
  <c r="M2888" i="9"/>
  <c r="M515" i="9"/>
  <c r="M113" i="9"/>
  <c r="M2844" i="9"/>
  <c r="M1809" i="9"/>
  <c r="M2435" i="9"/>
  <c r="M2585" i="9"/>
  <c r="M2149" i="9"/>
  <c r="M1712" i="9"/>
  <c r="M1046" i="9"/>
  <c r="M967" i="9"/>
  <c r="M1212" i="9"/>
  <c r="M2361" i="9"/>
  <c r="M1338" i="9"/>
  <c r="M1036" i="9"/>
  <c r="M1267" i="9"/>
  <c r="M1689" i="9"/>
  <c r="M1130" i="9"/>
  <c r="M2833" i="9"/>
  <c r="M770" i="9"/>
  <c r="M2177" i="9"/>
  <c r="M294" i="9"/>
  <c r="M43" i="9"/>
  <c r="M2980" i="9"/>
  <c r="M403" i="9"/>
  <c r="M906" i="9"/>
  <c r="M564" i="9"/>
  <c r="M752" i="9"/>
  <c r="M792" i="9"/>
  <c r="M2734" i="9"/>
  <c r="M2452" i="9"/>
  <c r="M1360" i="9"/>
  <c r="M806" i="9"/>
  <c r="M2090" i="9"/>
  <c r="M2691" i="9"/>
  <c r="M1588" i="9"/>
  <c r="M2578" i="9"/>
  <c r="M1711" i="9"/>
  <c r="M2674" i="9"/>
  <c r="M233" i="9"/>
  <c r="M2292" i="9"/>
  <c r="M1164" i="9"/>
  <c r="M1404" i="9"/>
  <c r="M1118" i="9"/>
  <c r="M1736" i="9"/>
  <c r="M1172" i="9"/>
  <c r="M25" i="9"/>
  <c r="M1814" i="9"/>
  <c r="M1163" i="9"/>
  <c r="M893" i="9"/>
  <c r="M975" i="9"/>
  <c r="M2417" i="9"/>
  <c r="M1661" i="9"/>
  <c r="M230" i="9"/>
  <c r="M623" i="9"/>
  <c r="M755" i="9"/>
  <c r="M2831" i="9"/>
  <c r="M2290" i="9"/>
  <c r="M847" i="9"/>
  <c r="M2054" i="9"/>
  <c r="M2783" i="9"/>
  <c r="M1992" i="9"/>
  <c r="M1140" i="9"/>
  <c r="M1250" i="9"/>
  <c r="M375" i="9"/>
  <c r="M972" i="9"/>
  <c r="M2354" i="9"/>
  <c r="M1248" i="9"/>
  <c r="M522" i="9"/>
  <c r="M589" i="9"/>
  <c r="M2861" i="9"/>
  <c r="M1467" i="9"/>
  <c r="M1034" i="9"/>
  <c r="M1498" i="9"/>
  <c r="M2238" i="9"/>
  <c r="M331" i="9"/>
  <c r="M98" i="9"/>
  <c r="M1886" i="9"/>
  <c r="M1239" i="9"/>
  <c r="M2461" i="9"/>
  <c r="M1585" i="9"/>
  <c r="M1693" i="9"/>
  <c r="M1771" i="9"/>
  <c r="M1190" i="9"/>
  <c r="M2073" i="9"/>
  <c r="M1996" i="9"/>
  <c r="M1329" i="9"/>
  <c r="M1766" i="9"/>
  <c r="M1319" i="9"/>
  <c r="M2845" i="9"/>
  <c r="M617" i="9"/>
  <c r="M378" i="9"/>
  <c r="M2393" i="9"/>
  <c r="M2747" i="9"/>
  <c r="M920" i="9"/>
  <c r="M1764" i="9"/>
  <c r="M1837" i="9"/>
  <c r="M2052" i="9"/>
  <c r="M785" i="9"/>
  <c r="M1558" i="9"/>
  <c r="M2000" i="9"/>
  <c r="M2524" i="9"/>
  <c r="M241" i="9"/>
  <c r="M2412" i="9"/>
  <c r="M2553" i="9"/>
  <c r="M1173" i="9"/>
  <c r="M369" i="9"/>
  <c r="M865" i="9"/>
  <c r="M1954" i="9"/>
  <c r="M1059" i="9"/>
  <c r="M2071" i="9"/>
  <c r="M783" i="9"/>
  <c r="M525" i="9"/>
  <c r="M2883" i="9"/>
  <c r="M1827" i="9"/>
  <c r="M771" i="9"/>
  <c r="M2549" i="9"/>
  <c r="M2274" i="9"/>
  <c r="M327" i="9"/>
  <c r="M1379" i="9"/>
  <c r="M1492" i="9"/>
  <c r="M55" i="9"/>
  <c r="M773" i="9"/>
  <c r="M1607" i="9"/>
  <c r="M854" i="9"/>
  <c r="M2320" i="9"/>
  <c r="M1571" i="9"/>
  <c r="M957" i="9"/>
  <c r="M748" i="9"/>
  <c r="M436" i="9"/>
  <c r="M1026" i="9"/>
  <c r="M1592" i="9"/>
  <c r="M1669" i="9"/>
  <c r="M196" i="9"/>
  <c r="M1746" i="9"/>
  <c r="M1072" i="9"/>
  <c r="M1906" i="9"/>
  <c r="M1314" i="9"/>
  <c r="M1402" i="9"/>
  <c r="M366" i="9"/>
  <c r="M2339" i="9"/>
  <c r="M2956" i="9"/>
  <c r="M252" i="9"/>
  <c r="M1454" i="9"/>
  <c r="M2120" i="9"/>
  <c r="M2429" i="9"/>
  <c r="M593" i="9"/>
  <c r="M2358" i="9"/>
  <c r="M887" i="9"/>
  <c r="M1848" i="9"/>
  <c r="M1229" i="9"/>
  <c r="M1185" i="9"/>
  <c r="M1767" i="9"/>
  <c r="M1967" i="9"/>
  <c r="M1494" i="9"/>
  <c r="M1384" i="9"/>
  <c r="M1252" i="9"/>
  <c r="M2770" i="9"/>
  <c r="M1179" i="9"/>
  <c r="M1363" i="9"/>
  <c r="M2856" i="9"/>
  <c r="M1839" i="9"/>
  <c r="M160" i="9"/>
  <c r="M1246" i="9"/>
  <c r="M796" i="9"/>
  <c r="M618" i="9"/>
  <c r="M205" i="9"/>
  <c r="M837" i="9"/>
  <c r="M1475" i="9"/>
  <c r="M2563" i="9"/>
  <c r="M1326" i="9"/>
  <c r="M2348" i="9"/>
  <c r="M1758" i="9"/>
  <c r="M2152" i="9"/>
  <c r="M2062" i="9"/>
  <c r="M1476" i="9"/>
  <c r="M2335" i="9"/>
  <c r="M2112" i="9"/>
  <c r="M1469" i="9"/>
  <c r="M480" i="9"/>
  <c r="M2256" i="9"/>
  <c r="M155" i="9"/>
  <c r="M2751" i="9"/>
  <c r="M2867" i="9"/>
  <c r="M2584" i="9"/>
  <c r="M2164" i="9"/>
  <c r="M49" i="9"/>
  <c r="M1706" i="9"/>
  <c r="M1489" i="9"/>
  <c r="M1863" i="9"/>
  <c r="M2330" i="9"/>
  <c r="M1261" i="9"/>
  <c r="M26" i="9"/>
  <c r="M2252" i="9"/>
  <c r="M1674" i="9"/>
  <c r="M290" i="9"/>
  <c r="M2215" i="9"/>
  <c r="M2791" i="9"/>
  <c r="M2564" i="9"/>
  <c r="M114" i="9"/>
  <c r="M2501" i="9"/>
  <c r="M2637" i="9"/>
  <c r="M2077" i="9"/>
  <c r="M2921" i="9"/>
  <c r="M790" i="9"/>
  <c r="M1354" i="9"/>
  <c r="M611" i="9"/>
  <c r="M1812" i="9"/>
  <c r="M2752" i="9"/>
  <c r="M1491" i="9"/>
  <c r="M2350" i="9"/>
  <c r="M481" i="9"/>
  <c r="M744" i="9"/>
  <c r="M2233" i="9"/>
  <c r="M1613" i="9"/>
  <c r="M259" i="9"/>
  <c r="M2269" i="9"/>
  <c r="M1955" i="9"/>
  <c r="M1078" i="9"/>
  <c r="M2559" i="9"/>
  <c r="M272" i="9"/>
  <c r="M1598" i="9"/>
  <c r="M382" i="9"/>
  <c r="M1653" i="9"/>
  <c r="M842" i="9"/>
  <c r="M2483" i="9"/>
  <c r="M1961" i="9"/>
  <c r="M2881" i="9"/>
  <c r="M2915" i="9"/>
  <c r="M47" i="9"/>
  <c r="M1702" i="9"/>
  <c r="M2885" i="9"/>
  <c r="M2259" i="9"/>
  <c r="M27" i="9"/>
  <c r="M814" i="9"/>
  <c r="M1308" i="9"/>
  <c r="M2546" i="9"/>
  <c r="M1857" i="9"/>
  <c r="M1035" i="9"/>
  <c r="M2395" i="9"/>
  <c r="M639" i="9"/>
  <c r="M2786" i="9"/>
  <c r="M395" i="9"/>
  <c r="M497" i="9"/>
  <c r="M1769" i="9"/>
  <c r="M1474" i="9"/>
  <c r="M60" i="9"/>
  <c r="M2540" i="9"/>
  <c r="M724" i="9"/>
  <c r="M626" i="9"/>
  <c r="M1830" i="9"/>
  <c r="M2414" i="9"/>
  <c r="M464" i="9"/>
  <c r="M2150" i="9"/>
  <c r="M1662" i="9"/>
  <c r="M1143" i="9"/>
  <c r="M407" i="9"/>
  <c r="M2794" i="9"/>
  <c r="M421" i="9"/>
  <c r="M2480" i="9"/>
  <c r="M708" i="9"/>
  <c r="M209" i="9"/>
  <c r="M197" i="9"/>
  <c r="M1427" i="9"/>
  <c r="M2768" i="9"/>
  <c r="M1114" i="9"/>
  <c r="M1366" i="9"/>
  <c r="M2681" i="9"/>
  <c r="M321" i="9"/>
  <c r="M1865" i="9"/>
  <c r="M1995" i="9"/>
  <c r="M432" i="9"/>
  <c r="M2360" i="9"/>
  <c r="M1111" i="9"/>
  <c r="M1318" i="9"/>
  <c r="M1029" i="9"/>
  <c r="M2467" i="9"/>
  <c r="M952" i="9"/>
  <c r="M2357" i="9"/>
  <c r="M141" i="9"/>
  <c r="M1154" i="9"/>
  <c r="M2145" i="9"/>
  <c r="M1760" i="9"/>
  <c r="M717" i="9"/>
  <c r="M111" i="9"/>
  <c r="M2896" i="9"/>
  <c r="M2312" i="9"/>
  <c r="M1572" i="9"/>
  <c r="M323" i="9"/>
  <c r="M373" i="9"/>
  <c r="M1149" i="9"/>
  <c r="M1573" i="9"/>
  <c r="M2182" i="9"/>
  <c r="M791" i="9"/>
  <c r="M2241" i="9"/>
  <c r="M900" i="9"/>
  <c r="M2465" i="9"/>
  <c r="M2153" i="9"/>
  <c r="M1902" i="9"/>
  <c r="M2366" i="9"/>
  <c r="M2853" i="9"/>
  <c r="M994" i="9"/>
  <c r="M2427" i="9"/>
  <c r="M2741" i="9"/>
  <c r="M786" i="9"/>
  <c r="M2445" i="9"/>
  <c r="M1103" i="9"/>
  <c r="M2657" i="9"/>
  <c r="M91" i="9"/>
  <c r="M1555" i="9"/>
  <c r="M1855" i="9"/>
  <c r="M846" i="9"/>
  <c r="M935" i="9"/>
  <c r="M2374" i="9"/>
  <c r="M381" i="9"/>
  <c r="M255" i="9"/>
  <c r="M1226" i="9"/>
  <c r="M2961" i="9"/>
  <c r="M982" i="9"/>
  <c r="M839" i="9"/>
  <c r="M1800" i="9"/>
  <c r="M1658" i="9"/>
  <c r="M1938" i="9"/>
  <c r="M2012" i="9"/>
  <c r="M1169" i="9"/>
  <c r="M2103" i="9"/>
  <c r="M34" i="9"/>
  <c r="M2168" i="9"/>
  <c r="M754" i="9"/>
  <c r="M1120" i="9"/>
  <c r="M759" i="9"/>
  <c r="M1437" i="9"/>
  <c r="M696" i="9"/>
  <c r="M418" i="9"/>
  <c r="M2801" i="9"/>
  <c r="M1168" i="9"/>
  <c r="M2481" i="9"/>
  <c r="M445" i="9"/>
  <c r="M2890" i="9"/>
  <c r="M2746" i="9"/>
  <c r="M809" i="9"/>
  <c r="M2454" i="9"/>
  <c r="M2941" i="9"/>
  <c r="M1580" i="9"/>
  <c r="M1822" i="9"/>
  <c r="M339" i="9"/>
  <c r="M1045" i="9"/>
  <c r="M545" i="9"/>
  <c r="M133" i="9"/>
  <c r="M1777" i="9"/>
  <c r="M2232" i="9"/>
  <c r="M1993" i="9"/>
  <c r="M300" i="9"/>
  <c r="M1281" i="9"/>
  <c r="M1191" i="9"/>
  <c r="M2761" i="9"/>
  <c r="M1403" i="9"/>
  <c r="M469" i="9"/>
  <c r="M551" i="9"/>
  <c r="M170" i="9"/>
  <c r="M490" i="9"/>
  <c r="M215" i="9"/>
  <c r="M1385" i="9"/>
  <c r="M328" i="9"/>
  <c r="M221" i="9"/>
  <c r="M805" i="9"/>
  <c r="M624" i="9"/>
  <c r="M1043" i="9"/>
  <c r="M1380" i="9"/>
  <c r="M932" i="9"/>
  <c r="M2662" i="9"/>
  <c r="M1942" i="9"/>
  <c r="M1317" i="9"/>
  <c r="M2279" i="9"/>
  <c r="M2773" i="9"/>
  <c r="M753" i="9"/>
  <c r="M2494" i="9"/>
  <c r="M1183" i="9"/>
  <c r="M2316" i="9"/>
  <c r="M2787" i="9"/>
  <c r="M2880" i="9"/>
  <c r="M2583" i="9"/>
  <c r="M71" i="9"/>
  <c r="M483" i="9"/>
  <c r="M2006" i="9"/>
  <c r="M1109" i="9"/>
  <c r="M1565" i="9"/>
  <c r="M1147" i="9"/>
  <c r="M433" i="9"/>
  <c r="M2580" i="9"/>
  <c r="M2950" i="9"/>
  <c r="M1796" i="9"/>
  <c r="M350" i="9"/>
  <c r="M583" i="9"/>
  <c r="M487" i="9"/>
  <c r="M594" i="9"/>
  <c r="M2698" i="9"/>
  <c r="M2568" i="9"/>
  <c r="M613" i="9"/>
  <c r="M1142" i="9"/>
  <c r="M1347" i="9"/>
  <c r="M2935" i="9"/>
  <c r="M2199" i="9"/>
  <c r="M1888" i="9"/>
  <c r="M2186" i="9"/>
  <c r="M1001" i="9"/>
  <c r="M2636" i="9"/>
  <c r="M2958" i="9"/>
  <c r="M2973" i="9"/>
  <c r="M2258" i="9"/>
  <c r="M1971" i="9"/>
  <c r="M1408" i="9"/>
  <c r="M2735" i="9"/>
  <c r="M1545" i="9"/>
  <c r="M1666" i="9"/>
  <c r="M2375" i="9"/>
  <c r="M354" i="9"/>
  <c r="M2613" i="9"/>
  <c r="M1650" i="9"/>
  <c r="M632" i="9"/>
  <c r="M720" i="9"/>
  <c r="M2518" i="9"/>
  <c r="M2733" i="9"/>
  <c r="M1624" i="9"/>
  <c r="M2046" i="9"/>
  <c r="M2459" i="9"/>
  <c r="M838" i="9"/>
  <c r="M929" i="9"/>
  <c r="M2172" i="9"/>
  <c r="M2482" i="9"/>
  <c r="M964" i="9"/>
  <c r="M1593" i="9"/>
  <c r="M144" i="9"/>
  <c r="M310" i="9"/>
  <c r="M2326" i="9"/>
  <c r="M1973" i="9"/>
  <c r="M1339" i="9"/>
  <c r="M896" i="9"/>
  <c r="M2539" i="9"/>
  <c r="M1705" i="9"/>
  <c r="M2877" i="9"/>
  <c r="M2907" i="9"/>
  <c r="M89" i="9"/>
  <c r="M619" i="9"/>
  <c r="M2334" i="9"/>
  <c r="M880" i="9"/>
  <c r="M1615" i="9"/>
  <c r="M1917" i="9"/>
  <c r="M2708" i="9"/>
  <c r="M345" i="9"/>
  <c r="M1442" i="9"/>
  <c r="M1680" i="9"/>
  <c r="M701" i="9"/>
  <c r="M2101" i="9"/>
  <c r="M336" i="9"/>
  <c r="M2323" i="9"/>
  <c r="M1807" i="9"/>
  <c r="M2631" i="9"/>
  <c r="M610" i="9"/>
  <c r="M1671" i="9"/>
  <c r="M928" i="9"/>
  <c r="M125" i="9"/>
  <c r="M181" i="9"/>
  <c r="M1312" i="9"/>
  <c r="M2229" i="9"/>
  <c r="M1455" i="9"/>
  <c r="M1465" i="9"/>
  <c r="M591" i="9"/>
  <c r="M1920" i="9"/>
  <c r="M2099" i="9"/>
  <c r="M907" i="9"/>
  <c r="M1197" i="9"/>
  <c r="M1488" i="9"/>
  <c r="M852" i="9"/>
  <c r="M682" i="9"/>
  <c r="M1194" i="9"/>
  <c r="M2611" i="9"/>
  <c r="M1944" i="9"/>
  <c r="M1291" i="9"/>
  <c r="M1575" i="9"/>
  <c r="M762" i="9"/>
  <c r="M2572" i="9"/>
  <c r="M512" i="9"/>
  <c r="M1067" i="9"/>
  <c r="M955" i="9"/>
  <c r="M36" i="9"/>
  <c r="M1806" i="9"/>
  <c r="M902" i="9"/>
  <c r="M1647" i="9"/>
  <c r="M1077" i="9"/>
  <c r="M85" i="9"/>
  <c r="M2304" i="9"/>
  <c r="M1101" i="9"/>
  <c r="M1460" i="9"/>
  <c r="M2703" i="9"/>
  <c r="M1145" i="9"/>
  <c r="M2384" i="9"/>
  <c r="M945" i="9"/>
  <c r="M2474" i="9"/>
  <c r="M2135" i="9"/>
  <c r="M33" i="9"/>
  <c r="M1543" i="9"/>
  <c r="M2116" i="9"/>
  <c r="M1165" i="9"/>
  <c r="M2573" i="9"/>
  <c r="M1850" i="9"/>
  <c r="M453" i="9"/>
  <c r="M394" i="9"/>
  <c r="M1320" i="9"/>
  <c r="M542" i="9"/>
  <c r="M1180" i="9"/>
  <c r="M1783" i="9"/>
  <c r="M2763" i="9"/>
  <c r="M2356" i="9"/>
  <c r="M1327" i="9"/>
  <c r="M2824" i="9"/>
  <c r="M2764" i="9"/>
  <c r="M2660" i="9"/>
  <c r="M898" i="9"/>
  <c r="M2110" i="9"/>
  <c r="M2547" i="9"/>
  <c r="M2495" i="9"/>
  <c r="M2740" i="9"/>
  <c r="M178" i="9"/>
  <c r="M1780" i="9"/>
  <c r="M1151" i="9"/>
  <c r="M699" i="9"/>
  <c r="M1762" i="9"/>
  <c r="M1097" i="9"/>
  <c r="M149" i="9"/>
  <c r="M706" i="9"/>
  <c r="M2712" i="9"/>
  <c r="M782" i="9"/>
  <c r="M2545" i="9"/>
  <c r="M1362" i="9"/>
  <c r="M667" i="9"/>
  <c r="M2834" i="9"/>
  <c r="M536" i="9"/>
  <c r="M1926" i="9"/>
  <c r="M2722" i="9"/>
  <c r="M1692" i="9"/>
  <c r="M58" i="9"/>
  <c r="M1171" i="9"/>
  <c r="M2118" i="9"/>
  <c r="M1842" i="9"/>
  <c r="M2193" i="9"/>
  <c r="M1025" i="9"/>
  <c r="M2678" i="9"/>
  <c r="M1073" i="9"/>
  <c r="M726" i="9"/>
  <c r="M2963" i="9"/>
  <c r="M558" i="9"/>
  <c r="M2476" i="9"/>
  <c r="M263" i="9"/>
  <c r="M361" i="9"/>
  <c r="M70" i="9"/>
  <c r="M1884" i="9"/>
  <c r="M1174" i="9"/>
  <c r="M1082" i="9"/>
  <c r="M2267" i="9"/>
  <c r="M2208" i="9"/>
  <c r="M719" i="9"/>
  <c r="M1982" i="9"/>
  <c r="M2776" i="9"/>
  <c r="M2815" i="9"/>
  <c r="M2954" i="9"/>
  <c r="M2105" i="9"/>
  <c r="M911" i="9"/>
  <c r="M1710" i="9"/>
  <c r="M2049" i="9"/>
  <c r="M2908" i="9"/>
  <c r="M2363" i="9"/>
  <c r="M478" i="9"/>
  <c r="M1061" i="9"/>
  <c r="M1485" i="9"/>
  <c r="M1667" i="9"/>
  <c r="M1921" i="9"/>
  <c r="M1802" i="9"/>
  <c r="M2515" i="9"/>
  <c r="M1887" i="9"/>
  <c r="M2804" i="9"/>
  <c r="M332" i="9"/>
  <c r="M278" i="9"/>
  <c r="M572" i="9"/>
  <c r="M517" i="9"/>
  <c r="M1939" i="9"/>
  <c r="M2711" i="9"/>
  <c r="M2456" i="9"/>
  <c r="M212" i="9"/>
  <c r="M249" i="9"/>
  <c r="M2386" i="9"/>
  <c r="M2503" i="9"/>
  <c r="M116" i="9"/>
  <c r="M772" i="9"/>
  <c r="M280" i="9"/>
  <c r="M1453" i="9"/>
  <c r="M2848" i="9"/>
  <c r="M502" i="9"/>
  <c r="M2525" i="9"/>
  <c r="M39" i="9"/>
  <c r="M860" i="9"/>
  <c r="M1128" i="9"/>
  <c r="M2736" i="9"/>
  <c r="M579" i="9"/>
  <c r="M2444" i="9"/>
  <c r="M969" i="9"/>
  <c r="M2886" i="9"/>
  <c r="M2975" i="9"/>
  <c r="M751" i="9"/>
  <c r="M1953" i="9"/>
  <c r="M2331" i="9"/>
  <c r="M1951" i="9"/>
  <c r="M2979" i="9"/>
  <c r="M2201" i="9"/>
  <c r="M2102" i="9"/>
  <c r="M2850" i="9"/>
  <c r="M2275" i="9"/>
  <c r="M2753" i="9"/>
  <c r="M1560" i="9"/>
  <c r="M2894" i="9"/>
  <c r="M644" i="9"/>
  <c r="M2057" i="9"/>
  <c r="M2917" i="9"/>
  <c r="M2534" i="9"/>
  <c r="M1562" i="9"/>
  <c r="M2900" i="9"/>
  <c r="M2949" i="9"/>
  <c r="M1393" i="9"/>
  <c r="M2223" i="9"/>
  <c r="M1867" i="9"/>
  <c r="M2624" i="9"/>
  <c r="M1874" i="9"/>
  <c r="M1336" i="9"/>
  <c r="M1985" i="9"/>
  <c r="M2291" i="9"/>
  <c r="M569" i="9"/>
  <c r="M1433" i="9"/>
  <c r="M2897" i="9"/>
  <c r="M965" i="9"/>
  <c r="M2277" i="9"/>
  <c r="M712" i="9"/>
  <c r="M727" i="9"/>
  <c r="M2555" i="9"/>
  <c r="M2148" i="9"/>
  <c r="M828" i="9"/>
  <c r="M1010" i="9"/>
  <c r="M1376" i="9"/>
  <c r="M1851" i="9"/>
  <c r="M2570" i="9"/>
  <c r="M1070" i="9"/>
  <c r="M1641" i="9"/>
  <c r="M2129" i="9"/>
  <c r="M2453" i="9"/>
  <c r="M450" i="9"/>
  <c r="M1529" i="9"/>
  <c r="M2210" i="9"/>
  <c r="M377" i="9"/>
  <c r="M1023" i="9"/>
  <c r="M2882" i="9"/>
  <c r="M2045" i="9"/>
  <c r="M1875" i="9"/>
  <c r="M2974" i="9"/>
  <c r="M1332" i="9"/>
  <c r="M1294" i="9"/>
  <c r="M2800" i="9"/>
  <c r="M2750" i="9"/>
  <c r="M714" i="9"/>
  <c r="M1367" i="9"/>
  <c r="M2726" i="9"/>
  <c r="M2376" i="9"/>
  <c r="M947" i="9"/>
  <c r="M2952" i="9"/>
  <c r="M2442" i="9"/>
  <c r="M2517" i="9"/>
  <c r="M340" i="9"/>
  <c r="M1936" i="9"/>
  <c r="M2315" i="9"/>
  <c r="M1227" i="9"/>
  <c r="M65" i="9"/>
  <c r="M570" i="9"/>
  <c r="M631" i="9"/>
  <c r="M1513" i="9"/>
  <c r="M1877" i="9"/>
  <c r="M1178" i="9"/>
  <c r="M1305" i="9"/>
  <c r="M267" i="9"/>
  <c r="M637" i="9"/>
  <c r="M672" i="9"/>
  <c r="M2851" i="9"/>
  <c r="M270" i="9"/>
  <c r="M1420" i="9"/>
  <c r="M1724" i="9"/>
  <c r="M1496" i="9"/>
  <c r="M1747" i="9"/>
  <c r="M2398" i="9"/>
  <c r="M2205" i="9"/>
  <c r="M1268" i="9"/>
  <c r="M2526" i="9"/>
  <c r="M463" i="9"/>
  <c r="M429" i="9"/>
  <c r="M2183" i="9"/>
  <c r="M2630" i="9"/>
  <c r="M110" i="9"/>
  <c r="M1316" i="9"/>
  <c r="M454" i="9"/>
  <c r="M1659" i="9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<sst xmlns="http://schemas.openxmlformats.org/spreadsheetml/2006/main" count="6734" uniqueCount="1852">
  <si>
    <t>Day</t>
  </si>
  <si>
    <t>Date</t>
  </si>
  <si>
    <t>Time</t>
  </si>
  <si>
    <t>Subject 1</t>
  </si>
  <si>
    <t>Subject 2</t>
  </si>
  <si>
    <t>Tags</t>
  </si>
  <si>
    <t>Duration</t>
  </si>
  <si>
    <t>Daily total</t>
  </si>
  <si>
    <t>Session total (cum.)</t>
  </si>
  <si>
    <t>MoI</t>
  </si>
  <si>
    <t>AAT</t>
  </si>
  <si>
    <t>AAT daily total</t>
  </si>
  <si>
    <t>AAT session total (cum.)</t>
  </si>
  <si>
    <t>Message to attend the Lords Commissioners</t>
  </si>
  <si>
    <t>Election of a Speaker</t>
  </si>
  <si>
    <t>Suspension</t>
  </si>
  <si>
    <t>Members taking the oath</t>
  </si>
  <si>
    <t>House rose</t>
  </si>
  <si>
    <t>Prayers</t>
  </si>
  <si>
    <t>Message to attend Her Majesty; Suspension</t>
  </si>
  <si>
    <t>Speaker's Statement</t>
  </si>
  <si>
    <t>Government Motion</t>
  </si>
  <si>
    <t>Business Motion</t>
  </si>
  <si>
    <t>Address</t>
  </si>
  <si>
    <t>Point of Order</t>
  </si>
  <si>
    <t>Business Statement</t>
  </si>
  <si>
    <t>Adjournment</t>
  </si>
  <si>
    <t>Second Reading</t>
  </si>
  <si>
    <t>Questions</t>
  </si>
  <si>
    <t>Topical Questions</t>
  </si>
  <si>
    <t>Statement</t>
  </si>
  <si>
    <t>Committee of the Whole House</t>
  </si>
  <si>
    <t>Urgent Question</t>
  </si>
  <si>
    <t>Third Reading</t>
  </si>
  <si>
    <t>Speech limit</t>
  </si>
  <si>
    <t>Public Petition</t>
  </si>
  <si>
    <t>General Debate</t>
  </si>
  <si>
    <t>Lords Amendments</t>
  </si>
  <si>
    <t>Affirmative Statutory Instrument</t>
  </si>
  <si>
    <t xml:space="preserve">Opposition Day </t>
  </si>
  <si>
    <t>Legislative Grand Committee (E)</t>
  </si>
  <si>
    <t>Points of Order</t>
  </si>
  <si>
    <t>Consideration</t>
  </si>
  <si>
    <t>Presentation of Private Members' Bills</t>
  </si>
  <si>
    <t>Ten minute rule motion</t>
  </si>
  <si>
    <t>Personal Statement</t>
  </si>
  <si>
    <t>Private Business</t>
  </si>
  <si>
    <t>Scottish Affairs Committee</t>
  </si>
  <si>
    <t>Deputy Speaker's Statement</t>
  </si>
  <si>
    <t>Legislative Grand Committee</t>
  </si>
  <si>
    <t>Backbench Business</t>
  </si>
  <si>
    <t>Ways and Means</t>
  </si>
  <si>
    <t>Standards</t>
  </si>
  <si>
    <t>Business without debate</t>
  </si>
  <si>
    <t>S.O. No. 24 Application</t>
  </si>
  <si>
    <t>S.O. No. 24 Debate</t>
  </si>
  <si>
    <t>Negative Statutory Instrument</t>
  </si>
  <si>
    <t>Committee of Selection</t>
  </si>
  <si>
    <t>Petitions Committee</t>
  </si>
  <si>
    <t>Estimates Day</t>
  </si>
  <si>
    <t>Business Questions</t>
  </si>
  <si>
    <t>Committee Statement</t>
  </si>
  <si>
    <t>Opposition Motion in Government Time</t>
  </si>
  <si>
    <t xml:space="preserve">Private Members' Motion </t>
  </si>
  <si>
    <t>Select Committee Statement</t>
  </si>
  <si>
    <t>Petitions</t>
  </si>
  <si>
    <t>Debate (Private Member's)</t>
  </si>
  <si>
    <t>Sitting Adjourned</t>
  </si>
  <si>
    <t>Debate (BBCom recommended)</t>
  </si>
  <si>
    <t>MoI times</t>
  </si>
  <si>
    <t>Day value</t>
  </si>
  <si>
    <t>N/A</t>
  </si>
  <si>
    <t>Terrorist attack in London on 29 November 2019</t>
  </si>
  <si>
    <t>[Misc]</t>
  </si>
  <si>
    <t>Duties and responsibilities of Members</t>
  </si>
  <si>
    <t>Temporary Deputy Speaker's</t>
  </si>
  <si>
    <t>Motions without notice</t>
  </si>
  <si>
    <t>Business of the House</t>
  </si>
  <si>
    <t>[Exit]</t>
  </si>
  <si>
    <t xml:space="preserve">[1st day] </t>
  </si>
  <si>
    <t xml:space="preserve">Crispin Blunt: Declaration of interests </t>
  </si>
  <si>
    <t>Leader of the House</t>
  </si>
  <si>
    <t>Steve Baker: Electoral practices</t>
  </si>
  <si>
    <t>Election of Deputy Speakers</t>
  </si>
  <si>
    <t>Adjournment (Christmas)</t>
  </si>
  <si>
    <t>Allocation of Select Committee Chairs (Timing)</t>
  </si>
  <si>
    <t>European Union (Withdrawal Agreement) Bill Committed to a Committee of the whole House</t>
  </si>
  <si>
    <t>Sir David Amess: Progress of Southend towards city status</t>
  </si>
  <si>
    <t>Australian wildfires</t>
  </si>
  <si>
    <t>Ballot for Private Members' Bills</t>
  </si>
  <si>
    <t>Chancellor of the Exchequer</t>
  </si>
  <si>
    <t>Secretary of State for Defence (Ben Wallace): Middle East: Security</t>
  </si>
  <si>
    <t>Sir Bernard Jenkin: Election of Deputy Speakers</t>
  </si>
  <si>
    <t>Sir Geoffrey Clifton-Brown: Election of Deputy Speakers</t>
  </si>
  <si>
    <t>Chris Bryant: Setting up Select Committees</t>
  </si>
  <si>
    <t xml:space="preserve">(1st allocated day) European Union (Withdrawal Agreement) Bill </t>
  </si>
  <si>
    <t>[Exit][Divisions]</t>
  </si>
  <si>
    <t>Stewart Malcolm McDonald: Role of UK special forces in Iraq and Afghanistan</t>
  </si>
  <si>
    <t xml:space="preserve">Scotland </t>
  </si>
  <si>
    <t>Prime Minister</t>
  </si>
  <si>
    <t>Hannah Bardell: Abuse of staff</t>
  </si>
  <si>
    <t>Michael Fabricant: Speaker's management of PMQs</t>
  </si>
  <si>
    <t>Gareth Thomas: Death of a prisoner</t>
  </si>
  <si>
    <t xml:space="preserve">(2nd allocated day) European Union (Withdrawal Agreement) Bill </t>
  </si>
  <si>
    <t>Dame Eleanor Laing: Thanking colleagues and staff</t>
  </si>
  <si>
    <t xml:space="preserve">Section 2(2)(a) of the European Union (Withdrawal) (No. 2) Act 2019; Section 13(6)(a) of the European Union (Withdrawal) Act 2018 </t>
  </si>
  <si>
    <t>Section 3(2) of the Northern Ireland (Executive Formation etc) Act 2019</t>
  </si>
  <si>
    <t>Steve Reed: SPAC Nation and the alleged exploitation of young people</t>
  </si>
  <si>
    <t>Exiting the European Union</t>
  </si>
  <si>
    <t>Carolyn Harris (asking); Minister for Sport, Media and Creative Industries (Nigel Adams) (replying): Football Association and bet365</t>
  </si>
  <si>
    <t>Parliamentary Under-Secretary of State for Foreign and Commonwealth Affairs (Heather Wheeler): Australian Bush Fires</t>
  </si>
  <si>
    <t xml:space="preserve">European Union (Withdrawal Agreement) Bill </t>
  </si>
  <si>
    <t>Karin Smyth: Effect of VAT rules on hospital improvement plans</t>
  </si>
  <si>
    <t>Housing, Communities and Local Government</t>
  </si>
  <si>
    <t>Tobias Ellwood (asking); Secretary of State for Foreign and Commonwealth Affairs (Dominic Raab) (replying): Security situation in Iran</t>
  </si>
  <si>
    <t>[2nd day]</t>
  </si>
  <si>
    <t>James Gray: Language used by a Member</t>
  </si>
  <si>
    <t>[2nd day] [resumed]</t>
  </si>
  <si>
    <t>Patrick Grady: Official Development Assistance target</t>
  </si>
  <si>
    <t>Justice</t>
  </si>
  <si>
    <t>Caroline Nokes (asking); Parliamentary Under Secretary of State for Transport (Paul Maynard) (replying): Flybe</t>
  </si>
  <si>
    <t xml:space="preserve">Secretary of State for Foreign and Commonwealth Affairs (Dominic Raab): Iran: Joint Comprehensive Plan of Action </t>
  </si>
  <si>
    <t>[3rd day]</t>
  </si>
  <si>
    <t>Madam Deputy Speaker (Dame Rosie Winterton): 5 minutes</t>
  </si>
  <si>
    <t>[3rd day] [resumed]</t>
  </si>
  <si>
    <t>Lisa Cameron: Traffic situation in Strathaven and safe walking routes to school</t>
  </si>
  <si>
    <t xml:space="preserve">Stuart C McDonald: Proposed closure of HMRC tax office Cumbernauld </t>
  </si>
  <si>
    <t>Wales</t>
  </si>
  <si>
    <t xml:space="preserve">Crispin Blunt: Prayer cards </t>
  </si>
  <si>
    <t>Tonia Antoniazzi: A Member's interests regarding sugar-daddy.net</t>
  </si>
  <si>
    <t>Marcus Fysh: Charity Commission actions</t>
  </si>
  <si>
    <t xml:space="preserve">Robert Halfon: Charges for climbing Big Ben </t>
  </si>
  <si>
    <t>Gregory Campbell: Statement on Northern Ireland</t>
  </si>
  <si>
    <t>[4th day]</t>
  </si>
  <si>
    <t xml:space="preserve">Maria Miller: Chineham Post Office </t>
  </si>
  <si>
    <t xml:space="preserve">Lucy Allan: Ockenden review of maternity care at Shrewsbury and Telford Hospital NHS Trust </t>
  </si>
  <si>
    <t>Digital, Culture, Media and Sport</t>
  </si>
  <si>
    <t>Attorney General</t>
  </si>
  <si>
    <t xml:space="preserve">Caroline Johnson: Harrasment by a constituent </t>
  </si>
  <si>
    <t>Secretary of State for Northern Ireland (Julian Smith): Northern Ireland Executive formation</t>
  </si>
  <si>
    <t xml:space="preserve">Diana Johnson: Towns Fund </t>
  </si>
  <si>
    <t>Demond Swayne: Referencing the Gallery</t>
  </si>
  <si>
    <t xml:space="preserve">[5th day] </t>
  </si>
  <si>
    <t>Madam Deputy Speaker (Dame Eleanor Laing: 4 minutes)</t>
  </si>
  <si>
    <t>[5th day] [resumed]</t>
  </si>
  <si>
    <t>[division]</t>
  </si>
  <si>
    <t>Select Committee chairs (term limits)</t>
  </si>
  <si>
    <t>Business of the House (Private Members' Bills)</t>
  </si>
  <si>
    <t>Proxy voting (duration of pilot); Adjournment (february, Easter, May Day, Whitsun, Summer and Conference Recess); Standing Orders etc. (Committee on Exiting the European Union); Select Committees (Allocation of Chairs); Independent Parliamentary Standards Authority (Speaker's Committee)</t>
  </si>
  <si>
    <t>Kate Green: Protection for new home buyers</t>
  </si>
  <si>
    <t xml:space="preserve">Education </t>
  </si>
  <si>
    <t xml:space="preserve">Secretary of State for Housing, Communities and Local Government (Robert Jenrick): Building Safety </t>
  </si>
  <si>
    <t>Robert Halfon: Local industrial action</t>
  </si>
  <si>
    <t xml:space="preserve">[6th day] </t>
  </si>
  <si>
    <t>Madam Deputy Speaker (Dame Rosie Winterton): 8 minutes</t>
  </si>
  <si>
    <t>[6th day] [resumed]</t>
  </si>
  <si>
    <t>[Division]</t>
  </si>
  <si>
    <t>David Linden: Universal Credit bonus payments</t>
  </si>
  <si>
    <t>Peter Aldous: Lowestoft tidal flood barrier</t>
  </si>
  <si>
    <t xml:space="preserve">Business, Energy and Industrial Strategy </t>
  </si>
  <si>
    <t>Direct Payments to Farmers (Legislative Continuity) Bill [Committed to a Committee of the whole House]</t>
  </si>
  <si>
    <t>Grenfell Tower Inquiry's Phase 1 Report</t>
  </si>
  <si>
    <t>Sharon Hodgson: Gasification plant in Hilthorn Park, Washington</t>
  </si>
  <si>
    <t>William Wragg: Stepping Hill hospital</t>
  </si>
  <si>
    <t>Chancellor of the Duchy of Lancaster and Cabinet Office</t>
  </si>
  <si>
    <t>Diane Abbott (asking); Minister for Security (Brandon Lewis) (replying): Prevent programme: oversight of police</t>
  </si>
  <si>
    <t>Maria Eagle: Jaguar Land Rover</t>
  </si>
  <si>
    <t>Christine Jardine: Departmental responsibility for assisted dying</t>
  </si>
  <si>
    <t>David Linden: Home Office and constituency case</t>
  </si>
  <si>
    <t>Desmond Swayne: Members taking too long to ask a question</t>
  </si>
  <si>
    <t>European Union (Withdrawal Agreement) Bill</t>
  </si>
  <si>
    <t>[Exit] [Division]</t>
  </si>
  <si>
    <t>Telecommunications Infrastructure (Leasehold Property) Bill [PBC]</t>
  </si>
  <si>
    <t>[PBC]</t>
  </si>
  <si>
    <t>Diana Johnson: Provision of school means in Hull</t>
  </si>
  <si>
    <t>International Trade</t>
  </si>
  <si>
    <t>Women and Equalities</t>
  </si>
  <si>
    <t>Secretary of State for Health and Social Care (Matt Hancock): Wuhan coronavirus</t>
  </si>
  <si>
    <t>Holocaust Memorial Day</t>
  </si>
  <si>
    <t>Ian Blackford: Brexit and Scotland</t>
  </si>
  <si>
    <t>Holocaust Memorial Day [resumed]</t>
  </si>
  <si>
    <t>David Davis: UK/US extradition agreement</t>
  </si>
  <si>
    <t>Work and Pensions</t>
  </si>
  <si>
    <t>Tom Tugendhat (asking); Parliamentary Under-Secretary of State for Digitial, Culture, Media and Sport (Matt Warman (replying): 5G network and Huawei</t>
  </si>
  <si>
    <t xml:space="preserve">Sarah Olney (asking); Minister for Crime, Policing and the Fire Service (Kit Malthouse) (replying): Automated facial recognition surveillance </t>
  </si>
  <si>
    <t xml:space="preserve">Alex Cunningham: Accuracy of Prime Minister's response </t>
  </si>
  <si>
    <t>Election of Chairs of Select Committees and of the Backbench Business Committee</t>
  </si>
  <si>
    <t>NHS Funding Bill [Committed to Legislative Grand Committee (England)]</t>
  </si>
  <si>
    <t>Martyn Day: Falkirk's Forgotten Villages campaign</t>
  </si>
  <si>
    <t>Patricia Gibson: Claim of Right for Scotland</t>
  </si>
  <si>
    <t>Health and Social Care</t>
  </si>
  <si>
    <t xml:space="preserve">Direct Payments to Farmers (Legislative Continuity) Bill </t>
  </si>
  <si>
    <t>Secretary of State for Foreign and Commonwealth Affairs (Dominic Raab): UK Telecommunications</t>
  </si>
  <si>
    <t>Affirmative instrument</t>
  </si>
  <si>
    <t>Release of Prisoners (Alteration of Relevant Proportion of Sentence); and Criminal Justice and Courts Act 2015 (Consequential Amendment)</t>
  </si>
  <si>
    <t xml:space="preserve">David Linden: Over 75s free TV licences </t>
  </si>
  <si>
    <t>Paul Beresford: Section 136 of the Mental Health Act 1983</t>
  </si>
  <si>
    <t>International Development</t>
  </si>
  <si>
    <t>Letter to the Clerk of the House relating to Speaker's procedural statements</t>
  </si>
  <si>
    <t xml:space="preserve">Catherine McKinnell: Antisemitism </t>
  </si>
  <si>
    <t xml:space="preserve">Jamie Stone: Death of Lord Maclennan of Rogart </t>
  </si>
  <si>
    <t>(1st allotted day): Policing and crime</t>
  </si>
  <si>
    <t>Speech Limit</t>
  </si>
  <si>
    <t>Mr Speaker: 7 minutes</t>
  </si>
  <si>
    <t>(1st allotted day): Policing and crime [resumed]</t>
  </si>
  <si>
    <t>(1st allotted day): Homelessness</t>
  </si>
  <si>
    <t>Madam Deputy Speaker (Dame Eleanor Laing): 6 minutes</t>
  </si>
  <si>
    <t>Election of Chairs of Select Committees</t>
  </si>
  <si>
    <t>David Lammy: Redevelopment of Wards Corner</t>
  </si>
  <si>
    <t>Transport</t>
  </si>
  <si>
    <t>Emily Thornberry (asking); Minister for the Middle East and North Africa (Dr Andrew Murrison) (replying): Middle East peace plan</t>
  </si>
  <si>
    <t>Marsha De Cordova: DWP investigation into a death</t>
  </si>
  <si>
    <t>Kevin Brennan: Timings at business questions</t>
  </si>
  <si>
    <t xml:space="preserve">Robert Halfon: Staff on Select Committees </t>
  </si>
  <si>
    <t xml:space="preserve">Global Britain </t>
  </si>
  <si>
    <t>Dr Julian Lewis: War widows' pension scheme</t>
  </si>
  <si>
    <t>Defence</t>
  </si>
  <si>
    <t>Secretary of State for Foreign and Commonwealth Affairs (Dominic Raab): Global Britain</t>
  </si>
  <si>
    <t>Secretary of State for Justice (Robert Buckland): Streatham incident</t>
  </si>
  <si>
    <t>Tracy Brabin: Journalists' access to Government briefings</t>
  </si>
  <si>
    <t>Hilary Benn: Ministerial responsibility for Brexit</t>
  </si>
  <si>
    <t>Clive Lewis: Brexit day rhetoric</t>
  </si>
  <si>
    <t>Agriculture Bill [PBC]</t>
  </si>
  <si>
    <t>Madam Deputy Speaker (Dame Eleanor Laing): 7 minutes)</t>
  </si>
  <si>
    <t>Agriculture Bill [resumed]</t>
  </si>
  <si>
    <t>Mr Deputy Speaker (Mr Nigel Evans): 5 minutes</t>
  </si>
  <si>
    <t>Mr Deputy Speaker (Mr Nigel Evans): 3 minutes</t>
  </si>
  <si>
    <t>[division][PBC]</t>
  </si>
  <si>
    <t>Positions for which additional salaries are payable for the purposes of Section 4A(2) of the Parliamentary Standards Act 2009; Presentation of documents under paragraph 3(3)(b) or 17(3)(b) of Schedule 7 to the European Union (Withdrawal) Act 2018; Church of England (Miscellaneous Provisions) Measure</t>
  </si>
  <si>
    <t>Dame Margaret Hodge: Tax policy and Netflix</t>
  </si>
  <si>
    <t>Foreign and Commonwealth Affairs</t>
  </si>
  <si>
    <t>Neil Gray (asking); Parliamentary Under-Secretary of State for Work and Pensions (Will Quince) (replying): Universal Credit: delayed roll-out</t>
  </si>
  <si>
    <t xml:space="preserve">Tracy Brabin (asking); Parliamentary Secretary, Cabinet Office (Chloe Smith) (replying): Official media briefings: journalists' access </t>
  </si>
  <si>
    <t>Parliamentary Under-Secretary of State for Health and Social Care (Ms Nadine Dorries): Paterson inquiry report</t>
  </si>
  <si>
    <t>Barry Gardiner: COP26</t>
  </si>
  <si>
    <t>Neil Gray: Minister's response earlier today</t>
  </si>
  <si>
    <t xml:space="preserve">NHS Funding Bill </t>
  </si>
  <si>
    <t>Pete Wishart: asking the Chair to repeat LGC procedures</t>
  </si>
  <si>
    <t>NHS Funding Bill [resumed]</t>
  </si>
  <si>
    <t>Patrick Grady, Ian Blackford, Michael Gove, Martin Docherty-Hughes, Mrs Maria Miller: Legislative Grand Committee (England) procedures</t>
  </si>
  <si>
    <t xml:space="preserve">Patrick Grady: SNP amendments </t>
  </si>
  <si>
    <t>NHS Funding Bill</t>
  </si>
  <si>
    <t>Patrick Grady, Pete Wishart, Martin Docherty-Hughes, Ian Blackford: LGC procedures</t>
  </si>
  <si>
    <t>Affirmative Instrument</t>
  </si>
  <si>
    <t>Rating and Valuation</t>
  </si>
  <si>
    <t>Rachael Maskell: Coronavirus</t>
  </si>
  <si>
    <t>Matt Western: Minerals Quarry in Barford, Warwickshire</t>
  </si>
  <si>
    <t>Mr Kevan Jones: Rail Services in the North East</t>
  </si>
  <si>
    <t>Northern Ireland</t>
  </si>
  <si>
    <t>British Sign Language interpretation of Prime Minister's Questions</t>
  </si>
  <si>
    <t>Dawn Butler: Constituency case involving the Home Office</t>
  </si>
  <si>
    <t>Margaret Greenwood: Innacurate answer by Prime Minister</t>
  </si>
  <si>
    <t>(2nd allotted day): Local government finance</t>
  </si>
  <si>
    <t>(2nd allotted day): Transport</t>
  </si>
  <si>
    <t>Virginia Crosbie: Nuclear energy policy and climate change</t>
  </si>
  <si>
    <t>Environment, Food and Rural Affairs</t>
  </si>
  <si>
    <t>Church Commissioners, House of Commons Commission and the Chairman of the Public Accounts Commission</t>
  </si>
  <si>
    <t>Tracy Brabin (asking); Minister for Sport, Media and Creative Industries (Nigel Adams) (replying): BBC licence fee</t>
  </si>
  <si>
    <t>Historical stillbirth burials and cremations</t>
  </si>
  <si>
    <t>Persecution of Christians</t>
  </si>
  <si>
    <t>Preet Kaur Gill: Children's mental health week</t>
  </si>
  <si>
    <t>Home Office</t>
  </si>
  <si>
    <t>Joanna Cherry: Abuse towards female MPs</t>
  </si>
  <si>
    <t>David Lammy (asking); Parliamentary Under-Secretary for the Home Department (Kevin Foster) (replying): Deportation flight to Jamaica</t>
  </si>
  <si>
    <t>Secretary of State for Environment, Food and Rural Affairs (Theresa Villiers): Flooding</t>
  </si>
  <si>
    <t>Bills presented by: Sir Christopher Chope, Mr Peter Bone, and Chris Stephens</t>
  </si>
  <si>
    <t>[PMB]</t>
  </si>
  <si>
    <t>Abena Oppong-Asare: Black MPs being mistaken</t>
  </si>
  <si>
    <t>Windrush Compensation Scheme (Expenditure) Bill Committed to a Committee of the whole House</t>
  </si>
  <si>
    <t>Social Security</t>
  </si>
  <si>
    <t xml:space="preserve">Pensions </t>
  </si>
  <si>
    <t>Mark Fletcher: GP provision in Pilsley</t>
  </si>
  <si>
    <t xml:space="preserve">Chancellor of the Exchequer </t>
  </si>
  <si>
    <t xml:space="preserve">Prime Minister (Boris Johnson): Transport infrastructure </t>
  </si>
  <si>
    <t>Dame Diana Johnson: Home Office restrictions on weapons</t>
  </si>
  <si>
    <t>Priti Patel: Acknowledgement of Dame Diana Johnson's case</t>
  </si>
  <si>
    <t>Prisoners (Disclosure of Information About Victims) Bill  Committed to a Committee of the whole House</t>
  </si>
  <si>
    <t>(3rd allotted day) (1st part): Migration and Scotland</t>
  </si>
  <si>
    <t>Patrick Grady: Refugee family reunion</t>
  </si>
  <si>
    <t>Marsha De Cordova: Diversity in the media</t>
  </si>
  <si>
    <t>Scotland</t>
  </si>
  <si>
    <t>Barbara Keeley: DHSC treatment of people with autism</t>
  </si>
  <si>
    <t>Terrorist Offenders (Restriction of Early Release) Bill</t>
  </si>
  <si>
    <t>Terrorist Offenders (Restriction of Early Release) Bill Committed to a Committee of the whole House</t>
  </si>
  <si>
    <t>Committee of the whole House</t>
  </si>
  <si>
    <t xml:space="preserve">Terrorist Offenders (Restriction of Early Release) Bill </t>
  </si>
  <si>
    <t xml:space="preserve">Steve Double: Marine licensing consultation </t>
  </si>
  <si>
    <t>Julian Knight (asking); Parliamentary Under-Secretary of State for Digital, Culture, Media and Sport (Matt Warman) (replying): Online harms legislation</t>
  </si>
  <si>
    <t>Sir Roger Gale (asking): Parliamentary Under-Secretary of State for Health and Social Care (Ms Nadine Dorries) (replying): Maternity services: East Kent</t>
  </si>
  <si>
    <t>Matters to be raised before the forthcoming adjournment</t>
  </si>
  <si>
    <t>Zarah Sultana: Coventry Ikea store closure</t>
  </si>
  <si>
    <t>Mr Tobias Ellwood (asking); Minister for the Middle East and North Africa (James Cleverly) (replying): Syria: security situation</t>
  </si>
  <si>
    <t>Home Secretary (Priti Patel): Points-based immigration system</t>
  </si>
  <si>
    <t>Secretary of State for Environment, Food and Rural Affairs (George Eustice): Flooding</t>
  </si>
  <si>
    <t>Alison Thewliss: Unanswered PQs</t>
  </si>
  <si>
    <t>Rachel Reeves: Nancy Astor centenary</t>
  </si>
  <si>
    <t>Police Grant Report</t>
  </si>
  <si>
    <t xml:space="preserve">Local Government Finance </t>
  </si>
  <si>
    <t>Debbie Abrahams: Death of people on social security benefits since 2014</t>
  </si>
  <si>
    <t>Christine Jardine: Home Secretary's comments</t>
  </si>
  <si>
    <t>Mr Alistair Carmichael: Hong Kong</t>
  </si>
  <si>
    <t>(4th allotted day): Tax avoidance and evasion</t>
  </si>
  <si>
    <t>(4th allotted day): Tax avoidance and evasion [resumed]</t>
  </si>
  <si>
    <t>(4th allotted day): Social care</t>
  </si>
  <si>
    <t>Mr Deputy Speaker (Mr Nigel Evans): 6 minutes</t>
  </si>
  <si>
    <t>(4th allotted day): Social care [resumed]</t>
  </si>
  <si>
    <t>Martyn Day: Universal Credit Bonus Payments</t>
  </si>
  <si>
    <t>Ruth Edwards: Future of East Leake Health Centre</t>
  </si>
  <si>
    <t>Sajid Javid</t>
  </si>
  <si>
    <t>Secretary of State for Health and Social Care (Matt Hancock): Coronavirus</t>
  </si>
  <si>
    <t>[Covid]</t>
  </si>
  <si>
    <t>Alex Cunningham: Statement on tobacco companies</t>
  </si>
  <si>
    <t>Stephen Doughty: Appointment of Mr Sabisky</t>
  </si>
  <si>
    <t>Bell Ribiero-Addy: Family life under the new immigration system</t>
  </si>
  <si>
    <t>Chris Stephens: Workers (Definitions and Rights)</t>
  </si>
  <si>
    <t>Environment Bill [PBC]</t>
  </si>
  <si>
    <t>Prevention and Suppression of Terrorism</t>
  </si>
  <si>
    <t>Public petition</t>
  </si>
  <si>
    <t>Theo Clarke: West Midlands rail freight interchange</t>
  </si>
  <si>
    <t>Justin Madders: Secondary education in Ellesmere Port</t>
  </si>
  <si>
    <t>Chancellor of the Duchy of Lancaster and Cabinet Office (Michael Gove):  The UK's future relationship with the European Union (Michael Gove)</t>
  </si>
  <si>
    <t>The Secretary of State for Housing, Communities and Local Government (Robert Jenrick): Rough sleeping</t>
  </si>
  <si>
    <t>The Parliamentary Under-Secretary of State for Home Department (Victoria Atkins): Child protection</t>
  </si>
  <si>
    <t>Sir Edward Davey: Heathrow expansion ruling</t>
  </si>
  <si>
    <t>Welsh affairs</t>
  </si>
  <si>
    <t>Sean Bailey: Tackling crime in west Sandwell</t>
  </si>
  <si>
    <t>Education</t>
  </si>
  <si>
    <t>Jeremy Corbyn (asking); Chancellor of the Duchy of Lancaster and Cabinet Office (Michael Gove) (responding); Ministerial Code</t>
  </si>
  <si>
    <t>Andy McDonald (asking); Minister for Transport (Kelly Tollhurst) (answering): Airport expansion</t>
  </si>
  <si>
    <t>Tulip Siddiq (asking); Minister for Asia (Nigel Adams) (answering): British Citizens Imprisoned Overseas and Coronavirus</t>
  </si>
  <si>
    <t>The Secretary of State for International Trade (Elizabeth Truss): UK-US trade deal negotiating objectives</t>
  </si>
  <si>
    <t>Alison Thewliss: Ministers attendance at drug summit</t>
  </si>
  <si>
    <t>Medicines and Medical Devices Bill [PBC]</t>
  </si>
  <si>
    <t>High Speed Rail (West Midlands - Crewe) Bill: Revival</t>
  </si>
  <si>
    <t>Estimates</t>
  </si>
  <si>
    <t>Motion on all outstanding estimates</t>
  </si>
  <si>
    <t>Patrick Grady: Lack of scrutiny of estimates</t>
  </si>
  <si>
    <t>Patrick Grady: Committee membership</t>
  </si>
  <si>
    <t>Margaret Ferrier: Return of Elgin Marbles</t>
  </si>
  <si>
    <t>Mr Khalid Mahmood (asking); Minister for Asia (Nigel Adams) (answering): Recent violence in India</t>
  </si>
  <si>
    <t>Chris Bryant: Provision of soap on the Parliamentary estate</t>
  </si>
  <si>
    <t>Geraint Davies: Provision of soap on the Parliamentary estate</t>
  </si>
  <si>
    <t>Sir Christopher Chope: Rule of Law (Enforcement by Public Authorities)</t>
  </si>
  <si>
    <t xml:space="preserve">Certification of Bills </t>
  </si>
  <si>
    <t>Prisoners (Disclosure of Information About Victims) Bill</t>
  </si>
  <si>
    <t>Terms and Conditions of Employment</t>
  </si>
  <si>
    <t>Holly Lynch: Funding for Calderdale's flood recovery</t>
  </si>
  <si>
    <t>Catherine West: Animal shelter in Wood Green</t>
  </si>
  <si>
    <t>Anthony Browne: Police response to climate protests in Cambridge</t>
  </si>
  <si>
    <t>Andrea Leadsom</t>
  </si>
  <si>
    <t>Christine Jardine: Conduct of the Home Secretary</t>
  </si>
  <si>
    <t>Mr Peter Bone: June Bank Holiday (Creation)</t>
  </si>
  <si>
    <t>(5th allotted day): Flooding</t>
  </si>
  <si>
    <t>(5th allotted day): Flooding [resumed]</t>
  </si>
  <si>
    <t>Madam Deputy Speaker (Dame Eleanor Laing): 3 minutes</t>
  </si>
  <si>
    <t>(5th allotted day): Health inequalities</t>
  </si>
  <si>
    <t>Madam Deputy Speaker (Dame Eleanor Laing): 7 minutes</t>
  </si>
  <si>
    <t>(5th allotted day): Health inequalities [resumed]</t>
  </si>
  <si>
    <t>Madam Deputy Speaker (Dame Rosie Winterton): 4 minutes</t>
  </si>
  <si>
    <t>Madam Deputy Speaker (Dame Rosie Winterton): 3 minutes</t>
  </si>
  <si>
    <t>Debbie Abrahams: Correction</t>
  </si>
  <si>
    <t>Yasmin Qureshi: Funding for flood defences in Prestolee, Bolton</t>
  </si>
  <si>
    <t xml:space="preserve">Mrs Emma Lewell-Buck: Sibling contact for children in the care system </t>
  </si>
  <si>
    <t>The Parliamentary Under-Secretary of State for Transport (Kelly Tolhurst): Flybe</t>
  </si>
  <si>
    <t>International Women's Day</t>
  </si>
  <si>
    <t xml:space="preserve">Bob Blackman: WHO Framework Convention on Tobacco Control </t>
  </si>
  <si>
    <t>Jonathan Ashworth (asking); Secretary of State for Health and Social Care (Matt Hancock) (replying): Coronavirus</t>
  </si>
  <si>
    <t>Chris Bryant: Visits to the House during the Coronavirus crisis</t>
  </si>
  <si>
    <t>Birmingham Commonwealth Games Bill [Lords] [PBC]</t>
  </si>
  <si>
    <t>Commonwealth in 2020</t>
  </si>
  <si>
    <t>Matt Western: Improving rainwater attenuation and reservoirs to prevent flooding</t>
  </si>
  <si>
    <t>Joanna Cherry (asking); Minister for Asia (Nigel Adams) (replying): Turkey-Greece border: refugees</t>
  </si>
  <si>
    <t>Mrs Emma Lewell-Buck: 2018 Report on food bank usage</t>
  </si>
  <si>
    <t>Gareth Johnson: Aviation Banning Orders (Disruptive Passengers)</t>
  </si>
  <si>
    <t>Telecommunications Infrastructure (Leasehold Property) Bill</t>
  </si>
  <si>
    <t>John Lamont: Correction of SNP statement</t>
  </si>
  <si>
    <t>Lesbian, bisexual and trans women's health inequalities</t>
  </si>
  <si>
    <t>[SO No. 24A]</t>
  </si>
  <si>
    <t>Holly Lynch: Cost of School Uniforms</t>
  </si>
  <si>
    <t>Martyn Day: Red Diesel</t>
  </si>
  <si>
    <t>Fleur Anderson: Step-free access at East Putney Station</t>
  </si>
  <si>
    <t>Financial Statement</t>
  </si>
  <si>
    <t>(1st allotted day) Budget Resolutions</t>
  </si>
  <si>
    <t>Madam Deputy Speaker (Dame Eleanor Laing): 10 minutes</t>
  </si>
  <si>
    <t>(1st allotted day) Budget Resolutions [resumed]</t>
  </si>
  <si>
    <t xml:space="preserve">Secretary of State for Health and Social Care (Matt Hancock): Coronavirus </t>
  </si>
  <si>
    <t>Chi Onwurah: Disposal and recycling of electric car batteries</t>
  </si>
  <si>
    <t>The Secretary of State for Housing, Communities and Local Government (Robert Jenrick): Planning for the future</t>
  </si>
  <si>
    <t>The Minister for Defence People and Veterans (Johnny Mercer): Veterans' Mental Health</t>
  </si>
  <si>
    <t>(2nd allotted day) Budget Resolutions</t>
  </si>
  <si>
    <t>(2nd allotted day) Budget Resolutions [resumed]</t>
  </si>
  <si>
    <t>Madam Deputy Speaker (Dame Eleanor Laing): 5 minutes</t>
  </si>
  <si>
    <t xml:space="preserve">Mr Richard Bacon: Support for community housing </t>
  </si>
  <si>
    <t xml:space="preserve">Mike Amesbury: Education (Guidance about Costs of School Uniforms) Bill </t>
  </si>
  <si>
    <t xml:space="preserve">Bim Afolami: British Library Board (Power to Borrow) Bill </t>
  </si>
  <si>
    <t xml:space="preserve">Marry Kelly Foy: Education and Training (Welfare of Children) Bill </t>
  </si>
  <si>
    <t xml:space="preserve">Sir Christopher Chope: Public Sector Exit Payments (Limitation) Bill </t>
  </si>
  <si>
    <t>Mr Mark Francois: Roadworks in and around Rayleigh</t>
  </si>
  <si>
    <t>Coronavirus: COVID-19 (arrangements within Parliament)</t>
  </si>
  <si>
    <t>Alex Norris: Assaults on Retail Workers (Offences)</t>
  </si>
  <si>
    <t>(3rd allotted day) Budget Resolutions</t>
  </si>
  <si>
    <t>Mr Deputy Speaker (Nigel Evans): 7 minutes</t>
  </si>
  <si>
    <t>(3rd allotted day) Budget Resolutions [resumed]</t>
  </si>
  <si>
    <t>Secretary of State for Health and Social Care (Matt Hancock): Coronavirus: COVID-19 update</t>
  </si>
  <si>
    <t>Clive Efford: Ministerial updates on Coronavirus</t>
  </si>
  <si>
    <t>Coronavirus: COVID-19 (further arrangements within Parliament)</t>
  </si>
  <si>
    <t>Florence Eshalomi: Correction to BBC Parliament</t>
  </si>
  <si>
    <t>Chris Elmore: Cavity wall insulation complaints</t>
  </si>
  <si>
    <t>Foreign and Commonwealth Office</t>
  </si>
  <si>
    <t>The Secretary of State for Foreign and Commonwealth Affairs and First Secretary of State (Dominic Raab): Coronavirus: COVID-19</t>
  </si>
  <si>
    <t>Karen Bradley: Company Transparency (Carbon in Supply Chains)</t>
  </si>
  <si>
    <t>(4th allotted day) Budget Resolutions</t>
  </si>
  <si>
    <t>Publication of content of ministerial statements</t>
  </si>
  <si>
    <t>The Chancellor of the Exchequer (Rishi Sunak): Economic update</t>
  </si>
  <si>
    <t>Jim Shannon: St Patrick's Day</t>
  </si>
  <si>
    <t>Chris Bryant: Presentation of the Coronavirus Bill</t>
  </si>
  <si>
    <t>Bambos Charalambous: Children (Access to Treatment)</t>
  </si>
  <si>
    <t>(6th allotted day): Statutory Sick Pay and protection for workers</t>
  </si>
  <si>
    <t>(6th allotted day):  Local government responsibilities for public services, including social care</t>
  </si>
  <si>
    <t>Secretary of State for Education (Gavin Williamson): Educational settings</t>
  </si>
  <si>
    <t>Tracy Brabin: Insurance for the creative industries</t>
  </si>
  <si>
    <t>Mr Ian Liddell-Grainger: Future of farming in Somerset</t>
  </si>
  <si>
    <t>House of Commons Commission</t>
  </si>
  <si>
    <t>Church Commissioners</t>
  </si>
  <si>
    <t>Greg Clark (asking); The Economic Secretary to the Treasury (John Glen) (replying): Coronavirus: Employment support</t>
  </si>
  <si>
    <t>The Secretary of State for the Home Department (Priti Patel): Windrush Lessons Learned Review</t>
  </si>
  <si>
    <t>Mr David Davis, Chris Bryant: Interpretation of the Civil Contingencies Act 2004</t>
  </si>
  <si>
    <t>Mark Pritchard: House sitting during the coronavirus crisis</t>
  </si>
  <si>
    <t>Kevin Brennan: Appointment of the Chair of the Liaison Committee</t>
  </si>
  <si>
    <t>Sir Desmond Swayne: Adam Smith; papers pertinent to forthcoming debate</t>
  </si>
  <si>
    <t>Government Response to the Sir Amyas Morse review of the Loan Charge 2019</t>
  </si>
  <si>
    <t>Horizon settlement and future governance of Post Office Ltd</t>
  </si>
  <si>
    <t>Carolyn Harris: Gambling advertising in sport</t>
  </si>
  <si>
    <t>Remembering PC Keith Palmer</t>
  </si>
  <si>
    <t>Coronavirus arrangements</t>
  </si>
  <si>
    <t>Coronavirus Bill Committed to Committee of the whole House</t>
  </si>
  <si>
    <t>Coronavirus Bill (resumed) Committed to a Committee of the whole House</t>
  </si>
  <si>
    <t>Coronavirus Bill</t>
  </si>
  <si>
    <t>Helen Hayes: Opportunity for Members to question Prime Minister's statement</t>
  </si>
  <si>
    <t>Chris Bryant: Staffing of Accident &amp; Emergency departments</t>
  </si>
  <si>
    <t>Treasury</t>
  </si>
  <si>
    <t>Sir Edward Davey (asking); The Chief Secretary to the Treasury (Steve Barclay) (replying): Self-employed persons: financial support</t>
  </si>
  <si>
    <t>Caroline Nokes (asking); The Secretary of State for Foreign and Commonwealth Affairs and First Secretary of State (Dominic Raab) (replying): British citizens abroad: FCO help to return to the UK</t>
  </si>
  <si>
    <t>The Secretary of State for Health and Social Care (Matt Hancock): Coronavirus: COVID-19 update</t>
  </si>
  <si>
    <t>Caroline Lucas: Wellbeing of Future Generations</t>
  </si>
  <si>
    <t>Wes Streeting: Holiday lets response to coronavirus: correction</t>
  </si>
  <si>
    <t>Contingencies Fund Bill Committed to a Committee of the whole House</t>
  </si>
  <si>
    <t>Contingencies Fund Bill</t>
  </si>
  <si>
    <t>Windrush Compensation Scheme (Expenditure) Bill</t>
  </si>
  <si>
    <t>Parliamentary Works Sponsor Body</t>
  </si>
  <si>
    <t>Arrangements for Prime Minister's Questions</t>
  </si>
  <si>
    <t>Dean Russell: Tribute to Lord Tristan Garel-Jones</t>
  </si>
  <si>
    <t>(7th allotted day): Financial and social emergency support package</t>
  </si>
  <si>
    <t>Ian Blackford, Jeremy Corbyn, Mr Kevan Jones, Mr Tanmanjeet Singh Dhesi, Dawn Butler, Chi Onwurah, Barry Gardiner, Mr Jacob Rees-Mogg, Valerie Vaz, John Mcdonnell, Ian Blackford, Lloyd Russell-Moyle, John Spellar, Mr Jacob Rees-Mogg, Jeremy Corbyn, Dawn Butler, Mr Kevan Jones: Arrangements for scrutiny of Government during coronavirus crisis</t>
  </si>
  <si>
    <t>Social distancing on the Parliamentary Estate</t>
  </si>
  <si>
    <t>Questions for oral answer and motions to be taken without notice</t>
  </si>
  <si>
    <t>Government Motions</t>
  </si>
  <si>
    <t>Proceedings during the pandemic and Hybrid scrutiny proceedings (Temporary Orders)</t>
  </si>
  <si>
    <t>Resignation of the Chair of the Business, Energy and Industrial Strategy Committee and of the Chair of the Committee on Standards</t>
  </si>
  <si>
    <t>Arrangements for hybrid proceedings</t>
  </si>
  <si>
    <t>[hybrid]</t>
  </si>
  <si>
    <t>The Secretary of State for Health and Social Care (Matt Hancock): Coronavirus: COVID-19 response</t>
  </si>
  <si>
    <t>[hybrid][Covid]</t>
  </si>
  <si>
    <t>Maria Eagle: Public Advocate</t>
  </si>
  <si>
    <t>Arrangements for select committee chair by-elections</t>
  </si>
  <si>
    <t>Business of the House (private Members' bills)</t>
  </si>
  <si>
    <t>Hybrid substantive proceedings (Temporary Orders)</t>
  </si>
  <si>
    <t>Remote voting (Temporary Orders)</t>
  </si>
  <si>
    <t>Chancellor of the Exchequer (Rishi Sunak): Economy update</t>
  </si>
  <si>
    <t>Finance Bill [PBC]</t>
  </si>
  <si>
    <t>[hybrid] [PBC]</t>
  </si>
  <si>
    <t>Finance Bill</t>
  </si>
  <si>
    <t>[hybrid][PBC]</t>
  </si>
  <si>
    <t>Chancellor of the Duchy of Lancaster (Michael Gove: Public service update</t>
  </si>
  <si>
    <t xml:space="preserve">Steve Baker: Declaration of registered interest (Finance Bill) </t>
  </si>
  <si>
    <t>Domestic Abuse Bill [PBC]</t>
  </si>
  <si>
    <t>Mr Deputy Speaker (Nigel Evans): 5 minutes</t>
  </si>
  <si>
    <t>Domestic Abuse Bill</t>
  </si>
  <si>
    <t>The Minister for Asia (Nigel Adams): Repatriation of UK nationals affected by COVID-19</t>
  </si>
  <si>
    <t>[hybrid][covid]</t>
  </si>
  <si>
    <t>Fire Safety Bill [PBC]</t>
  </si>
  <si>
    <t>Fire Safety Bill</t>
  </si>
  <si>
    <t>Chancellor of the Duchy of Lancaster and the Minister for the Cabinet Office</t>
  </si>
  <si>
    <t>The Secretary of State for Work and Pensions (Dr Thérèse Coffey): Covid-19: update from the Department for Work and Pensions</t>
  </si>
  <si>
    <t xml:space="preserve">Public Health </t>
  </si>
  <si>
    <t>Pensions</t>
  </si>
  <si>
    <t>Jonathan Ashworth (asking); Secretary of State for Health and Social Care (Matt Hancock) (replying): Government response to COVID-19</t>
  </si>
  <si>
    <t>Local Government</t>
  </si>
  <si>
    <t>Mr Deputy Speaker (Nigel Evans): 10 minutes</t>
  </si>
  <si>
    <t>Remote voting (temporary authorisation)</t>
  </si>
  <si>
    <t>Andy McDonald (asking): Parliamentary Under-Secretary of State for Business, Energy and Industrial Strategy (replying): Guidelines for workplace safety after the lifting of lockdown</t>
  </si>
  <si>
    <t>Secretary of State for International Development: Internation COVID-19 response (Anne-Marie Trevelyan)</t>
  </si>
  <si>
    <t>Census</t>
  </si>
  <si>
    <t>Delayed answers to Parliamentary questions</t>
  </si>
  <si>
    <t>The Prime Minister: COVID-19: Strategy</t>
  </si>
  <si>
    <t>Greg Hands: Statement in response to the Committee on Standards Report</t>
  </si>
  <si>
    <t>Fourth Report from the Committee on Standards</t>
  </si>
  <si>
    <t>COVID-19</t>
  </si>
  <si>
    <t>Madam Deputy Speaker (Dame Eleanor Laing): 4 Minutes</t>
  </si>
  <si>
    <t>Anneliese Dodds (Asking): Chancellor of the Exchecquer (Rishi Sunak( (replying):  Government economic package in response to the COVID-19 outbreak</t>
  </si>
  <si>
    <t>Remote divisions</t>
  </si>
  <si>
    <t>Secretary of State for Business, Energy and Industrial Strategy (Alok Sharma): COVID-19 and business</t>
  </si>
  <si>
    <t>Secretary of State for Transport (Grant Shapps): COVID-19 guidance for transport users and operators</t>
  </si>
  <si>
    <t>COVID-19 (resumed)</t>
  </si>
  <si>
    <t>Mr Deputy Speaker (Nigel Evans): 4 minutes</t>
  </si>
  <si>
    <t>[remote division]</t>
  </si>
  <si>
    <t>Hybrid proceedings (extension of Temporary Orders)</t>
  </si>
  <si>
    <t>Mr Speaker (Sir Lindsay Hoyle): 3 minutes</t>
  </si>
  <si>
    <t>Layla Moran (asking): Secretary of State for Education (Gavin Williamson) (replying): COVID-19 school reopening</t>
  </si>
  <si>
    <t>Secretary of State for Housing, Communities and Local Government (Robert Jenrick): Housing update</t>
  </si>
  <si>
    <t>Agriculture Bill</t>
  </si>
  <si>
    <t>Madam Deputy Speaker (Dame Rosie Winterton): 5 Minutes</t>
  </si>
  <si>
    <t>[hybrid][remote division]</t>
  </si>
  <si>
    <t>Secretary of State for Health and Social Care (Matt Hancock): COVID-19 response</t>
  </si>
  <si>
    <t>Immigration and Social Security Co-ordination (EU Withdrawal) Bill [PBC]</t>
  </si>
  <si>
    <t>Immigration and Social Security Co-ordination (EU Withdrawal) Bill</t>
  </si>
  <si>
    <t>[hybrid][remote division] [PBC]</t>
  </si>
  <si>
    <t>Church Commissioners, House of Commons Commission, Parliamentary Works Sponsor Body, Public Accounts Commission, Speaker's Committee on the Electoral Commisssion</t>
  </si>
  <si>
    <t>Timeliness and quality of answers to parliamentary questions</t>
  </si>
  <si>
    <t>Liz Kendall (asking); Secretary of State for Health and Social Care (Matt Hancock) (replying): Coronavirus and care homes</t>
  </si>
  <si>
    <t>Rachel Reeves (asking); The Chancellor of the Duchy of Lancaster and Minister for the Cabinet Office (replying): Negotiations on the UK's future relationship with the EU</t>
  </si>
  <si>
    <t>Human Tissue</t>
  </si>
  <si>
    <t>Constitutional Law</t>
  </si>
  <si>
    <t>Finance Bill (Ways and Means)</t>
  </si>
  <si>
    <t>Madam Deputy Speaker (Dame Rosie Winterton): 4 Minutes</t>
  </si>
  <si>
    <t xml:space="preserve">Mr Alistair Carmichael (asking); The Leader of the House of Commons (Mr Jacob Rees-Mogg) (replying); Conduct of business after the Whitsun Recess </t>
  </si>
  <si>
    <t>The Chancellor of the Duchy of Lancaster and Minister for the Cabinet Officer (Michael Gove): UK's approach to the Northern Ireland Protocol</t>
  </si>
  <si>
    <t>Business of the House (20 May)</t>
  </si>
  <si>
    <t xml:space="preserve">Trade Bill </t>
  </si>
  <si>
    <t>Trade Bill</t>
  </si>
  <si>
    <t>Liaison (Membership)</t>
  </si>
  <si>
    <t>Chamber arrangements</t>
  </si>
  <si>
    <t>Secretary of State for Foreign and Commonwealth Affairs and First Secretary of State (Dominic Raab): Hong Kong national security legislation: UK response</t>
  </si>
  <si>
    <t>Catherine McKinnell: Debates on E-petitions during COVID-19</t>
  </si>
  <si>
    <t>Chris Bryant: Participation of Members shielding due to COVID-19</t>
  </si>
  <si>
    <t>Proceedings during the pandemic (No. 2)</t>
  </si>
  <si>
    <t>Peter Bone: length of debate</t>
  </si>
  <si>
    <t>Arrangements for divisions during COVID-19</t>
  </si>
  <si>
    <t>[divisions]</t>
  </si>
  <si>
    <t>Parliamentary Constituencies Bill [PBC]</t>
  </si>
  <si>
    <t>Parliamentary Constituencies Bill</t>
  </si>
  <si>
    <t>Chris Bryant: Arrangements for divisions and virtual participation in proceedings</t>
  </si>
  <si>
    <t>Caroline Nokes: Private car parks</t>
  </si>
  <si>
    <t>Huw Merriman (asking); Parliamentary Under-Secretary of State for Transport (Kelly Tolhurst) (answering): COVID-19 and the economic impact on aviation</t>
  </si>
  <si>
    <t>Secretary of State for the Home Department (Priti Patel): Health measures at the UK border</t>
  </si>
  <si>
    <t>Karen Bradley: Proxy Voting</t>
  </si>
  <si>
    <t>Chris Bryant: Opposed business</t>
  </si>
  <si>
    <t>Liz Saville Roberts: Participation of witness in Bill Committee proceedings</t>
  </si>
  <si>
    <t>Corporate Insolvency and Governance Bill Committed to a Committee of the whole House</t>
  </si>
  <si>
    <t>Chris Bryant, Karen Bradley, Valerie Vaz, Mr Peter Bone, Kevin Brennan: Virtual participation in proceedings</t>
  </si>
  <si>
    <t>Valerie Vaz: Virtual participation in proceedings</t>
  </si>
  <si>
    <t>Corporate Insolvency and Governance Bill</t>
  </si>
  <si>
    <t>Imran Ahmad Khan: Members joining protests outside Westminster</t>
  </si>
  <si>
    <t>David Linden: Extension of the Brexit transition period</t>
  </si>
  <si>
    <t>Gavin Newlands: Future of the aviation and aerospace industry</t>
  </si>
  <si>
    <t>Harriett Baldwin: Flood defences for Tenbury Wells</t>
  </si>
  <si>
    <t>Gill Furniss (asking); Minister for Equalities (Kemi Badenoch) (replying): Public Health England review of disparities in risks and outcomes related to the COVID-19 outbreak</t>
  </si>
  <si>
    <t>Sir Jeffrey Donaldson (asking); Minister of State, Northern Ireland Office (Mr Robin Walker): Abortion Regulations for Northern Ireland</t>
  </si>
  <si>
    <t>Louise Haigh (asking); Minister of State, Northern Ireland Office (Mr Robin Walker): Implementation of the payment scheme for victims of the Troubles</t>
  </si>
  <si>
    <t>Mr Alistair Carmichael: House business during the COVID-19 Pandemic</t>
  </si>
  <si>
    <t>Alison Thewliss: Danger posed to staff on the estate due to COVID-19</t>
  </si>
  <si>
    <t>Sentencing (Pre-Consolidation Amendments) Bill [Lords]</t>
  </si>
  <si>
    <t>The EU's mandate for negotiating a new partnership with the UK</t>
  </si>
  <si>
    <t>Madam Deputy Speaker (Dame Eleanor Laing): 4 minutes</t>
  </si>
  <si>
    <t>Craig Williams: Restoration of canals</t>
  </si>
  <si>
    <t>Call lists for questions</t>
  </si>
  <si>
    <t xml:space="preserve">Extension of temporary order for virtual participation of Select Committees </t>
  </si>
  <si>
    <t>Jonathan Ashworth (asking); Secretary of State for Health and Social Care (Matt Hancock) (replying): Coronavirus R rate and lockdown measures</t>
  </si>
  <si>
    <t>Secretary of State for the Home Department (Priti Patel): Public order</t>
  </si>
  <si>
    <t>Divorce, Dissolution and Separation Bill [Lords] Committed to a Committee of the whole House</t>
  </si>
  <si>
    <t xml:space="preserve">[division] </t>
  </si>
  <si>
    <t>Wendy Chamberlain: Electoral reform</t>
  </si>
  <si>
    <t>Rachel Reeves (asking); The Paymaster General (Penny Mordaunt) (replying): Fourth round of the negotiations on the UK's future relationship with the EU (Penny Mordaunt)</t>
  </si>
  <si>
    <t>Secretary of State for Education (Gavin Williamson): Wider opening of education and early years settings</t>
  </si>
  <si>
    <t>Dawn Butler: Misleading the House (Public Health England report on COVID-19 disparities)</t>
  </si>
  <si>
    <t>Nickie Aiken: Pedicabs (London)</t>
  </si>
  <si>
    <t>Counter-Terrorism and Sentencing Bill [PBC]</t>
  </si>
  <si>
    <t>David Linden, Patricia Gibson, Alan Brown: Sale of Riot Equipment to the United States of America</t>
  </si>
  <si>
    <t>Jonathan Gullis: Kidsgrove Sports Centre</t>
  </si>
  <si>
    <t>Divisions</t>
  </si>
  <si>
    <t>Chi Onwurah (asking); The Parliamentary Under-Secretary of State for Business, Energy and Industrial Strategy (Paul Scully) (replying): Post Office Horizon system: sub-postmaster convictions</t>
  </si>
  <si>
    <t>Peter Aldous: Local Electricity</t>
  </si>
  <si>
    <t>Senior Courts of England and Wales</t>
  </si>
  <si>
    <t>Exiting the European Union (Civil Aviation)</t>
  </si>
  <si>
    <t>Water Industry</t>
  </si>
  <si>
    <t>Adoption and Children</t>
  </si>
  <si>
    <t>Business of the House (Private Members' Bills) (No. 5)</t>
  </si>
  <si>
    <t>Proxy Voting (Extension)</t>
  </si>
  <si>
    <t>David Linden, Patricia Gibson, Alan Brown: Conduct of Mr Dominic Cummings during the COVID-19 pandemic</t>
  </si>
  <si>
    <t>Steve McCabe: Entitlement to paid care leave</t>
  </si>
  <si>
    <t>Patricia Gibson: Support for island communities affected by COVID-19</t>
  </si>
  <si>
    <t>Gavin Newlands: Rolls-Royce (Redundancies)</t>
  </si>
  <si>
    <t>David Linden: Intervention on the Ministers speech</t>
  </si>
  <si>
    <t>Steve Reed (asking); The Minister for Housing (Christopher Pincher) (replying): Public confidence in the probity of the planning process</t>
  </si>
  <si>
    <t>Reforms to Probation services in England and Wales</t>
  </si>
  <si>
    <t>Birmingham Commonwealth Games Bill [Lords]</t>
  </si>
  <si>
    <t>Andrew Rosindell: Reopening of zoos, aquariums and wildlife sanctuaries</t>
  </si>
  <si>
    <t>Greg Clark (asking); The Minister for Health (Edward Argar) (replying): Review of the social distancing two-metre rule</t>
  </si>
  <si>
    <t>The Secretary of State for the Home Department (Priti Patel): Public order</t>
  </si>
  <si>
    <t>Electricity</t>
  </si>
  <si>
    <t>Environmental Protection</t>
  </si>
  <si>
    <t>Public Health</t>
  </si>
  <si>
    <t>Damages</t>
  </si>
  <si>
    <t>Changes to membership of select committees</t>
  </si>
  <si>
    <t>Extension to maternity and paternity leave due to COVID-19</t>
  </si>
  <si>
    <t>Emma Hardy: Support for the caravan industry in Hull and the East Riding</t>
  </si>
  <si>
    <t>Fourth anniversary of the death of Jo Cox</t>
  </si>
  <si>
    <t>Divisions and proxy voting</t>
  </si>
  <si>
    <t>Anneliese Dodds (asking): The Financial Secretary to the Treasury (Jesse Norman) (replying); Economic outlook and job protection</t>
  </si>
  <si>
    <t>The Prime Minister: Global Britain</t>
  </si>
  <si>
    <t>The Chancellor of the Duchy of Lancaster and Minister for the Cabinet Office (Michael Gove): UK-EU Negotiations update</t>
  </si>
  <si>
    <t>Judith Cummins: Automatic Electoral Registration</t>
  </si>
  <si>
    <t>(8th allotted day): Free school meals: summer holidays</t>
  </si>
  <si>
    <t>Affirmative Instruments</t>
  </si>
  <si>
    <t>Exiting the European Union: Financial Services and Markets</t>
  </si>
  <si>
    <t>Public Passenger Transport</t>
  </si>
  <si>
    <t>Jim Shannon: Northern Ireland Abortion</t>
  </si>
  <si>
    <t>Gavin Newlands: Protection of workers in the airline industry</t>
  </si>
  <si>
    <t>Gavin Newlands: Conduct of Mr Dominic Cummings during the COVID-19 pandemic</t>
  </si>
  <si>
    <t>Elliot Colburn: Transport in Carshalton and Wallington</t>
  </si>
  <si>
    <t>Arrangements for Deferred Divisions</t>
  </si>
  <si>
    <t>The Secretary of State for International Trade (Elizabeth Truss): Update on the UK's position on accession to the Comprehensive and
Progressive Agreement for Trans-Pacific Partnership</t>
  </si>
  <si>
    <t>Mr Gregory Campbell: Deferred Division arrangements</t>
  </si>
  <si>
    <t>Chris Bryant: Impact of FCO and DFID merger on International Development Select Committee</t>
  </si>
  <si>
    <t>Tracey Crouch: Sexual Offences (Sports Coaches)</t>
  </si>
  <si>
    <t>Divorce, Dissolution and Separation Bill [Lords]</t>
  </si>
  <si>
    <t>Jim Shannon: Deferred division relating to Northern Ireland Abortion</t>
  </si>
  <si>
    <t>Chris Stephens: Provision of asylum seeker services in Glasgow during the COVID-19 pandemic</t>
  </si>
  <si>
    <t>Wendy Chamberlain (asking); The Secretary of State for Foreign and Commonwealth Affairs and First Secretary of State (Dominic Raab) (replying): Merger of the Department for International Development with the
Foreign and Commonwealth Office</t>
  </si>
  <si>
    <t>Liz Twist: Job losses at De La Rue</t>
  </si>
  <si>
    <t>Backbench business</t>
  </si>
  <si>
    <t>Effect of COVID-19 on Black, Asian and minority ethnic communities</t>
  </si>
  <si>
    <t>Madam Deputy Speaker (Dame Rosie Winterton): 6 minutes</t>
  </si>
  <si>
    <t>Alan Brown: Establishment of a Food Standards Commission</t>
  </si>
  <si>
    <t>Jack Brereton: Education standards in Stoke-on-Trent</t>
  </si>
  <si>
    <t>The Secretary of State for the Home Department (Priti Patel): Reading terrorist attack</t>
  </si>
  <si>
    <t>Mr Marcus Fysh: Statement in response to Committee on Standards Report</t>
  </si>
  <si>
    <t>Extradition (Provisional Arrest) Bill [Lords] Committed to a Committee of the whole House</t>
  </si>
  <si>
    <t>David Linden: Extension to maternity and paternity leave due to COVID-19</t>
  </si>
  <si>
    <t>Neil Parish: BBC Regional Politics Coverage</t>
  </si>
  <si>
    <t>The Prime Minister: Covid-19 Update</t>
  </si>
  <si>
    <t xml:space="preserve">The Secretary of State for the Home Department (Priti Patel): Windrush  </t>
  </si>
  <si>
    <t>Mrs Emma Lewell-Buck: Statistics on children missing from care</t>
  </si>
  <si>
    <t>Jonathan Gullis: Desecration of War Memorials</t>
  </si>
  <si>
    <t>James Sunderland; Sir Edward Leigh: Co-sponsors to ten minute rule bills</t>
  </si>
  <si>
    <t>Medicines and Medical Devices Bill</t>
  </si>
  <si>
    <t>Independent determination of complaints of bullying and harassment (Independent Complaints and Grievance Scheme)</t>
  </si>
  <si>
    <t>Munira Wilson: Return of children to schools in September</t>
  </si>
  <si>
    <t>Helen Hayes: Windrush Day 2020</t>
  </si>
  <si>
    <t xml:space="preserve">Divisions  </t>
  </si>
  <si>
    <t>Dr Rupa Huq: Demonstrations (Abortion Clinics)</t>
  </si>
  <si>
    <t>(9th allotted day): Westferry Printworks Development</t>
  </si>
  <si>
    <t>(9th allotted day): Testing of NHS and Social Care Staff</t>
  </si>
  <si>
    <t>Steve Reed: Statement on Westferry Printworks Development</t>
  </si>
  <si>
    <t>Patricia Gibson: Extension of the Brexit transition period</t>
  </si>
  <si>
    <t>John Lamont: Protection of UK food standards</t>
  </si>
  <si>
    <t>Church Commissioners, House of Commons Commission, Parliamentary Works Sponsor Body</t>
  </si>
  <si>
    <t>Stephen Timms (asking): The Parliamentary Under-Secretary of State for Work and Pensions (Will Quince) (replying); Department for Work and Pensions’ response to the decision of the Court of Appeal of 22 June 2020 in the case of Johnson, Woods, Barrett and Stewart v the Secretary of State for Work and Pensions</t>
  </si>
  <si>
    <t>Sir Edward Leigh: Review of social distancing limits in the chamber</t>
  </si>
  <si>
    <t>Lords amendments</t>
  </si>
  <si>
    <t>Health and social care workers</t>
  </si>
  <si>
    <t>Mr Deputy Speaker (Nigel Evans): 3 minutes</t>
  </si>
  <si>
    <t>Support for UK industries in response to COVID-19</t>
  </si>
  <si>
    <t>Liz Twist: Government response to job losses at De La Rue site in Gateshead</t>
  </si>
  <si>
    <t>Alison Thewliss (asking): The Parliamentary Under-Secretary of State for the Home Department (Chris Philp) (replying); COVID-19: Support and accommodation for asylum seekers</t>
  </si>
  <si>
    <t>Sir Iain Duncan Smith (asking): The Minister for Asia (Nigel Adams) (replying); Xinjiang: Uyghurs</t>
  </si>
  <si>
    <t>Business and Planning Bill Committed to a Committee of the whole House</t>
  </si>
  <si>
    <t>Committee of the whole House and Third Reading</t>
  </si>
  <si>
    <t>Business and Planning Bill</t>
  </si>
  <si>
    <t>The Secretary of State for Health and Social Care (Matt Hancock): COVID-19 update</t>
  </si>
  <si>
    <t>Alison Thewlis: Confirmed COVID-19 cases in Glasgow</t>
  </si>
  <si>
    <t>Lee Rowley: 150th anniversary of Dronfield Station</t>
  </si>
  <si>
    <t>Nick Thomas-Symonds (asking); The Chancellor of the Duchy of Lancaster and Minister for the Cabinet Office (Michael Gove) (replying): Appointment of the National Security Adviser and appointments to other senior civil service positions</t>
  </si>
  <si>
    <t>Mr David Lammy (asking); The Parliamentary Under-Secretary of State for Justice (Alex Chalk): Implementation of the Lammy review</t>
  </si>
  <si>
    <t>Emma Hardy, Peter Bone, Sir Edward Leigh: Statements to Parliament and Hybrid Proceedings during COVID-19</t>
  </si>
  <si>
    <t>New Homes (New Development Standards)</t>
  </si>
  <si>
    <t>Patricia Gibson: Establishment of a Food Standards Commission</t>
  </si>
  <si>
    <t>Julian Lewis: Use of Disposable Barbecues</t>
  </si>
  <si>
    <t>Meg Hillier: Black women and domestic abuse</t>
  </si>
  <si>
    <t>The Secretary of State for Foreign and Commonwealth Affairs and First Secretary of State (Dominic Raab): Hong Kong National Security Legislation</t>
  </si>
  <si>
    <t>Mr David Davis: Amendment of the law motion prior to Finance Bill proceedings</t>
  </si>
  <si>
    <t>Pete Wishart: Prime Minister (Nomination) and Cabinet (Appointment)</t>
  </si>
  <si>
    <t>Government motion</t>
  </si>
  <si>
    <t>Appointment of the Chair of the National Audit Office</t>
  </si>
  <si>
    <t>(First day) Finance Bill</t>
  </si>
  <si>
    <t>Caroline Ansell: Effect of COVID-19 on international language schools</t>
  </si>
  <si>
    <t>The Secretary of State for Education (Gavin Williamson): Autumn opening of education settings</t>
  </si>
  <si>
    <t>(Second allotted day) Finance Bill</t>
  </si>
  <si>
    <t>Navendu Mishra: Manchester Airport and the Local Economy</t>
  </si>
  <si>
    <t>The Secretary of State for Foreign and Commonwealth Affairs and First Secretary of State (Dominic Raab): Global human rights sanctions regime</t>
  </si>
  <si>
    <t>Jim Shannon: Attendance of St Margaret's church during covid-19</t>
  </si>
  <si>
    <t>Steve Double: Policing in Devon and Cornwall</t>
  </si>
  <si>
    <t>Conduct of divisions</t>
  </si>
  <si>
    <t>Urgent Questions</t>
  </si>
  <si>
    <t>Jo Stevens (asking); Minister for Digital and Culture (Caroline Dinenage) (replying): Government support package for the arts, culture and heritage industries</t>
  </si>
  <si>
    <t>Emily Thornberry: Request for the Secretary of State for International Trade to attend the House</t>
  </si>
  <si>
    <t xml:space="preserve"> Edward Timpson: Magistrates (Retirement Age) </t>
  </si>
  <si>
    <t xml:space="preserve"> (1st allotted day): Department for Education</t>
  </si>
  <si>
    <t>(1st allotted day): HM Revenue and Customs</t>
  </si>
  <si>
    <t>(1st allotted day): Department for Energy, Business and Industrial Strategy</t>
  </si>
  <si>
    <t>Rachel Hopkins: Impact of COVID-19 on Luton Borough Council</t>
  </si>
  <si>
    <t>Tom Hunt: Orthopaedic services at Ipswich Hospital</t>
  </si>
  <si>
    <t>Chancellor of the Exchequer: Summer economic update</t>
  </si>
  <si>
    <t>Provisional Collection of Taxes motion</t>
  </si>
  <si>
    <t>Maria Miller: Pregnancy and Maternity (Redundancy Protection)</t>
  </si>
  <si>
    <t>The Chief Secretary to the Treasury: the economy</t>
  </si>
  <si>
    <t>David Linden: Merger of Department for International Development and Foreign and Commonwealth Office</t>
  </si>
  <si>
    <t>Meg Hillier: Request for senior Ministers to respond to correspondence</t>
  </si>
  <si>
    <t>Ruth Cadbury: Effect of Government funding on provision of free travel for under-18s in London</t>
  </si>
  <si>
    <t>Sir Peter Bottomley (asking); Minister for the Middle East and North Africa (James Cleverly); Bahrain: prisoners under sentence of death</t>
  </si>
  <si>
    <t>Minister for Patient Safety, Mental Health and Suicide Prevention (Ms Nadine Dorries): Publication of independent medicines and medical devices safety review (Cumberledge Review)</t>
  </si>
  <si>
    <t>Chris Bryant: Return of Westminster Hall</t>
  </si>
  <si>
    <t>Mr Deputy Speaker (Mr Nigel Evans): 4 minutes</t>
  </si>
  <si>
    <t xml:space="preserve">(2nd allotted day): Department for International Development and Foreign and Commonwealth Office </t>
  </si>
  <si>
    <t>(2nd allotted day): Ministry of Housing, Communities and Local Government</t>
  </si>
  <si>
    <t>David Linden: Establishment of a Food Standards Commission</t>
  </si>
  <si>
    <t>Andrea Leadsom: Diplomatic implications of RAF Croughton expansion</t>
  </si>
  <si>
    <t>Emily Thornberry (asking); Minister for Trade Policy (Greg Hands); Sale of arms: war in Yemen</t>
  </si>
  <si>
    <t>Chancellor of the Duchy of Lancaster and the Minister for the Cabinet Office (Michael Gove): EU Exit: end of transition period</t>
  </si>
  <si>
    <t xml:space="preserve">Stephen Doughty: Action from Foreign Office on Bahrain </t>
  </si>
  <si>
    <t>Stamp Duty Land Tax (Temporary Relief) Bill Committed to a Committee of the whole House</t>
  </si>
  <si>
    <t>Stamp Duty Land Tax (Temporary Relief) Bill</t>
  </si>
  <si>
    <t>Intelligence and Security Committee of Parliament membership</t>
  </si>
  <si>
    <t>Bob Seely: Pressures on independent pharmacies</t>
  </si>
  <si>
    <t>Secretary of State for Digital, Culture, Media and Sport: UK telecommunications</t>
  </si>
  <si>
    <t>Secretary of State for Health and Social Care (Matt Hancock): Coronavirus update</t>
  </si>
  <si>
    <t>Munira Wilson: Departmental responses during during the pandemic</t>
  </si>
  <si>
    <t>Liz Twist: Disabled Facilities Grants (Review)</t>
  </si>
  <si>
    <t xml:space="preserve">Parliamentary Constituencies Bill </t>
  </si>
  <si>
    <t>Third reading</t>
  </si>
  <si>
    <t>Patricia Gibson: Merger of Department for International Development and Foreign and Commonwealth Office</t>
  </si>
  <si>
    <t>Rushanara Ali: Funding for the removal of flammable cladding</t>
  </si>
  <si>
    <t xml:space="preserve">International Development </t>
  </si>
  <si>
    <t>Chris Clarkson: Tree-lined Streets</t>
  </si>
  <si>
    <t>(10th allotted day): Effect of the COVID-19 pandemic on negotiations for a future UK-EU relationship</t>
  </si>
  <si>
    <t>Madam Deputy Speaker (Dame Eleanor Laing): 8 minutes</t>
  </si>
  <si>
    <t>[misc]</t>
  </si>
  <si>
    <t>draft Terrorism Act 2000 (Proscribed Organisations) (Amendment) (No. 2) Order 2020</t>
  </si>
  <si>
    <t>Robert Largan: Plans to build a railway station at Gamesley</t>
  </si>
  <si>
    <t>Chancellor of the Duchy of Lancaster and Minister for the Cabinet Office</t>
  </si>
  <si>
    <t>John Healey (asking); Minister for Defence People and Veterans (Johnny Mercer); Civil liability claims against the Ministry of Defence by British troops serving overseas</t>
  </si>
  <si>
    <t>Speaker's statement</t>
  </si>
  <si>
    <t>Rui Darte (retirement)</t>
  </si>
  <si>
    <t>Secretary of State for Business, Energy and Industrial Strategy: Alok Sharma</t>
  </si>
  <si>
    <t>Tanmanjeet Singh Dhesi: Concern about the Government's treatment of the Chair of the Intelligence and Security Committee</t>
  </si>
  <si>
    <t xml:space="preserve">Non-Domestic Rating (Public Lavatories) Bill Committed to Committee of the whole House </t>
  </si>
  <si>
    <t>Restoration and Renewal</t>
  </si>
  <si>
    <t>Secretary of State for Health and Social Care: Covid-19 Update</t>
  </si>
  <si>
    <t xml:space="preserve">Jim Shannon: Effect of covid-19 on the operation of historic churches </t>
  </si>
  <si>
    <t>Secretary of State for Foreign and Commonwealth Affairs and First Secretary of State (Dominic Raab): China</t>
  </si>
  <si>
    <t>Secretary of State for Health and Social Care (Matt Hancock): Coronavirus Response</t>
  </si>
  <si>
    <t xml:space="preserve">Suspension </t>
  </si>
  <si>
    <t>Conor McGinn: Speed of Government responses to written questions</t>
  </si>
  <si>
    <t>Consideration and third reading</t>
  </si>
  <si>
    <t>Chris Gralying: Protection of endangered species and restoration of habitats in developing countries</t>
  </si>
  <si>
    <t>John Whittingdale (asking); Minister for Media and Data (John Whittingdale): BBC: licence fee exemptions, programming, and job losses</t>
  </si>
  <si>
    <t>Secretary of State for the Home Department (Priti Patel): Windrush lessons learned update</t>
  </si>
  <si>
    <t>Owen Thompson: More information on the draft US-UK technology safeguards agreement</t>
  </si>
  <si>
    <t xml:space="preserve">Theresa May: Death by dangerous driving </t>
  </si>
  <si>
    <t>Counter-Terrorism and Sentencing Bill</t>
  </si>
  <si>
    <t>Patrick Grady: Future of the aviation and aerospace industry</t>
  </si>
  <si>
    <t>Gavin Robinson: Extension of paid maternity leave due to covid-19</t>
  </si>
  <si>
    <t>Rosie Duffield: Tackling the misuse of nitrous oxide</t>
  </si>
  <si>
    <t>Select Committees (Participation and Reporting) (Extension of Temporary Order)</t>
  </si>
  <si>
    <t xml:space="preserve">Nick Thomas-Symonds (asking); Minister for Security (James Brokenshire): Intelligence and Security Committee's Report on Russia </t>
  </si>
  <si>
    <t>Thangham Debbonaire (asking); Minister for Housing (Christopher Pincher): Implications of the end of the evictions ban for people renting their home</t>
  </si>
  <si>
    <t>Secretary of State for Defence (Ben Wallace): Counter Daesh Update)</t>
  </si>
  <si>
    <t>Jessica Morden: Welfare (Terminal Illness)</t>
  </si>
  <si>
    <t>Angela Richardson: Economic benefits of a southern Heathrow rail link</t>
  </si>
  <si>
    <t>Arrest of a Member</t>
  </si>
  <si>
    <t>Secretary of State for Health and Social Care (Matt Hancock): COVID-19</t>
  </si>
  <si>
    <t>Secretary of State for Education (Gavin Williamson): Qualification results and full opening of schools and colleges</t>
  </si>
  <si>
    <t>Liz Twist: correction to statistics quoted by Secretary of State for Health and Social Care</t>
  </si>
  <si>
    <t>Christine Jardine: Immigration (Health and Social Care Staff)</t>
  </si>
  <si>
    <t>Fisheries Bill [Lords] [PBC]</t>
  </si>
  <si>
    <t>[Division] [PBC]</t>
  </si>
  <si>
    <t xml:space="preserve">Mr Deputy Speaker (Mr Nigel Evans): 6 minutes </t>
  </si>
  <si>
    <t>Daisy Cooper: Future of the former Radlett Airfield site</t>
  </si>
  <si>
    <t>Ian Blackford: Misinformation from the Prime Minister</t>
  </si>
  <si>
    <t xml:space="preserve">Nick Thomas-Symonds (asking); Parliamentary Under-Secretary for the Home Department (Chris Philp): People crossing the English Channel in small boats </t>
  </si>
  <si>
    <t>Lisa Nandy (asking); Secretary of State for Foreign, Commonwealth and Development Affairs (Dominic Raab): Creation of the Foreign, Commonwealth and Development Office</t>
  </si>
  <si>
    <t>Anthony Mangnall: Recall of MPs (Change of Party Affiliation)</t>
  </si>
  <si>
    <t xml:space="preserve">Private International Law (Implementation of Agreements) Bill [Lords] Committed to Committee of the whole House </t>
  </si>
  <si>
    <t>Proceedings during the pandemic (No. 4)</t>
  </si>
  <si>
    <t>Patricia Gibson: Abolition of the House of Lords</t>
  </si>
  <si>
    <t>Judith Cummins: Closure of gyms in Bradford due to Covid-19</t>
  </si>
  <si>
    <t>Sir Christopher Chope: Role of regulatory impact assessments in legislative scrutiny</t>
  </si>
  <si>
    <t>Jonathan Reynolds (asking); Secretary of State for Work and Pensions (Dr Therese Coffey): Implementation of the Kickstart scheme</t>
  </si>
  <si>
    <t xml:space="preserve">Point of Order </t>
  </si>
  <si>
    <t>Chris Bryant: Running of lay membership of Committee on Standards</t>
  </si>
  <si>
    <t>Non-Domestic Rating (Public Lavatories) Bill</t>
  </si>
  <si>
    <t>Andrew Bowie: Freedom of navigation on the South China sea</t>
  </si>
  <si>
    <t>Grant Shapps: International travel</t>
  </si>
  <si>
    <t>Kit Malthouse: Birmingham attacks and Extinction Rebellion protests</t>
  </si>
  <si>
    <t>Andrew Griffith: Housing Developments: West Sussex</t>
  </si>
  <si>
    <t xml:space="preserve">Foreign, Commonwealth and Development Affairs </t>
  </si>
  <si>
    <t xml:space="preserve">Louise Haigh (asking); Secretary of State for Northern Ireland (Brandon Lewis): UK commitment to legal obligation under the Northern Ireland Protocol </t>
  </si>
  <si>
    <t>Secretary of State for Health and Social Care (Matt Hancock): COVID-19 update</t>
  </si>
  <si>
    <t>Maria Miller: Reinstatement of Westminster Hall</t>
  </si>
  <si>
    <t>Yvonne Fovargue: White Goods (Registration)</t>
  </si>
  <si>
    <t>Extradition (Provisional Arrest) Bill [Lords]</t>
  </si>
  <si>
    <t>Kate Osborne: Palliative care at Primrose Terrace, Jarrow</t>
  </si>
  <si>
    <t>Theresa Villiers: Inclusion of black history in the history curriculum</t>
  </si>
  <si>
    <t>Sir Desmond Swayne: Lack of debate on Government decisions</t>
  </si>
  <si>
    <t>Ian Levy: Houses in Multiple Occupation</t>
  </si>
  <si>
    <t>(11th allotted day): Extension of the furlough scheme and the protection of jobs and businesses</t>
  </si>
  <si>
    <t>(11th allotted day): Role of Ministers in the awarding of qualifications this summer</t>
  </si>
  <si>
    <t>Zarah Sultana: NHS parking charges</t>
  </si>
  <si>
    <t xml:space="preserve">Chi Onwurah: Premier League transparency </t>
  </si>
  <si>
    <t>Patricia Gibson: Hunterston B Nuclear Power Station</t>
  </si>
  <si>
    <t>Shabana Mahmood: Detention of Uighur Muslims in Xinjiang</t>
  </si>
  <si>
    <t>Darren Jones (on behalf of the Business, Energy and Industrial Strategy Committee): Business, Energy and Industrial Strategy Committee's forthcoming inquiry on findings of the report of Climate Assembly UK</t>
  </si>
  <si>
    <t>Aviation sector</t>
  </si>
  <si>
    <t xml:space="preserve">Madam Deputy Speaker (Dame Eleanor Laing): 5 minutes </t>
  </si>
  <si>
    <t xml:space="preserve">Madam Deputy Speaker (Dame Eleanor Laing): 3 minutes </t>
  </si>
  <si>
    <t xml:space="preserve">Support for the tourism industry after the COVID-19 lockdown </t>
  </si>
  <si>
    <t>William Wragg: Manchester Piccadilly to Rose Hill Marple trains</t>
  </si>
  <si>
    <t>Anniversary of 11 September 2001</t>
  </si>
  <si>
    <t>Motion to sit in private</t>
  </si>
  <si>
    <t xml:space="preserve">Sir Christopher Chope: Request to debate Government's handling of statutory instruments </t>
  </si>
  <si>
    <t>Co-operative and Community Benefit Societies (Environmentally Sustainable Investment) Bill</t>
  </si>
  <si>
    <t xml:space="preserve">Unpaid Work Experience (Prohibition) (No. 20) Bill </t>
  </si>
  <si>
    <t>Tom Tugendhat: Sentencing for child cruelty offences</t>
  </si>
  <si>
    <t>Secretary of State for International Trade (Elizabeth Truss): Japan Free Trade Agreement</t>
  </si>
  <si>
    <t xml:space="preserve">United Kingdom Internal Market Bill Committed to Committee of the whole House </t>
  </si>
  <si>
    <t>Jessica Morden: UK steel industry</t>
  </si>
  <si>
    <t>Jonathan Ashworth (asking); Secreatry of State for Health and Social Care (Matt Hancock): Coronavirus</t>
  </si>
  <si>
    <t xml:space="preserve">Christopher Chope: Correction to voting record </t>
  </si>
  <si>
    <t>Dr Luke Evans: Digitally Altered Body Images</t>
  </si>
  <si>
    <t xml:space="preserve">(1st allocated day) United Kingdom Internal Market Bill </t>
  </si>
  <si>
    <t>[Divisions]</t>
  </si>
  <si>
    <t xml:space="preserve">David Linden: The increase of the state pension age </t>
  </si>
  <si>
    <t>Nusrat Ghani: Future of Michelham Priory</t>
  </si>
  <si>
    <t>Secretary of State for Justice (Robert Buckland): Sentencing White Paper</t>
  </si>
  <si>
    <t>Tracy Brabin: Correcting wording by the Chancellor</t>
  </si>
  <si>
    <t>Dawn Butler: Remote Participation in House of Commons Proceedings</t>
  </si>
  <si>
    <t>(2nd allocated day) United Kingdom Internal Market Bill</t>
  </si>
  <si>
    <t>Alex Davies-Jones: Misogyny in sport</t>
  </si>
  <si>
    <t>Division system; Transfer of oral questions and timeliness of written answers</t>
  </si>
  <si>
    <t>William Wragg (on behalf of the Public Administration and Constitutional Affairs Committee): Publication of the Fifth Report from the Public Administration and Constitutional Affairs Committee, A Public Inquiry into the Government's response to the COVID-19 pandemic, HC 541</t>
  </si>
  <si>
    <t>Coronavirus Job Retention Scheme</t>
  </si>
  <si>
    <t>Support for self-employed and freelance workers during the COVID-19 outbreak</t>
  </si>
  <si>
    <t>Tom Randall: Earlier diagnosis for Axial Spondyloarthritis</t>
  </si>
  <si>
    <t>Tanmanjeet Singh Dhesi: Lack of announcements from Government on policy changes</t>
  </si>
  <si>
    <t xml:space="preserve">(3rd allotted day): United Kingdom Internal Market Bill </t>
  </si>
  <si>
    <t>Daniel Zeichner: Foreign acquisition of Cambridge-based technology company ARM</t>
  </si>
  <si>
    <t>Prime Minister: COVID-19</t>
  </si>
  <si>
    <t>Conor McGinn: Improving Government communications around local lockdowns</t>
  </si>
  <si>
    <t>Jonathan Gullis: Planning (Proper Maintenance of Land)</t>
  </si>
  <si>
    <t>(4th allotted day): United Kingdom Internal Market Bill)</t>
  </si>
  <si>
    <t xml:space="preserve">Rachel Hopkins: Grassroots arts and culture in Luton </t>
  </si>
  <si>
    <t>Tim Farron (asking); Minster for Housing (Christopher Pincher): End of the eviction moratorium</t>
  </si>
  <si>
    <t>Chancellor of the Duchy of Lancaster and Minister for the Cabinet Office (Michael Gove): Preparation for the end of the transition period</t>
  </si>
  <si>
    <t>Wendy Chamberlain: Resumption of Paymaster General's calls</t>
  </si>
  <si>
    <t>James Bury: Pets (Microchips)</t>
  </si>
  <si>
    <t>Second reading</t>
  </si>
  <si>
    <t>Overseas Operations (Service Personnel and Veterans) Bill [PBC]</t>
  </si>
  <si>
    <t>[Divisions] PBC</t>
  </si>
  <si>
    <t>Voting by Proxy</t>
  </si>
  <si>
    <t>Jane Hunt: Removing classification of prescription only medicine from injectable vitamin B12</t>
  </si>
  <si>
    <t>Chris Skidmore: Secondary school provision in Lyde Green</t>
  </si>
  <si>
    <t xml:space="preserve">Digital, Culture, Media and Sport </t>
  </si>
  <si>
    <t>Crispin Blunt (asking); Minister for Women and Equalities (Elizabeth Truss):  Government response to the consultation on the Gender Recognition Act 2004</t>
  </si>
  <si>
    <t>Chancellor of the Exchequer (Rishi Sunak): Economy: update</t>
  </si>
  <si>
    <t>Secretary of State for Foreign, Commonwealth and Development Affairs (Dominic Raab): Government response to the presidential elections in Belarus</t>
  </si>
  <si>
    <t>David Morris: Apology for breaching the paid advocacy rule</t>
  </si>
  <si>
    <t>Situation in Yemen</t>
  </si>
  <si>
    <t>Occupied Palestinian Territories</t>
  </si>
  <si>
    <t>Lyn Brown: NHS hysteroscopy treatment</t>
  </si>
  <si>
    <t>Kit Malthouse: Condolences for death of a police officer</t>
  </si>
  <si>
    <t>Forensic Science Regulator and Biometrics Strategy Bill</t>
  </si>
  <si>
    <t>Illegal Immigration (Offences) Bill</t>
  </si>
  <si>
    <t>Sir David Amess (Public statues)</t>
  </si>
  <si>
    <t>Rupa Huq: Correction to statement by Secretary of State for Health and Social Care</t>
  </si>
  <si>
    <t>Mr Speaker: 5 minutes</t>
  </si>
  <si>
    <t>Madam Deputy Speaker: 4 minutes</t>
  </si>
  <si>
    <t>Alexander Stafford: Proposals for fracking in Rother Valley constituency</t>
  </si>
  <si>
    <t>Secretary of State for Education (Gavin Williamson): Return of students to universities</t>
  </si>
  <si>
    <t>Sir Robert Neill: Application of the Law Officers' convention</t>
  </si>
  <si>
    <t>Tommy Sheppard: Problem Drug Use</t>
  </si>
  <si>
    <t>United Kingdom Internal Market Bill</t>
  </si>
  <si>
    <t>Greg Clark: Flexible rail ticketing</t>
  </si>
  <si>
    <t>Scrutiny of coronavirus-related measures</t>
  </si>
  <si>
    <t>Tracey Crouch (asking); Parliamentary Under-Secretary of State for Digital, Culture, Media and Sport (Nigel Huddleston): Government support for professional and amateur sport</t>
  </si>
  <si>
    <t>Chris Bryant: Time to debate Government motions</t>
  </si>
  <si>
    <t>John McDonnell: Business Standards</t>
  </si>
  <si>
    <t xml:space="preserve">Non-Domestic Rating (Lists) (No. 2) Bill Committed to Committee of the whole House </t>
  </si>
  <si>
    <t>Coronavirus Act 2020 (Review of temporary provisions)</t>
  </si>
  <si>
    <t>Mr Speaker: 3 minutes</t>
  </si>
  <si>
    <t>Labour: Revocation of Town and Country Planning (Permitted Development and Miscellaneous Amendments) (England) (Coronavirus) Regulations 2020 (SI, 2020, No. 632); Revocation of Town and Country Planning (General Permitted Development) (England) (Amendment) (No. 2) Order 2020 (SI, 2020, No. 755)</t>
  </si>
  <si>
    <t>Holly Lynch; Patrick Grady; Jason McCartney; Rachael Maskell: Nestle's relationship with Fairtrade</t>
  </si>
  <si>
    <t>Matt Western: Restructuring of Warwickshire County Council</t>
  </si>
  <si>
    <t>Dan Jarvis: Flooding</t>
  </si>
  <si>
    <t>Chancellor of the Duchy of Lancaster and Minister for the Cabinet Office (Michael Gove)</t>
  </si>
  <si>
    <t>Secretary of State for Health and Social Care (Matt Hancock): Imposition of a 10 pm curfew on the hospitality industry</t>
  </si>
  <si>
    <t>Secretary of State for Education (Gavin Williamson): Lifetime skills guarantee and post-16 education</t>
  </si>
  <si>
    <t>Kate Green: Correction to statements made by Secretary of State for Education</t>
  </si>
  <si>
    <t xml:space="preserve">Social Security (Up-rating of Benefits) Bill Committed to Committee of the whole House </t>
  </si>
  <si>
    <t>Social Security (Up-rating of Benefits) Bill</t>
  </si>
  <si>
    <t>Paul Bristow: Increased penalties for fly-tipping</t>
  </si>
  <si>
    <t>Sub Judice and the Urgent Question on the Criminal Cases Review Commission's decision on 44 Post Office prosecutions</t>
  </si>
  <si>
    <t xml:space="preserve">Kevan Jones (asking); Parliamentary Under-Secretary of State for Business, Energy and Industrial Strategy (Paul Scully): Criminal Cases Review Commission's decision on 44 Post Office prosecutions </t>
  </si>
  <si>
    <t>David Davis: Requesting more time for debate</t>
  </si>
  <si>
    <t xml:space="preserve">Covert Human Intelligence Sources (Criminal Conduct) Bill Committed to Committee of the whole House </t>
  </si>
  <si>
    <t>Madam Deputy Speaker (Dame Eleanor Laing): 9 minutes</t>
  </si>
  <si>
    <t xml:space="preserve">Unduly Lenient Sentence Scheme </t>
  </si>
  <si>
    <t>Anneliese Dodds (asking); Chief Secretary to the Treasury (Steve Barclay): Economic support available to individuals and businesses in areas of the country subject to additional public health restrictions</t>
  </si>
  <si>
    <t>Layla Moran: Seeking a response from the Prime Minister on the APPG for coronavirus</t>
  </si>
  <si>
    <t>Pauline Latham: Marriage and Civil Partnership (Minimum Age)</t>
  </si>
  <si>
    <t>Private International Law (Implementation of Agreements) Bill [Lords]</t>
  </si>
  <si>
    <t>Mr Deputy Speaker (Nigel Evans): 6 minutes</t>
  </si>
  <si>
    <t>Richard Drax: Funding for Purbeck Schools</t>
  </si>
  <si>
    <t>David Linden: Financial support for the self-employed during COVID-19</t>
  </si>
  <si>
    <t>Richard Holden: Future of Shotley Bridge community hospital</t>
  </si>
  <si>
    <t>Lloyd Russell-Moyle: Apology to the Speaker</t>
  </si>
  <si>
    <t>Sarah Owen: Request for more timely response from Department for Health and Social Care</t>
  </si>
  <si>
    <t>Marco Longhi: Conveyancing Standards</t>
  </si>
  <si>
    <t>Pension Schemes Bill [Lords] [PBC]</t>
  </si>
  <si>
    <t>Affirmative Statutory Instruments</t>
  </si>
  <si>
    <t xml:space="preserve">Madam Deputy Speaker (Dame Rosie Winterton): 3 minutes </t>
  </si>
  <si>
    <t>Alan Brown: Financial support for the self-employed during COVID-19</t>
  </si>
  <si>
    <t>Sarah Olney: Policing in south-west London</t>
  </si>
  <si>
    <t>Grahame Morris: Lack of opportunity for backbench Members to question the Government</t>
  </si>
  <si>
    <t>Planning reform, house building targets and the Planning for the Future White Paper</t>
  </si>
  <si>
    <t>Spending of the Department for Digital, Culture, Media and Sport on support measures for the DCMS sectors during and after the covid-19 pandemic</t>
  </si>
  <si>
    <t>David Linden: Universal Credit uplift</t>
  </si>
  <si>
    <t>Edward Timpson: Universal Service Obligation for Broadband</t>
  </si>
  <si>
    <t>Prime Minister: COVID-19 update</t>
  </si>
  <si>
    <t>Edward Leigh: Lack of questions during the Business Statement</t>
  </si>
  <si>
    <t>Fleur Anderson: Queen Mary's Hospital: Urgent Care Services</t>
  </si>
  <si>
    <t>Emma Lewell-Buck: School Breakfast</t>
  </si>
  <si>
    <t>Public Health regulations (SI, 2020, Nos. 1103, 1104, 1105, 1005, 1008, 1046 and 1029)</t>
  </si>
  <si>
    <t>Health Protection (Coronavirus, Local Covid-19 Alert Level) (Medium) (England) Regulations 2020 (SI, 2020, No. 1103)</t>
  </si>
  <si>
    <t>Fisheries Bill (Lords)</t>
  </si>
  <si>
    <t xml:space="preserve">Fay Jones: Government support for women's rugby </t>
  </si>
  <si>
    <t>Dawn Butler: Deferral of Second Reading of a Bill</t>
  </si>
  <si>
    <t>Andrew Rosindell: Dogs and Domestic Animals (Accommodation and Protection)</t>
  </si>
  <si>
    <t>(12th allotted day): COVID-19 economic support package</t>
  </si>
  <si>
    <t>Mr Speaker: 4 minutes</t>
  </si>
  <si>
    <t>(12th allotted day): Local contact tracing</t>
  </si>
  <si>
    <t>Madam Deputy Speaker (Dame Eleanor Laing)</t>
  </si>
  <si>
    <t>Alan Brown: Support for the travel industry</t>
  </si>
  <si>
    <t>Ben Lake: Electricity generation and the right to become local suppliers</t>
  </si>
  <si>
    <t xml:space="preserve">Church Commissioners, House of Commons Commission, Parliamentary Works Sponsor Body, Electoral Commission </t>
  </si>
  <si>
    <t>Covert Human Intelligance Sources (Criminal Conduct) Bill</t>
  </si>
  <si>
    <t>Stephen Crabb: Eviction of Ministry of Defence tenants</t>
  </si>
  <si>
    <t>Luke Evans: Correction to previous statement</t>
  </si>
  <si>
    <t>Botulinum Toxin and Cosmetic Fillers (Children) Bill</t>
  </si>
  <si>
    <t>Prisons (Substance Testing) Bill</t>
  </si>
  <si>
    <t>Registers of Births and Deaths Bill</t>
  </si>
  <si>
    <t>Company Transparency (Carbon in Supply Chains) Bill</t>
  </si>
  <si>
    <t xml:space="preserve">James Cartlidge: Care Quality Commission handling of deaths in mental health facilities </t>
  </si>
  <si>
    <t>Chancellor of the Duchy of the Duchy of Lancaster and Minister for the Cabinet Office (Michael Gove): EU Exit: Update on negotiations and the work of the Joint Committee</t>
  </si>
  <si>
    <t>Robert Largan: Railway Station in Gamesley</t>
  </si>
  <si>
    <t>Chris Elmore: Vaccine Misinformation Online</t>
  </si>
  <si>
    <t>Equal Pay (Information and Claims)</t>
  </si>
  <si>
    <t>Non-Domestic Rating (Lists) (No. 2) Bill</t>
  </si>
  <si>
    <t>Black History Month</t>
  </si>
  <si>
    <t>Patrick Grady: Closure of Partick branch of TSB bank in Glasgow</t>
  </si>
  <si>
    <t>Carol Monaghan: Closure of Anniesland, Drumchapel and Partick branches of TSB bank in Glasgow</t>
  </si>
  <si>
    <t>Alan Brown: Universal Credit uplift</t>
  </si>
  <si>
    <t>Siobhain McDonagh: Remote education for pupils self-isolating during the covid-19 outbreak</t>
  </si>
  <si>
    <t xml:space="preserve">Women and Equalities </t>
  </si>
  <si>
    <t>Minister for Health (Edward Argar): COVID-19 restrictions: South Yorkshire</t>
  </si>
  <si>
    <t xml:space="preserve">Andrew Griffiths: Vehicle Registration Offences (Penalty Points) </t>
  </si>
  <si>
    <t>(13th allotted day): Fair economic support for areas facing additional COVID-19 restrictions)</t>
  </si>
  <si>
    <t xml:space="preserve">Madam Deputy Speaker (Dame Eleanor Laing): 4 minutes </t>
  </si>
  <si>
    <t>(13th allotted day): Free school meals</t>
  </si>
  <si>
    <t>David Linden: Support for the travel industry</t>
  </si>
  <si>
    <t>Grahame Morris: Inquiry into policing at the Orgreave coking plant, 18 June 1984</t>
  </si>
  <si>
    <t>Alan Brown: Support for the wedding industry</t>
  </si>
  <si>
    <t xml:space="preserve">Paul Holmes: Accessibility at Hedge End train station </t>
  </si>
  <si>
    <t>Chancellor of the Exchequer: Economy update</t>
  </si>
  <si>
    <t>Minister for Equalities (Kemi Badenoch): Update on the disparate impact of COVID-19</t>
  </si>
  <si>
    <t>Nick Smith: Improving responses from Ministers</t>
  </si>
  <si>
    <t>Yvette Cooper: Support for the rugby league</t>
  </si>
  <si>
    <t>Lisa Cameron: Down syndrome awareness month</t>
  </si>
  <si>
    <t>Animal Welfare (Sentencing) Bill</t>
  </si>
  <si>
    <t>Mobile Homes Act 1983 (Amendment) Bill</t>
  </si>
  <si>
    <t>Felicity Buchan: Economic recovery in London during the COVID-19 outbreak</t>
  </si>
  <si>
    <t>Nickie Aiken: Support for the homeless during the winter months</t>
  </si>
  <si>
    <t>Leaks of the Prime Minister's statement</t>
  </si>
  <si>
    <t>Liam Fox: Setting up a COVID Committee</t>
  </si>
  <si>
    <t>COVID-19 (No. 5)</t>
  </si>
  <si>
    <t>Yvette Cooper: Support for rugby league during the COVID-19 outbreak</t>
  </si>
  <si>
    <t>Extension of proxy voting scheme</t>
  </si>
  <si>
    <t>Anneliese Dodds (asking); Chief Secretary to the Treasury (Steve Barclay): Economic support available to individuals and businesses during and after the recently announced lockdown</t>
  </si>
  <si>
    <t>Tulip Siddiq (asking); Minister for the Middle East and North Africa (James Cleverly): Nazanin Zaghari-Ratcliffe</t>
  </si>
  <si>
    <t>Rosena Allin-Khan: Breaching of the Members' code of conduct</t>
  </si>
  <si>
    <t>Food Labelling (Environmental Sustainability)</t>
  </si>
  <si>
    <t>Overseas Operations (Service Personnel and Veterans)</t>
  </si>
  <si>
    <t>Sarah Olney; Fleur Anderson: Restoration of Hammersmith Bridge</t>
  </si>
  <si>
    <t>Patricia Gibson: Bank closures in North Ayrshire</t>
  </si>
  <si>
    <t>David Linden: Support for the wedding industry</t>
  </si>
  <si>
    <t>Liam Fox: Housing in North Somerset</t>
  </si>
  <si>
    <t>Nusrat Ghani: Power of Select Committees to summon witnesses</t>
  </si>
  <si>
    <t>Jeremy Hunt: Setting up of COVID-19 Committee</t>
  </si>
  <si>
    <t>Gavin Newlands: Employment (Dismissal and Re-employment)</t>
  </si>
  <si>
    <t>Health Protection (Coronavirus, Restrictions) (England) (No. 4) Regulations 2020 (SI, 2020, No. 1200)</t>
  </si>
  <si>
    <t>Draft Human Fertilisation and Embyrology (Amendment) (EU Exit) Regulations 2020</t>
  </si>
  <si>
    <t>Rupa Huq: COVID-19 emergency transport and travel measures in London boroughs</t>
  </si>
  <si>
    <t>Andrew Mitchell (asking); Secretary of State for Health and Social Care (Matt Hancock): Impact of new coronavirus regulations on the ability of terminally ill adults to travel abroad for an assisted death</t>
  </si>
  <si>
    <t>Minister for Security: UK terrorism threat level</t>
  </si>
  <si>
    <t>Owen Thompson: Clarification to statement made by the Member for Ochil and South Perthshire</t>
  </si>
  <si>
    <t>Coronavirus Business Interruption Loan Scheme</t>
  </si>
  <si>
    <t>The UK government's role in ensuring innovation and equitable access to treatment within the international COVID-19 response</t>
  </si>
  <si>
    <t>Duncan Baker: Offshore Wind Transmission Connections</t>
  </si>
  <si>
    <t>Home</t>
  </si>
  <si>
    <t>Caroline Nokes (asking); Parliamentary Under-Secretary of State for Foreign, Commonwealth and Development Affairs (Wendy Morton): Jonathan Taylor: SM Offshore</t>
  </si>
  <si>
    <t>Chancellor of the Exchequer: Future of Financial Services</t>
  </si>
  <si>
    <t>Secretary of State for Work and Pensions (Dr Therese Coffey): Supporting disadvantaged families this winter and beyond</t>
  </si>
  <si>
    <t>Financial Services Bill [PBC]</t>
  </si>
  <si>
    <t>Liz Saville-Roberts: Changes to the Small Breweries' Relief</t>
  </si>
  <si>
    <t xml:space="preserve">John Healey (asking); Minister for Defence Procurement (Jeremy Quin): Deployment of the armed forces to assist civilian authorities in dealing with the continuing COVID pandemic </t>
  </si>
  <si>
    <t>Jet Skis (Licensing)</t>
  </si>
  <si>
    <t>Exiting the European Union (Merchant Shipping)</t>
  </si>
  <si>
    <t>Exiting the European Union (Agriculture)</t>
  </si>
  <si>
    <t>Committee on Standards</t>
  </si>
  <si>
    <t>Dr Rupa Huq: Resolving conflict in Nagorno-Karabakh region</t>
  </si>
  <si>
    <t>David Johnston: Safety and littering on the A34 and A420</t>
  </si>
  <si>
    <t>Thangam Debbonaire (asking); Parliamentary Under-Secretary of State for Housing, Communities and Local Government (Kelly Tolhurst): Government plans to prevent homelessness and protect rough sleepers during the second national lockdown</t>
  </si>
  <si>
    <t>Rachel Hopkins: Timeliness of responses to named day written questions</t>
  </si>
  <si>
    <t>Kerry McCarthy: National Security and Investment Bill</t>
  </si>
  <si>
    <t>Remembrance, UK armed forces and society</t>
  </si>
  <si>
    <t xml:space="preserve">Philip Hollobone: Welfare of horses in Wellingborough </t>
  </si>
  <si>
    <t>Colleen Fletcher: 80th anniversary of the Coventry blitz</t>
  </si>
  <si>
    <t>Layla Moran (asking); Minister for Asia (Nigel Adams): Disqualification of pro-democracy lawmakers in Hong Kong</t>
  </si>
  <si>
    <t>Her Majesty the Queen's Platinum Jubilee</t>
  </si>
  <si>
    <t xml:space="preserve">Secretary of State for Digital, Culture, Media and Sport (Oliver Dowden): Her Majesty the Queen's Platinum Jubilee </t>
  </si>
  <si>
    <t>Wes Streeting: Timeliness of responses from the Home Office</t>
  </si>
  <si>
    <t xml:space="preserve">Effect of the COVID-19 pandemic on refugee communities </t>
  </si>
  <si>
    <t>Effect of the COVID-19 outbreak and the abolition of Public Health England on achieving a smoke-free England by 2030</t>
  </si>
  <si>
    <t xml:space="preserve">Shailesh Vara: Public attendance at Peterborough Utd FC home matches during the COVID-19 outbreak </t>
  </si>
  <si>
    <t xml:space="preserve">Housing, Communities and Local Government </t>
  </si>
  <si>
    <t>Deferred divisions</t>
  </si>
  <si>
    <t>John Baron (asking); Leader of the House (Jacob Rees-Mogg) (replying): Participation in debates</t>
  </si>
  <si>
    <t>Dawn Butler: Missing information from Secretary of State for Health and Social Care</t>
  </si>
  <si>
    <t>Pension Schemes Bill (Lords)</t>
  </si>
  <si>
    <t>Martyn Day: Recognition of sub postmasters</t>
  </si>
  <si>
    <t>Matthew Pennycook: Leaseholders and cladding in Greenwich and Woolwich</t>
  </si>
  <si>
    <t>Emily Thornberry (asking); Minister for Trade Policy (Greg Hands): Proposed parliamentary scrutiny of future continuity trade agreements</t>
  </si>
  <si>
    <t>Layla Moran: Proposed reduction in international development budget</t>
  </si>
  <si>
    <t>Andrew Mitchell: Doctors and Nurses (Developing Countries)</t>
  </si>
  <si>
    <t>National Security and Investment Bill [PBC]</t>
  </si>
  <si>
    <t xml:space="preserve">Martyn Day: Retirement age of prison officers; Chi Onwurah: Police violence in Lagos on 20 October 2020 </t>
  </si>
  <si>
    <t>Wera Hobhouse: Permanent 18-tonne weight limit for Cleveland Bridge</t>
  </si>
  <si>
    <t>Louise Haigh (asking); Minister of State, Northern Ireland Office (Mr Robin Walker): Preparations for the implementation of the Northern Ireland Protocol</t>
  </si>
  <si>
    <t>Justin Madders (asking); Secretary of State for Housing, Communities and Local Government (Robert Jenrick): Towns Fund</t>
  </si>
  <si>
    <t>David Linden: Correction to statement by Secretary of State for Housing, Communities and Local Government</t>
  </si>
  <si>
    <t>Steve McCabe: Support Acommodation</t>
  </si>
  <si>
    <t>Exiting the European Union (Energy Conservation)</t>
  </si>
  <si>
    <t>Exiting the European Union (Building and Buildings)</t>
  </si>
  <si>
    <t>Chris Bryant: Tabling of amendments</t>
  </si>
  <si>
    <t>Martyn Day: Financial support for the self-employed during COVID-19; Siohan Baillie: Accessibility of leisure attractions; Patrick Grady: Banning of unpaid work trials</t>
  </si>
  <si>
    <t>Paul Maynard: Solar flares and electricity grid reliance</t>
  </si>
  <si>
    <t>Christopher Chope (asking); Minister for Health (Edward Argar): Department for Health and Social Care's performance in answering written questions from Rt Hon. and Hon. Members</t>
  </si>
  <si>
    <t>Prime Minister: The Integrated Review</t>
  </si>
  <si>
    <t>Nigel Huddleston: Financial support for the state sector</t>
  </si>
  <si>
    <t>Publication of the Sixth Report from the Procedure Committee, Procedure under coronavirus restrictions: virtual participation in debate</t>
  </si>
  <si>
    <t>Regulation and prevention of online harms</t>
  </si>
  <si>
    <t>[SO No.24A]</t>
  </si>
  <si>
    <t>Mr Deputy Speaker: 3 minutes</t>
  </si>
  <si>
    <t>International Men's Day</t>
  </si>
  <si>
    <t>Siobhain McDonagh: Department for Health and Social Care's Independent Reconfiguration Panel</t>
  </si>
  <si>
    <t>Matt Western: Response from Secretary of State for Education</t>
  </si>
  <si>
    <t>Road Traffic</t>
  </si>
  <si>
    <t>Imran Ahmad Khan: Persecution of Ahmadis</t>
  </si>
  <si>
    <t xml:space="preserve">Clive Betts (asking); Secretary of State for Housing, Communities and Local Government (Christopher Pincher): Liability for removal of flammable cladding from the exterior of leasehold properties </t>
  </si>
  <si>
    <t>Sir Charles Walker: Rights of protestors outside Parliament</t>
  </si>
  <si>
    <t>Alan Mak: National Health Service Reserve Staff</t>
  </si>
  <si>
    <t>Private International Law (Implementation of Agreements Bill [Lords])</t>
  </si>
  <si>
    <t xml:space="preserve">Exiting the European Union </t>
  </si>
  <si>
    <t>Virtual participation in debate</t>
  </si>
  <si>
    <t xml:space="preserve">Mary Kelly Foy: COVID-19 infections at HMP Frankland in Durham </t>
  </si>
  <si>
    <t>Chancellor of the Exchequer (Rishi Sunak): Spending Review 2020 and the Office for Budget Responsibility's latest economic and fiscal forecast</t>
  </si>
  <si>
    <t>Driving Offences (Amendment)</t>
  </si>
  <si>
    <t>Independent Expert Panel</t>
  </si>
  <si>
    <t>UK-Japan Comprehensive Economic Partnership Agreement</t>
  </si>
  <si>
    <t>Alan Brown: Support for post offices</t>
  </si>
  <si>
    <t>Greg Smith: Mental health support in policing</t>
  </si>
  <si>
    <t>Church Commissioners and Speaker's Committee on the Electoral Commission</t>
  </si>
  <si>
    <t>Secretary of State for Foreign, Commonwealth and Development Affairs (Dominic Raab): Development update</t>
  </si>
  <si>
    <t>Division (numbers incorrectly reported)</t>
  </si>
  <si>
    <t>Final report of Climate Assembly UK on the path to net zero</t>
  </si>
  <si>
    <t>Madam Deputy Speaker (Dame Rosie Winterton): five minutes</t>
  </si>
  <si>
    <t>Work and Pensions Committee report on the DWP's response to the coronavirus outbreak</t>
  </si>
  <si>
    <t>Alexander Stafford: Use of hydrogen transport</t>
  </si>
  <si>
    <t xml:space="preserve">Bell Ribeiro-Addy (asking); Parliamentary Under-Secretary of State for the Home Department (Chris Philp) (replying): Scheduled mass deportation </t>
  </si>
  <si>
    <t xml:space="preserve">Secretary George Eustice: Agricultural Transition Plan </t>
  </si>
  <si>
    <t xml:space="preserve">Secretary Brandon Lewis: Response to the Supreme Court judgment in the case of Patrick Finucane </t>
  </si>
  <si>
    <t>Telecommunications (Security) Bill [PBC]</t>
  </si>
  <si>
    <t xml:space="preserve">Patricia Gibson: Statutory paid bereavement leave for the loss of a family member </t>
  </si>
  <si>
    <t xml:space="preserve">Sir Christopher Chope: Progress of parliamentary questions performance recovery plan </t>
  </si>
  <si>
    <t>John Howell: Apologies</t>
  </si>
  <si>
    <t>Patricia Gibson: Support for people excluded from COVID-19 measures</t>
  </si>
  <si>
    <t>Steve Brine: The HIV Commission</t>
  </si>
  <si>
    <t>Edward Miliband (asking); Parliamentary Under-Secretary of State for Business, Energy and Industrial Strategy (Paul Scully) (replying): Arcadia and Debenhams (Business support and job retention)</t>
  </si>
  <si>
    <t>Secretary Matt Hancock: COVID-19</t>
  </si>
  <si>
    <t>Jim Shannon: Automated External Defibrillators (Public Access)</t>
  </si>
  <si>
    <t>Agriculture</t>
  </si>
  <si>
    <t>Exiting the European Union (Plant Health)</t>
  </si>
  <si>
    <t xml:space="preserve">Mark Pawsey: Binley Woods local pharmacy </t>
  </si>
  <si>
    <t>Nia Griffiths: Independent review of Dyfed-Powys Police</t>
  </si>
  <si>
    <t>Tracy Brabin: Broadcasting and the 60th anniversary of Coronation Street</t>
  </si>
  <si>
    <t>Secretary Gavin Williamson: Arrangements for exams and accountability in 2021</t>
  </si>
  <si>
    <t>Secretary Robert Buckland: Courts and Tribunals recovery update</t>
  </si>
  <si>
    <t>Future of coal in the UK</t>
  </si>
  <si>
    <t xml:space="preserve">Digital infrastructure, connectivity and accessibility </t>
  </si>
  <si>
    <t xml:space="preserve">David Linden: Reversing cuts to the aid budget </t>
  </si>
  <si>
    <t>Tom Hunt: Orwell Bridge Closures during High Winds</t>
  </si>
  <si>
    <t>Rachel Reeves (asking); Paymaster General (Penny Mordaunt) (replying): UK-EU future relationship negotiations and the transition period</t>
  </si>
  <si>
    <t xml:space="preserve">Alyn Smith (asking); Minister for Asia (Nigel Adams) (replying): Hong Kong: Sentencing of pro-democracy activists Joshua Wong, Agnes Chow and Ivan Lam </t>
  </si>
  <si>
    <t>Stephen Timms: Non-payment of Kenyan civil service pensions</t>
  </si>
  <si>
    <t>Jonathan Ashworth (asking); Secretary of Sate for Health and Social Care (replying) (Matt Hancock): COVID-19 vaccine roll out</t>
  </si>
  <si>
    <t>Parliamentary Under-Secretary of State for Digital, Culture, Media and Sport (Nigel Huddleston): Gambling and lotteries: update</t>
  </si>
  <si>
    <t>Alun Cairns: BBC (Transparency)</t>
  </si>
  <si>
    <t>Taxation (Post-transition Period)</t>
  </si>
  <si>
    <t>Richard Drax: Waste incinerator on Portland</t>
  </si>
  <si>
    <t>John Howell: Drainage works in Shiplake</t>
  </si>
  <si>
    <t>Rushanara Ali: Arrest of Egyptian human rights advocates</t>
  </si>
  <si>
    <t>Chancellor of the Duchy of Lancaster and Minister for the Cabinet Office (Michael Gove): Withdrawal Agreement update</t>
  </si>
  <si>
    <t>Minister for the Armed Forces (James Heappey): Armed Forces Deployment to UN Mission in Mali</t>
  </si>
  <si>
    <t>Gavin Robinson: Announcements to Parliament by Ministerrs</t>
  </si>
  <si>
    <t>Dame Diana Johnson: Sexual Exploitation</t>
  </si>
  <si>
    <t>Business motion</t>
  </si>
  <si>
    <t>Taxation (Post-transition Period) Bill</t>
  </si>
  <si>
    <t xml:space="preserve">Taxation (Post-transition Period) Bill Committed to Committee of the whole House </t>
  </si>
  <si>
    <t>Rehman Chishti: Proposed housing deveopment in Lidsing</t>
  </si>
  <si>
    <t>David Simmonds: Local government finance in Croydon</t>
  </si>
  <si>
    <t>Digital, Media and Sport</t>
  </si>
  <si>
    <t xml:space="preserve">Rachel Reeves (asking); Paymaster General (Penny Mordaunt) (replying): Progress of negotiations on the UK's future relationship with the EU and preparations for the end of the transition period </t>
  </si>
  <si>
    <t>Business statement</t>
  </si>
  <si>
    <t>Minister for Patient Safety, Suicide Prevention and Mental Health (Ms Nadine Dorries): Publication of the Ockenden Review</t>
  </si>
  <si>
    <t>Madam Deputy Speaker (Dame Rosie Winterton): 4  minutes</t>
  </si>
  <si>
    <t>Future of the High Street</t>
  </si>
  <si>
    <t xml:space="preserve">Mr Deputy Speaker (Mr Nigel Evans): 3 minutes </t>
  </si>
  <si>
    <t>Wera Hobhouse: Redirecting traffic from Cleveland Bridge</t>
  </si>
  <si>
    <t>Carla Lockhart: Encouragement of terrorism offences</t>
  </si>
  <si>
    <t>Secretary of State for Business, Energy and Industrial Strategy (Alok Sharma): Energy and clean growth: Energy White Paper</t>
  </si>
  <si>
    <t>Andrew Griffith: Government policy on dark skies</t>
  </si>
  <si>
    <t>Chris Bryant: Apology for behaviour in Chamber</t>
  </si>
  <si>
    <t xml:space="preserve">Secretary of State for Digital, Culture, Media and Sport (Oliver Dowden): Full Government response to the Online Harmas consultation  </t>
  </si>
  <si>
    <t xml:space="preserve">Karen Bradley: Further debate on Government's virtual participation motion </t>
  </si>
  <si>
    <t>Virginity Testing (Prohibition)</t>
  </si>
  <si>
    <t>Madam Deputy Speaker (Dame Rosie Winterton): 4 minutes)</t>
  </si>
  <si>
    <t>Patrick Grady: Inqury into Government COVID-19 contracts</t>
  </si>
  <si>
    <t>Derek Thomas: 125th anniversary of the National Trust</t>
  </si>
  <si>
    <t>Caroline Nokes (asking); Parliamentary Under-Secretary of State for Home Department (Chris Philp) (replying): Effect of changes to the immigration rules on number of asylum seekers in supported accommodation</t>
  </si>
  <si>
    <t>Sir Iain Duncan Smith (asking); Minister for Asia (Nigel Adams) (replying): Government response to evidence of the Chinese Government's use of Uyghur slave labour in Xinjiang</t>
  </si>
  <si>
    <t>Alyn Smith: Arms (Exports and Remote Warfare)</t>
  </si>
  <si>
    <t>Trade (Disclosure of Information) Bill Committed to Committee of the whole House</t>
  </si>
  <si>
    <t>Trade (Disclosure of Information) Bill</t>
  </si>
  <si>
    <t>Independent Parliamentary Standards Authority</t>
  </si>
  <si>
    <t xml:space="preserve">Jonathan Gullis: Railway between Stoke and Leek </t>
  </si>
  <si>
    <t>Jerome Mayhew: Carbon border adjustment tariffs and decarbonisation</t>
  </si>
  <si>
    <t>Secretary of State for Housing, Communities and Local Government (Robert Jenrick): Provisional Local Government Finance Settlement</t>
  </si>
  <si>
    <t>Kate Green: Statement from Secretary of State for Education on school reopenings</t>
  </si>
  <si>
    <t>Zarah Sultana: Preserving Piles Coppice Wood</t>
  </si>
  <si>
    <t>Ruth Cadbury: Distribution of free sanitary products to schools</t>
  </si>
  <si>
    <t>Recall arrangements</t>
  </si>
  <si>
    <t>Virtual participation in proceedings during the pandemic (Temporary Orders) (No. 2)</t>
  </si>
  <si>
    <t>European Union (Future Relationship) Bill: Business of the House</t>
  </si>
  <si>
    <t xml:space="preserve">European Union (Future Relationship) Bill Committed to Committee of the whole House </t>
  </si>
  <si>
    <t>David Linden: Time for Parliament to debate the European Union Bill</t>
  </si>
  <si>
    <t>European Union (Future Relationship) Bill</t>
  </si>
  <si>
    <t>Secretary of State for Education (Gavin Williamson): Education return in January)</t>
  </si>
  <si>
    <t>Ian Blackford: Lack of legislative consent for European Union Bill</t>
  </si>
  <si>
    <t>Secretary of State for Education (Gavin Williamson): Education settings update</t>
  </si>
  <si>
    <t>Public Health: Business of the House</t>
  </si>
  <si>
    <t>Events in the Capitol, Washington DC</t>
  </si>
  <si>
    <t xml:space="preserve">Chancellor of the Exchequer (Rishi Sunak): Economic update </t>
  </si>
  <si>
    <t>Parliamentary Under-Secretary of State for Health and Social Care (Nadhim Zahawi): COVID-19 update</t>
  </si>
  <si>
    <t xml:space="preserve">Mr Gregory Campbell: Statement from Chancellor of Duchy of Lancaster over distribution of food from Great Britain to Northern Ireland </t>
  </si>
  <si>
    <t>Global Britain</t>
  </si>
  <si>
    <t>Jon Cruddas: Support the UK's social fabric</t>
  </si>
  <si>
    <t>Secretary of State for Foreign, Commonwealth and Development Affairs (Dominic Raab): Government response to the forced labour in Xinjiang</t>
  </si>
  <si>
    <t>Secretary of State for Defence (Mr Ben Wallace): Defence support to the COVID-19 response</t>
  </si>
  <si>
    <t>Sir Iain Duncan Smith: Advice on how to receive a Government response</t>
  </si>
  <si>
    <t>Kevin Hollinrake: Abolition of Business Rates</t>
  </si>
  <si>
    <t>Andrew Griffith: 10th anniversary of the South Downs National Park</t>
  </si>
  <si>
    <t>Sir Jeffrey M. Donaldson (asking); Chancellor of the Duchy of Lancaster and Minister for the Cabint Office (Michael Gove) (replying): Disruption to trade between Great Britain and Northern Ireland as a result of the Northern Ireland Protocol</t>
  </si>
  <si>
    <t>Cat Smith (asking); Minister for the Constitution and Devolution (Chloe Smith): May 2021 elections</t>
  </si>
  <si>
    <t>Secretary of State for Health and Social Care (Matt Hancock): Mental Health Act reform</t>
  </si>
  <si>
    <t>Ian Paisley: Discarded human organs</t>
  </si>
  <si>
    <t>COVID-19 Financial Assistance (Gaps in Support)</t>
  </si>
  <si>
    <t>Financial Services Bill (Report Stage)</t>
  </si>
  <si>
    <t>Business of the House (Today)</t>
  </si>
  <si>
    <t>Sittings in Westminster Hall (Suspension) (No. 2)</t>
  </si>
  <si>
    <t>Sarah Owen: Safety of pregnant women during the coronavirus outbreak</t>
  </si>
  <si>
    <t>Christine Jardine: Support for small business during the COVID-19 outbreak</t>
  </si>
  <si>
    <t>Tribute to Godfrey Cameron</t>
  </si>
  <si>
    <t>Mr Alistair Carmichael (asking); Secretary of State for Environment, Food and Rural Affairs (replying): Consequences of the EU Trade and Cooperation Agreement as it applies to the fishing industry</t>
  </si>
  <si>
    <t>Retirement of Associate Serjeant</t>
  </si>
  <si>
    <t>Parliamentary Under-Secretary of State for the Home Department (Victoria Atkins): Measures to tackle domestic abuse and hidden harms during lockdown</t>
  </si>
  <si>
    <t xml:space="preserve">Publication of the Seventh Report of the International Development Committee, Progress on tackling the sexual exploitation and abuse of aid beneficiaries </t>
  </si>
  <si>
    <t>Long COVID</t>
  </si>
  <si>
    <t xml:space="preserve">Effect of the COVID-19 outbreak on dental services </t>
  </si>
  <si>
    <t xml:space="preserve">Mr Deputy Speaker (Mr Nigel Evans): 2 minutes </t>
  </si>
  <si>
    <t xml:space="preserve">Mr David Davis: Vitamin D and COVID-19 mitigation </t>
  </si>
  <si>
    <t>Minister for Crime and Policing (Kit Malthouse)</t>
  </si>
  <si>
    <t>(14th allotted day) Universal Credit and Working Tax Credit</t>
  </si>
  <si>
    <t xml:space="preserve">(14th allotted day) Access to remote education and the quality of free school meals </t>
  </si>
  <si>
    <t xml:space="preserve">Derek Thomas: Effect of the COVID-19 outbreak on schools </t>
  </si>
  <si>
    <t>Foreign, Commonwealth and Development Affairs</t>
  </si>
  <si>
    <t xml:space="preserve">Visa arrangements for UK musicians in the European Union </t>
  </si>
  <si>
    <t>Freedom of Speech (Universities)</t>
  </si>
  <si>
    <t>High Speed Rail (West Midlands - Crewe) Bill</t>
  </si>
  <si>
    <t>David Linden: Reduction in VAT for home energy bills</t>
  </si>
  <si>
    <t xml:space="preserve">Sir David Amess: Animal charities and the COVID-19 outbreak </t>
  </si>
  <si>
    <t>David Lammy (asking); Parliamentary Under-Secretary of State for the Home Department (Chris Philp) (replying): Backlog of serious criminal cases in the justice system</t>
  </si>
  <si>
    <t>Darren Jones: Internet Access</t>
  </si>
  <si>
    <t xml:space="preserve">National Security and Investment Bill </t>
  </si>
  <si>
    <t>Electoral Commission</t>
  </si>
  <si>
    <t>House of Commons Commission (External Members)</t>
  </si>
  <si>
    <t xml:space="preserve">Deputy Speaker: Half-hour adjournment debate second speeches </t>
  </si>
  <si>
    <t xml:space="preserve">Church Commissioners, Speaker's Committee on the Electoral Commission, Parliamentary Works Sponsor Body, Chariman of the Public Accounts Commission </t>
  </si>
  <si>
    <t xml:space="preserve">Tom Hunt: Apology </t>
  </si>
  <si>
    <t>Huw Merriman (asking); Matt Hancock (Secretary of State for Health and Social Care) (replying): COVID-19 vaccine roll-out</t>
  </si>
  <si>
    <t>Secretary Gavin Williamson: Skills for Jobs White Paper</t>
  </si>
  <si>
    <t>Chi Onwurah: Correcting information</t>
  </si>
  <si>
    <t>Errors in payments made to victims of the Equitable Life scandal</t>
  </si>
  <si>
    <t xml:space="preserve">Operation of the Child Maintenance Service during the COVID-19 outbreak </t>
  </si>
  <si>
    <t>Mr David Davis: Operation of the Extradition Act 2003</t>
  </si>
  <si>
    <t>(15th allotted day) Government's proposed increase in council tax</t>
  </si>
  <si>
    <t>(15th allotted day) Government's plans for employment rights</t>
  </si>
  <si>
    <t>Owen Thompson: Support for limited company directors during the COVID-19 outbreak</t>
  </si>
  <si>
    <t>Nick Thomas Symonds (asking); Priti Patel (Secretary of State for the Home Department) (replying):  COVID protections at the UK border</t>
  </si>
  <si>
    <t>Kate Green (asking); Nick Gibb (Minister for School Standards) (replying): Government plan for the reopening of educational settings</t>
  </si>
  <si>
    <t>Mrs Helen Grant: Football (Regulation)</t>
  </si>
  <si>
    <t>Environment Bill: Carry-over</t>
  </si>
  <si>
    <t>Environment Bill</t>
  </si>
  <si>
    <t>Feryal Clark: Impact of the M25 junction 25 improvement scheme</t>
  </si>
  <si>
    <t xml:space="preserve">Janet DabyL Detention of Anoosheh Ashoori in Iran </t>
  </si>
  <si>
    <t xml:space="preserve">Roger Gale (asking); Wendy Morton (Parliamentary Under-Secretary of State for Foreign, Commonwealth and Development Affairs) (replying): Potential imposition of sanctions on the Russian Federation following the arrest of Alexei Navalny and others </t>
  </si>
  <si>
    <t xml:space="preserve">Secretary of State for the Home Department (Priti Patel): Health measures at the border </t>
  </si>
  <si>
    <t>John Nicolson: Correction from Minister for Media and Data</t>
  </si>
  <si>
    <t>Owen Thompson: Ministerial Interests (Emergency Powers)</t>
  </si>
  <si>
    <t>Covert Human Intelligence Sources (Criminal Conduct) Bill</t>
  </si>
  <si>
    <t xml:space="preserve">Medicines and Medical Devices Bill </t>
  </si>
  <si>
    <t>Wendy Chamberlain: Support for golf tourism</t>
  </si>
  <si>
    <t>Holocaust Memorial Day 2021</t>
  </si>
  <si>
    <t xml:space="preserve">UN International Day of Education </t>
  </si>
  <si>
    <t>David Linden: Extension of driving theory test certificates during the covid-19 outbreak</t>
  </si>
  <si>
    <t>(16th allotted day): Protecting tenants and leaseholders from unsafe cladding</t>
  </si>
  <si>
    <t>(16th allotted day): COVID security at UK borders</t>
  </si>
  <si>
    <t xml:space="preserve">Mr Richard Holden: Cultural centres and sporting facilities in North West Durham </t>
  </si>
  <si>
    <t xml:space="preserve">Louise Haigh (asking); Chancellor of the Duchy of Lancaster and Minister for the Cabinet Office (Michael Gove) (replying): Implementation of the Northern Ireland Protocol </t>
  </si>
  <si>
    <t>Minister for Asia (Nigel Adams): Update on Myanmar</t>
  </si>
  <si>
    <t>Apsana Begum: Correction to previous statement</t>
  </si>
  <si>
    <t>Paul Maynard: Local Welfare Assistance Provision (Review)</t>
  </si>
  <si>
    <t>Air Traffic Management and Unmanned Aircraft Bill Committed to Public Bill Committee</t>
  </si>
  <si>
    <t xml:space="preserve">Patricia Gibson: Extension of statutory paid bereavement leave </t>
  </si>
  <si>
    <t>Richard Burgon: Wage floor to the furlough scheme</t>
  </si>
  <si>
    <t>Mr Simon Clarke: Deportation of foreign national offenders</t>
  </si>
  <si>
    <t>Captain Sir Tom Moore</t>
  </si>
  <si>
    <t>Paul Blomfield (asking); Minister for Universities (Michelle Donelan) (repying): Support for university students as a result of the pandemic</t>
  </si>
  <si>
    <t>Mr Tanmanjeet Singh Dhesi: Government consultation</t>
  </si>
  <si>
    <t>Theresa Villiers: Air Quality</t>
  </si>
  <si>
    <t>Exiting the European Union (Sanctions)</t>
  </si>
  <si>
    <t>Exiting the European Union (Value Added Tax)</t>
  </si>
  <si>
    <t>Exiting the European Union (Excise)</t>
  </si>
  <si>
    <t>Tom Hunt: Grooming Gangs</t>
  </si>
  <si>
    <t xml:space="preserve">Grahame Morris: Establishing a bereavement standard to support families </t>
  </si>
  <si>
    <t xml:space="preserve">Attorney General </t>
  </si>
  <si>
    <t xml:space="preserve">Ms Nusrat Ghani (asking); Minister for Asia (Mr Nigel Adams) (replying): Treatment for Uyghur women in Xinjiang detention camps </t>
  </si>
  <si>
    <t xml:space="preserve">Division Timings </t>
  </si>
  <si>
    <t xml:space="preserve">Leader of the House </t>
  </si>
  <si>
    <t>Parliamentary Under-Secretary of State for Health and Social Care (Nadhim Zahawi): COVID-19 vaccine update</t>
  </si>
  <si>
    <t xml:space="preserve">Future of the UK space industry </t>
  </si>
  <si>
    <t>Towns Fund</t>
  </si>
  <si>
    <t>Mr Steve Baker: Driving tests in High Wycombe</t>
  </si>
  <si>
    <t>Mr Tobias Ellwood (asking); Minister for the Middle East and North Africa (replying): Yemen</t>
  </si>
  <si>
    <t xml:space="preserve">Stephanie Peacock (asking); Secretary of State for Environment, Food and Rural Affairs (George Eustice) (replying): UK shellfish exports </t>
  </si>
  <si>
    <t>Armed Forces Bill Committed to a Select Committee</t>
  </si>
  <si>
    <t xml:space="preserve">Emma Hardy: Zoos and aquaria during the COVID-19 outbreak </t>
  </si>
  <si>
    <t>Peter Kyle: Victims of Crime and Anti-social Behaviour, Etc (Rights, Entitlements and Related Matters)</t>
  </si>
  <si>
    <t xml:space="preserve">Social Security </t>
  </si>
  <si>
    <t xml:space="preserve">Publication of the Integrated Review of Security, Defence, Development and Foreign Policy </t>
  </si>
  <si>
    <t>Point of order</t>
  </si>
  <si>
    <t>Mr Mark Harper: Objection to statutory instrument</t>
  </si>
  <si>
    <t xml:space="preserve">Caroline Lucas: UK's response to the climate and ecological emergency </t>
  </si>
  <si>
    <t>Chris Skidmore: Essay Mills (Prohibition)</t>
  </si>
  <si>
    <t>Police</t>
  </si>
  <si>
    <t>Local Government Finance (England)</t>
  </si>
  <si>
    <t>Zarah Sultana: Support for market traders</t>
  </si>
  <si>
    <t>Secretary of State for Health and Social Care (Matt Hancock): The future of health and care</t>
  </si>
  <si>
    <t xml:space="preserve">Jim Shannon: Debate on petition </t>
  </si>
  <si>
    <t>Ministerial and other Maternity Allowances Bill Committeed to Committee of the whole House</t>
  </si>
  <si>
    <t xml:space="preserve">Ministerial and other Maternity Allowances Bill </t>
  </si>
  <si>
    <t xml:space="preserve">Stephen Timms: Response of faith groups during the COVID-19 outbreak </t>
  </si>
  <si>
    <t>Julia Clifford</t>
  </si>
  <si>
    <t xml:space="preserve">Prime Minister: COVID-19 update </t>
  </si>
  <si>
    <t xml:space="preserve">Steve Brine: Plan for return to physical proceedings </t>
  </si>
  <si>
    <t>Jessica Morden: Access to benefits for terminally ill people</t>
  </si>
  <si>
    <t xml:space="preserve">Rob Butler: Youth Courts and Sentencing </t>
  </si>
  <si>
    <t>17th allotted day: The Government's management of the economy</t>
  </si>
  <si>
    <t xml:space="preserve">17th allotted day: Supporting businesses and individuals through the coronavirus crisis </t>
  </si>
  <si>
    <t>Madam Deputy Speaker: 3 minutes</t>
  </si>
  <si>
    <t>Bob Stewart: Death of PC Yvonne Fletcher</t>
  </si>
  <si>
    <t>Queen's Platinum Jubilee Gift</t>
  </si>
  <si>
    <t>President of COP26</t>
  </si>
  <si>
    <t xml:space="preserve">Rachel Reeves (asking); Minister for Health (Edward Argar) (replying): Judicial review ruling on Government Covid contracts </t>
  </si>
  <si>
    <t>Andy McDonald (asking); Parliamentary Under-Secretary of State for Business, Energy and Industrial Strategy (Paul Scully) (replying): Supreme Court ruling on Uber</t>
  </si>
  <si>
    <t>Sarah Owen: Thanks to MPs' staff</t>
  </si>
  <si>
    <t xml:space="preserve">Dr Liam Fox: Conduct of Scottish Government </t>
  </si>
  <si>
    <t>Meg Hillier: Ministers' comments</t>
  </si>
  <si>
    <t>Holly Lynch: High Performance Vehicle Renting (Regulation)</t>
  </si>
  <si>
    <t xml:space="preserve">Fire Safety Bill </t>
  </si>
  <si>
    <t xml:space="preserve">Telecommunications Infrastructure (Leasehold Property) Bill </t>
  </si>
  <si>
    <t xml:space="preserve">Select Committee on the Armed Forces Bill </t>
  </si>
  <si>
    <t>Layla Moran: Flooding in Oxford West and Abingdon constituency</t>
  </si>
  <si>
    <t xml:space="preserve">Rob Roberts: Statements on Opposition days </t>
  </si>
  <si>
    <t>Secretary of State for Education (Gavin Williamson): Education return and the awarding of qualifications in 2021</t>
  </si>
  <si>
    <t>Secretary of State for Housing, Communities and Local Government (Robert Jenrick): Rough sleeping</t>
  </si>
  <si>
    <t>Select committee statement</t>
  </si>
  <si>
    <t>Publication of the Third Report from the Environmental Audit Committee, Growing back better: putting nature and net zero at the heart of the economic recovery, HC 347 (Philip Dunne)</t>
  </si>
  <si>
    <t>Dame Diana Johnson: Correction to Prime Minister's statement</t>
  </si>
  <si>
    <t>Jim Shannon: Northern Ireland protocol</t>
  </si>
  <si>
    <t>Proposal for a national education route map for schools and colleges in response to the Covid-19 outbreak</t>
  </si>
  <si>
    <t>Douglas Ross: UK alcohol duty system</t>
  </si>
  <si>
    <t>Greg Clark (asking); Secretary of State for Business, Energy and Industrial Strategy (Kwasi Kwarteng) (replying): Vauxhall at Ellesmere Port and battery manufacturing strategy</t>
  </si>
  <si>
    <t xml:space="preserve">Marsha De Cordova (asking); Mnister for Equalities (Kemi Badenoch) (replying): COVID-19: Ethnic minority disparities </t>
  </si>
  <si>
    <t>Ministerial and other Maternity Allowances Bill</t>
  </si>
  <si>
    <t>Children and young persons</t>
  </si>
  <si>
    <t>Income Tax</t>
  </si>
  <si>
    <t>Stephen Morgan: Protection of leaseholders from fire safety remediation costs</t>
  </si>
  <si>
    <t>James Cleverly (asking); Minister for the Middle East and North Africa (replying): Levels of funding in aid to Yemen</t>
  </si>
  <si>
    <t>Duncan Baker: Banking Services (Post Offices)</t>
  </si>
  <si>
    <t>General debate</t>
  </si>
  <si>
    <t>COVID-19 and the cultural and entertainment sectors</t>
  </si>
  <si>
    <t>Richard Burgon: Statutory sick pay and the COVID-19 outbreak</t>
  </si>
  <si>
    <t>(1st allocated day) Budget Resolutions</t>
  </si>
  <si>
    <t>Sharon Hodgson: Reopening of Leamside rail line</t>
  </si>
  <si>
    <t>Sarah Champion: Positions of trust and the Sexual Offences Act 2003</t>
  </si>
  <si>
    <t xml:space="preserve">Church Commissioners, House of Commons Commission, Parliamentary Works Sponsor Body, Speaker's Committee on the Electoral Commission </t>
  </si>
  <si>
    <t>Secretary of State for Foreign, Commonwealth and Development Affairs (Dominic Raab): Counter-Daesh update</t>
  </si>
  <si>
    <t>(2nd allocated day) Budget Resolutions</t>
  </si>
  <si>
    <t>Mr John Baron: British Council and the Integrated Review</t>
  </si>
  <si>
    <t>Jonathan Ashworth (asking); Minister for Care (Helen Whately) (replying): NHS staff pay</t>
  </si>
  <si>
    <t>Minister for Patient Safety, Suicide Prevention and Mental Health (Ms Nadine Dorries): Women's Health Strategy</t>
  </si>
  <si>
    <t xml:space="preserve">Ms Karen Buck: Housing and Homelessness (Local Accommodation Duty) </t>
  </si>
  <si>
    <t>(3rd allocated day) Budget Resolutions</t>
  </si>
  <si>
    <t>Stephen Kinnock: Flooding caused by disused mineworks in Skewen</t>
  </si>
  <si>
    <t>Rachel Reeves (asking); Minister for Health (Edward Argar) (replying): The recent court order regarding the Government's publication of contracts during the COVID-19 pandemic</t>
  </si>
  <si>
    <t>Aaron Bell: Landfill Sites (Odorous Emissions)</t>
  </si>
  <si>
    <t>(4th allocated day) Budget Resolutions</t>
  </si>
  <si>
    <t>Justin Madders: Workplace protection during the COVID-19 outbreak</t>
  </si>
  <si>
    <t>Louise Haigh (asking); Secretary of State for Northern Ireland (Brandon Lewis) (replying): Northern Ireland Protocol</t>
  </si>
  <si>
    <t>Layla Moran (asking); Minister for Asia (Nigel Adams): Planned reforms for Hong Kong's electoral system</t>
  </si>
  <si>
    <t>Sir David Amess: Pig Husbandry (Farrowing)</t>
  </si>
  <si>
    <t>(3rd allotted day): Department for Digital, Culture Media and Sport</t>
  </si>
  <si>
    <t>(3rd allotted day): Cabinet Office</t>
  </si>
  <si>
    <t>Mr Simon Clarke: Protection of monuments of Captain James Cook</t>
  </si>
  <si>
    <t>Daniel Kawczynski: Nord Stream 2 Pipeline</t>
  </si>
  <si>
    <t>Responsibility for accuracy of ministerial answers</t>
  </si>
  <si>
    <t>Dr Liam Fox: Information from civil servants</t>
  </si>
  <si>
    <t>Contingencies Fund (No. 2) Committed to a Committee of the whole House</t>
  </si>
  <si>
    <t xml:space="preserve">Contingencies Fund (No. 2) </t>
  </si>
  <si>
    <t>Chris Bryant: Concussion in sport</t>
  </si>
  <si>
    <t>Education (Guidane about Costs of School Uniforms) Bill</t>
  </si>
  <si>
    <t>British Library Boad (Power to Borrow) Bill</t>
  </si>
  <si>
    <t>Education and Training (Welfare of Children) Bill</t>
  </si>
  <si>
    <t>Forensic Science Regulator Bill</t>
  </si>
  <si>
    <t>National Carers Strategy</t>
  </si>
  <si>
    <t xml:space="preserve">Secretary of State for the Home Office (Priti Patel): Policing and the prevention of violence against women </t>
  </si>
  <si>
    <t>Secretary of State for Transport (Grant Shapps): National bus strategy for England</t>
  </si>
  <si>
    <t>Police, Crime, Sentencing and Courts Bill (first day)</t>
  </si>
  <si>
    <t>Alexander Stafford: Use of critical minerals in the UK's renewables future</t>
  </si>
  <si>
    <t xml:space="preserve">Prime Minister: Integrated review of security, defence, development and foreign policy </t>
  </si>
  <si>
    <t>Eddie Hughes: Levelling up</t>
  </si>
  <si>
    <t>Gareth Thomas: Goods and Services of UK Origin</t>
  </si>
  <si>
    <t>Police, Crime, Sentencing and Courts Bill (second day) Committed to a Public Bill Committee</t>
  </si>
  <si>
    <t>Mr David Davis: Scottish Civil Service and the operation of the Scotland Act 1998</t>
  </si>
  <si>
    <t>Brendan Clarke-Smith: Education Employment (Accompaniment to Hearings)</t>
  </si>
  <si>
    <t>(18th allotted day): Scottish Parliamentary General Election and Scotland's constitutional future</t>
  </si>
  <si>
    <t>[Misc] [Division]</t>
  </si>
  <si>
    <t>(18th allotted day): The impact of the UK's exit from the EU</t>
  </si>
  <si>
    <t>Dame Diana Johnson: Funding for Transport for the North</t>
  </si>
  <si>
    <t>Valerie Vaz: Comments from Leader of the House</t>
  </si>
  <si>
    <t>Secretary of State for Justice (Robert Buckland): Independent Review of Administrative Law Update</t>
  </si>
  <si>
    <t xml:space="preserve">Secretary of State for Health and Social Care (Matt Hancock): Department of Health and Social Care update </t>
  </si>
  <si>
    <t>Mr William Wragg (on behalf of Public Administration and Constitutional Affairs Committee): Data transparency and accountability: COVID-19</t>
  </si>
  <si>
    <t>Owen Thompson: Correction to comments by another Member</t>
  </si>
  <si>
    <t>Sri Lanka</t>
  </si>
  <si>
    <t>World Water Day</t>
  </si>
  <si>
    <t xml:space="preserve">Gareth Bacon: Review of public landmarks in response to recent cultural debates in historical British figures </t>
  </si>
  <si>
    <t>Anniversary of the death of PC Keith Palmer GM</t>
  </si>
  <si>
    <t>Suspension to resolve broadcast connection problem</t>
  </si>
  <si>
    <t>Secretary of State for Foreign, Commonwealth and Development Affairs (Dominic Raab): Human rights update</t>
  </si>
  <si>
    <t>Secretary of State for Defence (Mr Ben Wallace): Integrated Review: Defence Command Paper</t>
  </si>
  <si>
    <t>Ms Nusrat Ghani: Threats to MPs</t>
  </si>
  <si>
    <t>Counter-Terrorism and Sentencing Bill (No. 2)</t>
  </si>
  <si>
    <t>Air Traffic Management and Unmanned Aircraft Bill [Lords]</t>
  </si>
  <si>
    <t>Discretion of the Chair on matters sub-judice</t>
  </si>
  <si>
    <t>Apsana Begum: Health and safety regulations and cranes</t>
  </si>
  <si>
    <t>Minister for Defence Procurement (Jeremy Quin): Future Defence and Security Industrial Strategy</t>
  </si>
  <si>
    <t>Jim Shannon: Concerns about Government's approach to devolution</t>
  </si>
  <si>
    <t>Dean Russell: First-Aid (Mental Health)</t>
  </si>
  <si>
    <t xml:space="preserve">Advanced Research and Invention Agency Bill </t>
  </si>
  <si>
    <t>Gareth Johnson: Banning of pesticides</t>
  </si>
  <si>
    <t>Bambos Charalambous: Gambling premises licenses</t>
  </si>
  <si>
    <t>Dean Russell: Automatic number plate recognition and width restrictions</t>
  </si>
  <si>
    <t>Secretary of State for the Home Office (Priti Patel): New Plan for Immigration</t>
  </si>
  <si>
    <t>Secretary of State for Housing, Communities and Local Government (Robert Jenrick): Liverpool City Council</t>
  </si>
  <si>
    <t>Justin Madders: Information held by Department for Health and Social Care</t>
  </si>
  <si>
    <t>Douglas Chapman: Gaming Hardware (Automated Purchase and Resale)</t>
  </si>
  <si>
    <t>Online anonymity and anonymous abuse</t>
  </si>
  <si>
    <t>Support for the hospitality industry throughout the COVID-19 pandemic</t>
  </si>
  <si>
    <t>Rachael Maskell: Privatisation of York Hospital's Emergency Department</t>
  </si>
  <si>
    <t>Robbie Moore: Waste incinerators</t>
  </si>
  <si>
    <t>Lucy Powell (asking); Secretary of State for Business, Energy and Industrial Strategy (Kwasi Kwarteng) (replying): Future of UK steel production following Greensill Capital's recent insolvency</t>
  </si>
  <si>
    <t>Carla Lockhart (asking); Secretary of State for Northern Ireland (Brandon Lewis): Provision of abortion in Northern Ireland</t>
  </si>
  <si>
    <t>Leader</t>
  </si>
  <si>
    <t>Owen Thompson: Correction to comments by Leader of the House</t>
  </si>
  <si>
    <t>Public Health, Coronavirus Act 2020, and Proceedings during the pandemic</t>
  </si>
  <si>
    <t>Fleur Anderson: Vaccination of school staff</t>
  </si>
  <si>
    <t>Helen Hayes: Conflict in the Tigray region of Ethiopia</t>
  </si>
  <si>
    <t>Tribute to His Royal Highness The Prince Philip, Duke of Edinburgh</t>
  </si>
  <si>
    <t>Death of His Royal Highness The Prince Philip, Duke of Edinburgh</t>
  </si>
  <si>
    <t>Death of a former Member and of former Members</t>
  </si>
  <si>
    <t>Anneliese Dodds (asking); Parliamentary Under-Secretary of State for Business, Energy and Industrial Strategy (Paul Scully) (replying): Process by which Greensill Capital was approved as a lender for the Coronavirus Large Business Interruption Loan Scheme</t>
  </si>
  <si>
    <t>Nigel Adams (asking); Minister for Asia (Nigel Adams) (replying): Recent sanctions imposed by the Chinese Government on UK citizens</t>
  </si>
  <si>
    <t>Secretary of State for Northern Ireland (Brandon Lewis): Northern Ireland update</t>
  </si>
  <si>
    <t>Road User Charging (Outer London)</t>
  </si>
  <si>
    <t xml:space="preserve">Finance (No. 2) Bill Committed to Committee of the whole House </t>
  </si>
  <si>
    <t xml:space="preserve">[Divisions] </t>
  </si>
  <si>
    <t>Danny Kruger: Decisions on cardiopulmonary resuscitation dring during the COVID-19 outbreak</t>
  </si>
  <si>
    <t>NHS Pay Award (Report)</t>
  </si>
  <si>
    <t>(19th allotted day) Committee to investage the lobbying of Government</t>
  </si>
  <si>
    <t>(19th allotted day) Strength of the UK's armed forces</t>
  </si>
  <si>
    <t xml:space="preserve">Patricia Gibson: Gambling regulation </t>
  </si>
  <si>
    <t>David Linden: Return to work after the pandemic</t>
  </si>
  <si>
    <t>Fleur Anderson: Funding for the restoration of Hammersmith Bridge</t>
  </si>
  <si>
    <t>Daisy Cooper (asking); Minister for Universities (Michelle Donelan) (replying): Return date for university students and the Government's plans to provide financial compensation to university students for lost teaching and rent during the coronavirus pandemic</t>
  </si>
  <si>
    <t xml:space="preserve">Rachael Maskell: Independence of City of York Council </t>
  </si>
  <si>
    <t>Catherine West: Residents of Mary Feilding Guild care home</t>
  </si>
  <si>
    <t>Conor Burns: Future of the English language sector</t>
  </si>
  <si>
    <t>Secretary for Digital, Culture, Media and Sport (Oliver Dowden): European Football Proposals</t>
  </si>
  <si>
    <t>(First day) Finance (No. 2) Bill</t>
  </si>
  <si>
    <t xml:space="preserve">Patricia Gibson: Gender pension gap </t>
  </si>
  <si>
    <t>Mr Tobias Ellwood (asking); Minister for the Armed Forces (James Heappey) (replying): Afghanistan</t>
  </si>
  <si>
    <t>Minister for Equalities (Ms Kemi Badenoch): Commission on Race and Ethnic Disparities</t>
  </si>
  <si>
    <t>Marsha De Cordova: False accusation of incorrect statements</t>
  </si>
  <si>
    <t>Planning (Local Authority Housing Developments)</t>
  </si>
  <si>
    <t>(second day) Finance (No. 2) Bill</t>
  </si>
  <si>
    <t xml:space="preserve">David Linden: British Telecom Group staff redundancies </t>
  </si>
  <si>
    <t>Sir John Hayes: Service medal for nuclear test veterans</t>
  </si>
  <si>
    <t>Election of Lord McFall of Alcluith as Lord Speaker</t>
  </si>
  <si>
    <t>Nick Smith: Delay in answer to parliamentary question</t>
  </si>
  <si>
    <t>Fur Trade (Prohibition)</t>
  </si>
  <si>
    <t>Overseas Operations (Service Personnel and Veterans) Bill</t>
  </si>
  <si>
    <t>Confidentiality in the House's Standards System</t>
  </si>
  <si>
    <t xml:space="preserve">Stephanie Peacock: Carbon monoxide safety, testing and awareness </t>
  </si>
  <si>
    <t xml:space="preserve">House of Commons Commission, Parliamentary Works Sponsor Body, Public Accounts Commission, Speaker's Committee on the Electoral Commission </t>
  </si>
  <si>
    <t>Anniversary of Hybrid Sittings</t>
  </si>
  <si>
    <t>Secretary of State for Defence (Mr Ben Wallace): Commonwealth War Graves Commission - Special Committee Report on Historical Inequalities</t>
  </si>
  <si>
    <t>Seema Malhotra: Quarantine exemptions process</t>
  </si>
  <si>
    <t>James Sunderland (on behalf of the Armed Forces Bill Select Committee): Special Report of the Committee on the Armed Forces Bill, Armed Forces Bill, HC 1281</t>
  </si>
  <si>
    <t>COVID-19: Government transparency and accountability</t>
  </si>
  <si>
    <t>Mass human rights abuses and crimes against humanity in Xinjiang Uyghur Autonomous Region</t>
  </si>
  <si>
    <t>Mark Fletcher: Future of British wrestling</t>
  </si>
  <si>
    <t>Alison Thewliss (asking); Chancellor of the Duchy of Lancaster and Minister for the Cabinet Office (Michael Gove) (replying): Ministerial Code</t>
  </si>
  <si>
    <t>Mr Andrew Mitchell (asking); Minister for the Middle East and North Africa (James Cleverley) (replying): Reductions in the Official Development Assistance budget</t>
  </si>
  <si>
    <t>Secretary of State for Foreign, Commonwealth and Development Affairs (Dominic Raab): Global anti-corruption sanctions</t>
  </si>
  <si>
    <t>Secretary of State for Defence (Mr Ben Wallace): Carrier Strike Group deployment</t>
  </si>
  <si>
    <t>Financial Services Bill</t>
  </si>
  <si>
    <t>National Security and Investment Bill</t>
  </si>
  <si>
    <t>Financial Services</t>
  </si>
  <si>
    <t>Bob Stewart: Award for next of kin of emergency services personnel killed on duty</t>
  </si>
  <si>
    <t>Parliamentary Under-Secretary of State for Business, Energy and Industrial Strategy (Paul Scully): Post Office Court of Appeal judgment</t>
  </si>
  <si>
    <t>Tool Theft (Prevention)</t>
  </si>
  <si>
    <t>Exiting the European Union (Animals)</t>
  </si>
  <si>
    <t>Feryal Clark: Dog attacks</t>
  </si>
  <si>
    <t>Dan Carden: Labelling of alcohol products</t>
  </si>
  <si>
    <t>Lisa Nandy (asking); Minister for Asia (Nigel Adams) (replying): Government support for India</t>
  </si>
  <si>
    <t>Environment (Regulation)</t>
  </si>
  <si>
    <t>Capital Gains Tax</t>
  </si>
  <si>
    <t>Insolvency</t>
  </si>
  <si>
    <t>Immigration</t>
  </si>
  <si>
    <t>Amendments to the Independent Complaints and Grievance Scheme</t>
  </si>
  <si>
    <t>Alexander Stafford: Levelling Up Fund</t>
  </si>
  <si>
    <t>Andrew Selous: National Minimum Wage enforcement</t>
  </si>
  <si>
    <t>Mr David Davis: Late responses to named day questions</t>
  </si>
  <si>
    <t>John Redwood: Growth strategy for the UK</t>
  </si>
  <si>
    <t>Damian Green: Rolling stock on High Speed One</t>
  </si>
  <si>
    <t>[Questions]</t>
  </si>
  <si>
    <t>Conor McGinn: Contribution of music to the economy and to society</t>
  </si>
  <si>
    <t xml:space="preserve">Siobhain McDonagh: 3 minutes </t>
  </si>
  <si>
    <t>Ruth Jones: Motorhomes and vehicle excise duty</t>
  </si>
  <si>
    <t>Andrew Percy: Government policy on surrogacy</t>
  </si>
  <si>
    <t xml:space="preserve">Dan Jarvis: National productivity </t>
  </si>
  <si>
    <t>Sarah Champion: Safety of all-lane running motorways</t>
  </si>
  <si>
    <t>[Questions][Divisions]</t>
  </si>
  <si>
    <t>Harriet Baldwin: North Cotswold line transformation</t>
  </si>
  <si>
    <t>Daniel Kawczynski: Government funding for adult social care in Shropshire</t>
  </si>
  <si>
    <t>Liz Saville Roberts: Report of the Commission on Justice in Wales</t>
  </si>
  <si>
    <t>Jack Brereton: Bus services and public transport in north Staffordshire</t>
  </si>
  <si>
    <t>Christine Jardine: Law on assisted dying</t>
  </si>
  <si>
    <t>Sir Graham Brady: 3 minutes</t>
  </si>
  <si>
    <t>Christine Jardine: Law on assisted dying [resumed]</t>
  </si>
  <si>
    <t>Matt Rodda: Fire risk in flats and shared housing</t>
  </si>
  <si>
    <t>Cat Smith: UKAEA Public Service Pension Scheme survivor's pension</t>
  </si>
  <si>
    <t>James Gray: Antarctica: science and diplomacy</t>
  </si>
  <si>
    <t>Rupa Huq: London suburbs and local service provision</t>
  </si>
  <si>
    <t>Stephen Doughty: Incineration of industrial and commercial waste</t>
  </si>
  <si>
    <t>Stewart Hosie: 5 minutes</t>
  </si>
  <si>
    <t>Stephen Doughty: Incineration of industrial and commercial waste [resumed]</t>
  </si>
  <si>
    <t>Philip Hollobone: Gy[sies, Travellers and the planning system</t>
  </si>
  <si>
    <t>Stephen Hammond: Rights of British overseas passport holders in Hong Kong</t>
  </si>
  <si>
    <t>Munira Wilson: Special educational needs and disability funding</t>
  </si>
  <si>
    <t>Mark Pritchard: 6 minutes</t>
  </si>
  <si>
    <t>Munira Wilson: Special educational needs and disability funding [resumed]</t>
  </si>
  <si>
    <t>Derek Thomas: Compensation for bovine TB</t>
  </si>
  <si>
    <t>Robert Courts: UK defence rotary strategy</t>
  </si>
  <si>
    <t>David Mundell: Effect of US tariffs on the Scotch whisky industry</t>
  </si>
  <si>
    <t>Stephanie Peacock: Flooding in South Yorkshire</t>
  </si>
  <si>
    <t>Damian Hinds: Net zero targets and decarbonising transport</t>
  </si>
  <si>
    <t>Mrs Maria Miller: Innovation in hospital design</t>
  </si>
  <si>
    <t>Nadia Whittome: Climate justice</t>
  </si>
  <si>
    <t>Caroline Lucas: Local housing allowance rates for homeless young people</t>
  </si>
  <si>
    <t>Kevin Hollinrake: Lloyds, HBOS and the Cranston review</t>
  </si>
  <si>
    <t>Graham Stringer: Operation Augusta</t>
  </si>
  <si>
    <t>James Murray: User-led social care</t>
  </si>
  <si>
    <t>Mike Wood: Taxation on beer and pubs</t>
  </si>
  <si>
    <t>Mrs Theresa May: Rail services for Maidenhead, Twyford and linking branch lines</t>
  </si>
  <si>
    <t>Bambos Charalambous: Use of release under investigation</t>
  </si>
  <si>
    <t>Chris Bryant: Acquired brain injury</t>
  </si>
  <si>
    <t xml:space="preserve">Mr Alistair Carmichael: Civil Aviation Authority and aviation safety </t>
  </si>
  <si>
    <t>Mrs Sharon Hodgson: Waste inceneration facilities</t>
  </si>
  <si>
    <t>Martyn Day: Consumer Rights Act 2015 and the Consumer Ombudsman Scheme</t>
  </si>
  <si>
    <t>Richard Graham: Effectiveness of the apprenticeship levy</t>
  </si>
  <si>
    <t xml:space="preserve">Alberto Costa: Proposal for the Hinckley national rail freight interchange in South Leicestershire </t>
  </si>
  <si>
    <t>Mike Amesbury: Protection of retail workers</t>
  </si>
  <si>
    <t>Mrs Sheryll Murray: Future of UK fisheries</t>
  </si>
  <si>
    <t>Ben Bradley: Education and attainment for white working-class boys</t>
  </si>
  <si>
    <t>Hilary Benn: Leaseholders and cladding</t>
  </si>
  <si>
    <t>Tim Farron: Support for hill farmers</t>
  </si>
  <si>
    <t xml:space="preserve">Sir David Evennett: Social mobility </t>
  </si>
  <si>
    <t>Mr Tanmanjeet Singh Dhesi: Apprenticeships in small and medium-sized enterprises</t>
  </si>
  <si>
    <t>Robert Halfon: Permitted development rights for office block conversions in Essex</t>
  </si>
  <si>
    <t>Catherine McKinnell: Impact of COVID-19 on maternity and parental leave</t>
  </si>
  <si>
    <t>Mike Hill: UK's departure from the EU</t>
  </si>
  <si>
    <t>Florence Eshalomi: Gang-associated girls</t>
  </si>
  <si>
    <t>Nickie Aiken: Contribution of theatres, live music venues and other cultural attractions to the local economy</t>
  </si>
  <si>
    <t xml:space="preserve">Chaire: 3 minutes </t>
  </si>
  <si>
    <t>Christian Wakeford: Adoption by universities of the IHRA definition of anti-Semitism</t>
  </si>
  <si>
    <t>Matt Western: Energy provision and alternative-fuelled vehicles</t>
  </si>
  <si>
    <t>Chair: 3 minutes</t>
  </si>
  <si>
    <t>Sir Iain Duncan Smith: Reports of China's rapid expansion of the labour programme in Tibet co-published by the Inter-Parliamentary Alliance on China</t>
  </si>
  <si>
    <t>Neale Hanvey: Rule of law in the UK</t>
  </si>
  <si>
    <t>Holly Lynch: Online harms</t>
  </si>
  <si>
    <t>Gareth Thomas: Financial implications of COVID-19 for schools</t>
  </si>
  <si>
    <t>Theo Clarke: Flooding in Staffordshire</t>
  </si>
  <si>
    <t>Stephen Timms: No Recourse to Public Funds</t>
  </si>
  <si>
    <t>Dr Lisa Cameron: Mental health support for frontline staff</t>
  </si>
  <si>
    <t>Tonia Antoniazzi: Exams during COVID-19</t>
  </si>
  <si>
    <t xml:space="preserve">Chris Evans: China's policy on its Uighur population </t>
  </si>
  <si>
    <t>Ronnie Cowan: Introduction of a universal basic income</t>
  </si>
  <si>
    <t>Owen Thompson: Fiscal support for the events industry during the COVID-19 outbreak</t>
  </si>
  <si>
    <t>Anthony Mangnall: Future of the RNLI and independent lifeboats after the COVID-19 outbreak</t>
  </si>
  <si>
    <t>Ben Bradley: Ensuring that the Equalities Act 2010 protects children from disadvantaged backgrounds</t>
  </si>
  <si>
    <t>Sarah Owen: Chinese and East Asian communities' experience of racism during the COVID-19 pandemic</t>
  </si>
  <si>
    <t>Joanna Twigg: Lord Chancellor's oath and the rule of law</t>
  </si>
  <si>
    <t>Virginia Crosbie: Future of funding and employment in RAF Valley</t>
  </si>
  <si>
    <t>Andrew Selous: Work of the Jet Zero Council</t>
  </si>
  <si>
    <t>Kerry McCarthy: Support for capital infrastructure projectsin Bristol</t>
  </si>
  <si>
    <t>Scott Mann: Productivity in rural areas</t>
  </si>
  <si>
    <t>Dr Lisa Cameron: Disability inclusive COVID-19 response</t>
  </si>
  <si>
    <t>Harriet Baldwin: June massacres in Sudan and the UK's support for Sudan's democratic transition</t>
  </si>
  <si>
    <t>Tom Hunt: Pet theft</t>
  </si>
  <si>
    <t>Tom Hunt: Immigration</t>
  </si>
  <si>
    <t>Danny Kruger: Support for children and families during the COVID-19 outbreak</t>
  </si>
  <si>
    <t>Jeff Smith: Local clean air targets</t>
  </si>
  <si>
    <t xml:space="preserve">Gerald Jones: Historical discrimination in boxing </t>
  </si>
  <si>
    <t>Peter Aldous: Roles of colleges in a skills-led recovery from the COVID-19 outbreak</t>
  </si>
  <si>
    <t>Rehman Chishti: Progress on the Bishop of Truro's independent review on persecution of Christians and freedom of religion or belief</t>
  </si>
  <si>
    <t xml:space="preserve">Ian Byrne: The right to food in legislation </t>
  </si>
  <si>
    <t>Chris Evans: Support for people and businesses in Wales affected by the COVID-19 outbreak</t>
  </si>
  <si>
    <t>Gordon Henderson: Effect of the COVID-19 outbreak on schools in disadvantaged areas of Kent</t>
  </si>
  <si>
    <t xml:space="preserve">Paula Barker: Government use of external private contractors and effect on employment </t>
  </si>
  <si>
    <t>Tom Tugendhat (on behalf of the Foreign Affairs Committee): Publication of the Fourth Report of the Foreign Affairs Committee, A brave new Britain? The future of the UK's international policy</t>
  </si>
  <si>
    <t>David Linden: Transparency of the Integrated Activity Fund</t>
  </si>
  <si>
    <t>Sir Robert Neill: Spending of the Ministry of Justice on Legal Aid</t>
  </si>
  <si>
    <t>Tonia Antoniazzi: Sale of Fireworks</t>
  </si>
  <si>
    <t>Jonathan Gullis: School attendance during the COVID-19 outbreak</t>
  </si>
  <si>
    <t>Jeremy Corbyn: Rohingya humanitarian crisis and the effects of the COVID-19 pandemic</t>
  </si>
  <si>
    <t>Helen Hayes: Royal Mail service in south east London</t>
  </si>
  <si>
    <t>Richard Drax: Effectiveness of the Government response to the COVID-19 outbreak</t>
  </si>
  <si>
    <t>Chair: 5 minutes</t>
  </si>
  <si>
    <t>Jonathan Gullis: Pothole and highway repairs</t>
  </si>
  <si>
    <t xml:space="preserve">Alison McGovern: Humanitarian situation in Syria </t>
  </si>
  <si>
    <t xml:space="preserve">Mrs Pauline Latham: Sexual abuse and exploitation in the aid sector </t>
  </si>
  <si>
    <t>Mr Philip Hollobone: Junction 10A of the A14</t>
  </si>
  <si>
    <t xml:space="preserve">Gill Furniss: Funding for further education </t>
  </si>
  <si>
    <t xml:space="preserve">Mr Toby Perkins: Effect of child element of universal credit on separated parents </t>
  </si>
  <si>
    <t>Matt Vickers: Protections for emergency service workers</t>
  </si>
  <si>
    <t xml:space="preserve">Cherilyn Mackrory: Effect of the COVID-19 outbreak on people experiencing baby loss </t>
  </si>
  <si>
    <t>Neil Parish: COVID-19 and food supply</t>
  </si>
  <si>
    <t>Graham Stringer: Spectator attendance at football matches during COVID-19</t>
  </si>
  <si>
    <t>Elliot Colburn: Support for live events and weddings during COVID-19</t>
  </si>
  <si>
    <t>Jim Shannon: Obesity and the COVID-19 outbreak</t>
  </si>
  <si>
    <t xml:space="preserve">John Stevenson: Effectiveness of the Probate Registry service </t>
  </si>
  <si>
    <t xml:space="preserve">Elliot Colburn: Support for SMEs during the COVID-19 pandemic </t>
  </si>
  <si>
    <t>Yvonne Fovargue: Protecting people from online scams</t>
  </si>
  <si>
    <t>Bill Wiggin: COVID-19 vaccine</t>
  </si>
  <si>
    <t xml:space="preserve">Dan Jarvis: Support for the economy in the north of England </t>
  </si>
  <si>
    <t xml:space="preserve">Chair: 3 minutes </t>
  </si>
  <si>
    <t xml:space="preserve">Steve McCabe: Conversion of family homes to houses in multiple occupation for supported accommodation </t>
  </si>
  <si>
    <t xml:space="preserve">Joy Morissey: Family visit access in health and social care settings during the COVID-19 outbreak </t>
  </si>
  <si>
    <t xml:space="preserve">Dr Andrew Murrison: Future of the National Trust </t>
  </si>
  <si>
    <t xml:space="preserve">Colum Eastwood: Potential merits of a public inquiry into the death of Pat Finucane </t>
  </si>
  <si>
    <t xml:space="preserve">Craig Tracey: Effect of the COVID-19 outbreak on breast cancer diagnosis and the future of breast cancer services </t>
  </si>
  <si>
    <t xml:space="preserve">Debbie Abrahams: Effect of the COVID-19 outbreak on people affected by dementia </t>
  </si>
  <si>
    <t>Martyn Day: Trade deals and the NHS</t>
  </si>
  <si>
    <t>Chris Evans: University tuition fees</t>
  </si>
  <si>
    <t xml:space="preserve">Gavin Newlands: The COVID-19 outbreak and employment rights </t>
  </si>
  <si>
    <t>Chair: four minutes</t>
  </si>
  <si>
    <t>Siobhan Baillie: Disabled access at leisure facilities</t>
  </si>
  <si>
    <t>Catherine McKinnell: UK support for an international fund for Israeli-Palestinian peace</t>
  </si>
  <si>
    <t>Darren Henry: The Integrated Rail Plan and High Speed Two</t>
  </si>
  <si>
    <t>Kevin Hollinrake: Support for SMEs and the net zero target</t>
  </si>
  <si>
    <t>Lillian Greenwood: Future of the Union Learning Fund</t>
  </si>
  <si>
    <t>Mr Philip Hollobone: 10 minutes</t>
  </si>
  <si>
    <t>Liz Kendall: Tackling worker exploitation in the textile industry in Leicester</t>
  </si>
  <si>
    <t>Chris Grayling: The future of the aviation industry</t>
  </si>
  <si>
    <t>Neil Coyle: Asylum seekers and permission to work</t>
  </si>
  <si>
    <t>Olivia Blake: Moorland burning</t>
  </si>
  <si>
    <t xml:space="preserve">Martyn Day: Fuel poverty and energy price caps </t>
  </si>
  <si>
    <t>Kirsten Oswald: Future of work</t>
  </si>
  <si>
    <t xml:space="preserve">Catherine McKinnell: COVID-19 restrictions on gyms and sport </t>
  </si>
  <si>
    <t>Theresa Villiers: Nigeria and the sanctions regime</t>
  </si>
  <si>
    <t>Dr James Davies: Charity-funded medical research in the 2020 Spending Review</t>
  </si>
  <si>
    <t>Mr Simon Clarke: NHS funding for treatment of pectus deformity</t>
  </si>
  <si>
    <t>Rushanara Ali: Adequacy of funding for local authorities during the COVID-19 outbreak</t>
  </si>
  <si>
    <t>Mr Philip Hollobone: 3 minutes</t>
  </si>
  <si>
    <t>Chris Bryant: Acquired brain injury and COVID-19</t>
  </si>
  <si>
    <t>Alun Cairns: Business and economic opportunities after Huawei's exclusion from the 5G network</t>
  </si>
  <si>
    <t>Damien Moore: Infrastructure spending in the North of England</t>
  </si>
  <si>
    <t>Judith Cummins: NHS dentistry and oral health inequalities</t>
  </si>
  <si>
    <t>Clive Efford: Future of football governance</t>
  </si>
  <si>
    <t>Alberto Costa: Effectiveness and transparency of the Parole Board in maintaining public safety</t>
  </si>
  <si>
    <t>Alex Cunningham: Government's levelling-up agenda and Tees Valley</t>
  </si>
  <si>
    <t>Fiona Bruce: COVID-19 pandemic on freedom of religion or belief</t>
  </si>
  <si>
    <t>Anthony Mangnall: International development and gender-based violence</t>
  </si>
  <si>
    <t>Mike Hill: Deaths in mental health care</t>
  </si>
  <si>
    <t>Elliot Colburn: Funding for Transport for London</t>
  </si>
  <si>
    <t xml:space="preserve">Sir David Amess: 5 minutes </t>
  </si>
  <si>
    <t>Jim Shannon: Raising awareness of signs and symptoms of cancer in teenagers and young adults</t>
  </si>
  <si>
    <t>Gordon Henderson: Hare coursing</t>
  </si>
  <si>
    <t>Jack Brereton: The Government's levelling-up agenda and post-COVID-19 economic recovery in North Staffordshire Potteries towns</t>
  </si>
  <si>
    <t>Zarah Sultana: Parking charges for NHS staff at hospitals during the COVID-19 outbreak</t>
  </si>
  <si>
    <t>Mick Whitley: Defence procurement and supply chains</t>
  </si>
  <si>
    <t>Sir Charles Walker: 4 minutes</t>
  </si>
  <si>
    <t>Tim Farron: Cancer diagnosis and treatment during the COVID-19 outbreak</t>
  </si>
  <si>
    <t>Ian Liddell-Grainger: Local government reorganisation in Somerset</t>
  </si>
  <si>
    <t>Ms Karen Buck: Homelessness and temporary accommodation</t>
  </si>
  <si>
    <t>Sir Edward Leigh: 3 minutes</t>
  </si>
  <si>
    <t>Derek Twigg: The effect of the COVID-19 outbreak on the lung cancer pathway</t>
  </si>
  <si>
    <t>Neil Parish: Rollout of broadband in Devon and Somerset</t>
  </si>
  <si>
    <t>Paul Maynard: Access to and acceptance of cash during the COVID-19 outbreak</t>
  </si>
  <si>
    <t xml:space="preserve">Steve Brine: Future of nurseries and early years settings </t>
  </si>
  <si>
    <t>Tonia Antoniazzi: Research into childhood cancers</t>
  </si>
  <si>
    <t>Jonathan Gullis: The impact of COVID-19 on schools and exams</t>
  </si>
  <si>
    <t>David Linden: The Foreign, Commonwealth and Development Office's role in tackling global malnutrition</t>
  </si>
  <si>
    <t>Andrew Lewer: Effect of the COVID-19 outbreak on music education</t>
  </si>
  <si>
    <t xml:space="preserve">Rob Roberts: The future of pensions policy </t>
  </si>
  <si>
    <t xml:space="preserve">Mr Alistair Carmichael: Government support for the commercial roll-out of marine renewables </t>
  </si>
  <si>
    <t>Tim Loughton: Conflict in Nagorno-Karabakh</t>
  </si>
  <si>
    <t>Dan Carden: NAO report on investigation into government procurement during the COVID-19 pandemic</t>
  </si>
  <si>
    <t xml:space="preserve">Ms Angela Eagle: 3 minutes </t>
  </si>
  <si>
    <t>Dr Lisa Cameron: Accessible and inclusive education for disabled children</t>
  </si>
  <si>
    <t>John Howell: Government policy on Iran</t>
  </si>
  <si>
    <t>Douglas Ross: Excess delivery charges in rural Scotland</t>
  </si>
  <si>
    <t>Munira Wilson: Support for people ineligible for Government COVID-19 support schemes</t>
  </si>
  <si>
    <t>Christina Rees: 2 minutes</t>
  </si>
  <si>
    <t>Mr Alistair Carmichael: UK-Qatar relations</t>
  </si>
  <si>
    <t>Debate (BBcom recommended)</t>
  </si>
  <si>
    <t>Grahame Morris: Coach industry</t>
  </si>
  <si>
    <t>Tonia Antoniazzi: Financial rewards for government workers and keyworkers</t>
  </si>
  <si>
    <t xml:space="preserve">Graham Stringer: 4 minutes </t>
  </si>
  <si>
    <t>Elliot Colburn: Vaccination for COVID-19</t>
  </si>
  <si>
    <t xml:space="preserve">Andrea Leadsom: Provision of healthcare support services in the period between conception and age two </t>
  </si>
  <si>
    <t>Rachel Hopkins: Commonwealth War Graves Commission staff</t>
  </si>
  <si>
    <t>Sarah Olney: Planning for the Future White Paper</t>
  </si>
  <si>
    <t xml:space="preserve">Sir Charles Walker: 5 minutes </t>
  </si>
  <si>
    <t>Virginia Crosbie: Welsh food and protected status</t>
  </si>
  <si>
    <t xml:space="preserve">Christian Matheson: Effect of the COVID-19 outbreak on people with learning disabilities </t>
  </si>
  <si>
    <t>Ms Nusrat Ghani: 5 minutes</t>
  </si>
  <si>
    <t>Dan Jarvis: National Tree Strategy</t>
  </si>
  <si>
    <t>Stella Creasy: NHS's role in the eviction of the Walthamstow Toy Library</t>
  </si>
  <si>
    <t>Robert Largan: Breast cancer screening</t>
  </si>
  <si>
    <t>Mark Pritchard: Defence manufacturing and procurement in Shropshire</t>
  </si>
  <si>
    <t>David Linden: Future of fairs and showgrounds</t>
  </si>
  <si>
    <t>Alexander Stafford: UK hydrogen economy</t>
  </si>
  <si>
    <t>Catherine McKinnell: Government support for the hospitality industry</t>
  </si>
  <si>
    <t xml:space="preserve">Graham Stringer: 3 minutes </t>
  </si>
  <si>
    <t>Tonia Antoniazzi: Rollout of COVID-19 vaccinations</t>
  </si>
  <si>
    <t>Jim Shannon: Persecution of Muslims, Christians and minority groups in India</t>
  </si>
  <si>
    <t>Steve Double: Domestic tourism</t>
  </si>
  <si>
    <t>Fleur Anderson: Effect of the COVID-19 outbreak on early years settings</t>
  </si>
  <si>
    <t>Christina Rees: Squash and the Olympics</t>
  </si>
  <si>
    <t>Elliot Colburn: Waste incineration and recycling rates</t>
  </si>
  <si>
    <t>Matt Western: Support for pupils' education during school closures</t>
  </si>
  <si>
    <t>Liz Twist: Discharges into rivers</t>
  </si>
  <si>
    <t>Siobhan Baillie: Online anonymity</t>
  </si>
  <si>
    <t>Jonathan Gullis: Desecration of war memorials</t>
  </si>
  <si>
    <t>Sarah Owen: Political situation in Kashmir</t>
  </si>
  <si>
    <t>Philip Davies: 5 minutes</t>
  </si>
  <si>
    <t>Martyn Day: Press freedoms and safety of protestors in India</t>
  </si>
  <si>
    <t>Elliot Colburn: LGBT conversion therapy</t>
  </si>
  <si>
    <t>Andy Slaughter: COVID-19 vaccine take-up rates in London</t>
  </si>
  <si>
    <t>Matt Western: Contribution of Leamington Spa to the creation of the UK video games industry</t>
  </si>
  <si>
    <t xml:space="preserve">Carolyn Harris: Support for women leaving prison </t>
  </si>
  <si>
    <t>Anne-Marie Morris: Future of Teignmouth Hospital</t>
  </si>
  <si>
    <t xml:space="preserve">Owen Thompson: Cyber troop activity in the UK </t>
  </si>
  <si>
    <t>Florence Eshalomi: Residentail leaseholders and interim fire safety costs</t>
  </si>
  <si>
    <t>Darren Jones: Legal status of automatic computer-based decisions</t>
  </si>
  <si>
    <t>Sarah Olney: Maternal mental health</t>
  </si>
  <si>
    <t>Mr Laurence Robertson: 5 minutes</t>
  </si>
  <si>
    <t xml:space="preserve">Hywel Williams: Noise pollution and military aviation </t>
  </si>
  <si>
    <t>Stephen Timms: Household overcrowding and the COVID-19 outbreak</t>
  </si>
  <si>
    <t>Jackie Doyle-Price: Community pharmacies and the effect of the COVID-19 outbreak</t>
  </si>
  <si>
    <t>Jim Shannon: Quality of life for patients with heart failure</t>
  </si>
  <si>
    <t>Mike Hill: Vaccine passports</t>
  </si>
  <si>
    <t>Sir David Amess: 3 minutes</t>
  </si>
  <si>
    <t xml:space="preserve">Tom Hunt: Impact of COVID-19 on education </t>
  </si>
  <si>
    <t>Mr Laurence Robertson: 2 minutes</t>
  </si>
  <si>
    <t>Mr Ian Liddell-Grainger: Commonweatlh Day 2021</t>
  </si>
  <si>
    <t>Ian Paisley: 5 minutes</t>
  </si>
  <si>
    <t>Sir David Amess: Use of Release Under Investigation by the Metropolotan Police</t>
  </si>
  <si>
    <t>Alex Davies-Jones: The effect of the COVID-19 outbrea on animal welfare</t>
  </si>
  <si>
    <t>Feryal Clark: Arrest of opposition politicians in Turkey</t>
  </si>
  <si>
    <t>John Lamont: Union connectivity review</t>
  </si>
  <si>
    <t>Esther McVey: 4 minutes</t>
  </si>
  <si>
    <t>Andrew Rosindell: Future of passenger boats and the Maritime and Coastguard Agency</t>
  </si>
  <si>
    <t>Dame Angela Eagle: Extension of marine protected areas</t>
  </si>
  <si>
    <t xml:space="preserve">Daniel Zeichner: Future of research and development funding </t>
  </si>
  <si>
    <t>Scott Benton: UK voting record at the UN Human Rights Council on Israel</t>
  </si>
  <si>
    <t xml:space="preserve">John Nicolson: Diposal of unexploded ordnance for offshore windfarm construction </t>
  </si>
  <si>
    <t>Barbara Keeley: Social care reform and the social care workforce</t>
  </si>
  <si>
    <t>Dr Rupa Huq: 3 minutes</t>
  </si>
  <si>
    <t>David Simmons: World Social Work Day 2021</t>
  </si>
  <si>
    <t>Chris Evans: Consent for a referendum on Scottish independence</t>
  </si>
  <si>
    <t>Caroline Nokes: 3 minutes</t>
  </si>
  <si>
    <t>Nick Fletcher: Government's Spring 2021 COVID-19 roadmap</t>
  </si>
  <si>
    <t>Jamie Stone: Government-backed insurance for live events</t>
  </si>
  <si>
    <t>Mr David Jones: Reduced-risk smoking products and proposals for a smokefree society by 2030</t>
  </si>
  <si>
    <t>Gareth Johnson: Proposal for an outer London congestion charge</t>
  </si>
  <si>
    <t>Theresa Villiers: 550th anniversary of the Battle of Barnet 1471</t>
  </si>
  <si>
    <t>Bob Seely: Improving the education system after the COVID-19 outbreak</t>
  </si>
  <si>
    <t>Christina Rees: 4 minutes</t>
  </si>
  <si>
    <t>Paula Barker: NHS pay</t>
  </si>
  <si>
    <t>Stewart Hosie: 3 minutes</t>
  </si>
  <si>
    <t>Daisy Cooper: Planned expansion of Luton Airport</t>
  </si>
  <si>
    <t xml:space="preserve">Dr Ben Spencer: Science and Discovery Centres' support for education in science and careers in STEM subjects </t>
  </si>
  <si>
    <t xml:space="preserve">Neil Coyle: Government funding for the Bakerloo Line extension </t>
  </si>
  <si>
    <t>Liz Twist: Implementation of the UK Rare Diseases Framework</t>
  </si>
  <si>
    <t xml:space="preserve">Meg Hillier: Immigration and nationality application fees </t>
  </si>
  <si>
    <t>Jim Shannon: Government support for non-governmental organisations and churches in developing nations during the COVID-19 pandemic</t>
  </si>
  <si>
    <t xml:space="preserve">Wera Hobhouse: Global human security </t>
  </si>
  <si>
    <t>Cat Smith: Proposal for the Bay local authority in North Lancashire and South Cumbria</t>
  </si>
  <si>
    <t>Nickie Aitken: Repealing and replacing the Vagrancy Act 1824</t>
  </si>
  <si>
    <t xml:space="preserve">Sir Charles Walker: 9 minutes </t>
  </si>
  <si>
    <t>Barry Sheerman: Strengthening the Criminal Cases Review Commission</t>
  </si>
  <si>
    <t>Carol Monaghan: UK asylum system and asylum seekers' mental health</t>
  </si>
  <si>
    <t>Caroline Nokes: Unequal impact? Coronavirus, disability and access to services: full Report</t>
  </si>
  <si>
    <t>Sir Graham Brady: 5 minutes</t>
  </si>
  <si>
    <t>Robert Halfon: A plan for an adult skills and lifelong learning revolution</t>
  </si>
  <si>
    <t>Katherine Fletcher: Trespass</t>
  </si>
  <si>
    <t>Catherine McKinnell: Black maternal healthcare and mortality</t>
  </si>
  <si>
    <t>Sir Gary Streeter: 4 minutes</t>
  </si>
  <si>
    <t>Maria Miller: Online abuse of elected women representatives</t>
  </si>
  <si>
    <t>Ian Paisley: 4 minutes</t>
  </si>
  <si>
    <t>Julie Marson: Role of the Office for Investment</t>
  </si>
  <si>
    <t>Waiting lists for elective surgical operations</t>
  </si>
  <si>
    <t>Tonia Antoniazzi: Scope of the Turing scheme</t>
  </si>
  <si>
    <t>Kim Johnson: The arms trade and Yemen</t>
  </si>
  <si>
    <t>Esther McVey: 3 minutes</t>
  </si>
  <si>
    <t>Steve Baker: UK's accession to the Comprehensive and Progressive Agreement for Trans-Pacific Partnership</t>
  </si>
  <si>
    <t xml:space="preserve">Philip Hollobone: 3 minutes </t>
  </si>
  <si>
    <t>Jon Trickett: Health inequalities and the COVID-19 outbreak in West Yorkshire</t>
  </si>
  <si>
    <t>Tanmanjeet Singh Dhesi: Support for children with SEND</t>
  </si>
  <si>
    <t xml:space="preserve">Nick Fletcher: Promotion of electric vehicle usage </t>
  </si>
  <si>
    <t>Sir Robert Neil: National Stroke Programme and aftercare and rehabilitation services for stroke patients</t>
  </si>
  <si>
    <t>Jim Shannon: Land rights for religious minorities including Baha'is in Iran</t>
  </si>
  <si>
    <t>Helen Hayes: Social care and the COVID-19 outbreak</t>
  </si>
  <si>
    <t>Martyn Day: Air ambulance funding</t>
  </si>
  <si>
    <t>Matt Vickers: Rights to protest</t>
  </si>
  <si>
    <t>Neil Coyle: Effectiveness of asylum accomodation and the dispersal scheme in providing support for asylum seekers</t>
  </si>
  <si>
    <t>Philip Davies: 4 minutes</t>
  </si>
  <si>
    <t>Tracey Crouch: Enabling access to nature to support mental health</t>
  </si>
  <si>
    <t>Kate Osbourne: Fire and rehire practices</t>
  </si>
  <si>
    <t>Sheryll Murray: 3 minutes</t>
  </si>
  <si>
    <t>Richard Fuller: Effect of immigration detention on potential victims of trafficking</t>
  </si>
  <si>
    <t>Munira Wilson: Air pollution in London</t>
  </si>
  <si>
    <t>Sheryll Murray: 5 minutes</t>
  </si>
  <si>
    <t>Jack Dromey: Proposed closure of GKN Automative plant in Birmingham</t>
  </si>
  <si>
    <t>Kirsten Oswald: Extending redundancy protection for women and new parents</t>
  </si>
  <si>
    <t>Selaine Saxby: British meat and dairy products</t>
  </si>
  <si>
    <t>Nusrat Ghani: 4 minutes</t>
  </si>
  <si>
    <t xml:space="preserve">Ruth Edwards: Protecting consumers from online scams </t>
  </si>
  <si>
    <t>Elliot Colburn: District heat networks</t>
  </si>
  <si>
    <t>Andrew Bowie: UK oil and gas industry</t>
  </si>
  <si>
    <t>Bob Seely: Special educational needs on the Isle of Wight</t>
  </si>
  <si>
    <t xml:space="preserve">Lloyd Russell-Moyle: Equality of funding for post-16 education </t>
  </si>
  <si>
    <t xml:space="preserve">Aaron Bell: Odour emanating from landfill sites </t>
  </si>
  <si>
    <t xml:space="preserve">Fay Jones: Wales's contribution to UK armed forces </t>
  </si>
  <si>
    <t>Sitting adjourned</t>
  </si>
  <si>
    <t>Sarah Jones: School exclusions</t>
  </si>
  <si>
    <t>Andrew Griffith: Government support for business</t>
  </si>
  <si>
    <t>Philip Dunne: Energy efficiency measures in buildings to achieve net zero</t>
  </si>
  <si>
    <t>Stephen Crabb: Future of Cawdor Barracks, Brawdy</t>
  </si>
  <si>
    <t>Bill Esterson: Regulatory divergence in the UK chemical industry</t>
  </si>
  <si>
    <t>Sir Iain Duncan Smith: Security implications of including Huawei in 5G</t>
  </si>
  <si>
    <t xml:space="preserve">Tracey Crouch: Positions of trust and sports coaches </t>
  </si>
  <si>
    <t>Thangam Debbonaire: Support for refugees after receiving an asylum decision</t>
  </si>
  <si>
    <t>Gareth Thomas: Future of Mount Vernon Cancer Centre</t>
  </si>
  <si>
    <t>Craig Mackinlay: VAT on listed properties</t>
  </si>
  <si>
    <t>Lucy Allan: Criminal Cases Review Commission's process for review of convictions relating to the Post Office and Horizon accounting system</t>
  </si>
  <si>
    <t>Steve McCabe: 6 minutes</t>
  </si>
  <si>
    <t>George Howarth: Eating Disorders Awareness Week 2020</t>
  </si>
  <si>
    <t>Catherine McKinnell: Provision of free childcare</t>
  </si>
  <si>
    <t>Marion Fellows: Post Office network</t>
  </si>
  <si>
    <t>Mr Marcus Fysh: Political neutrality in schools</t>
  </si>
  <si>
    <t>Jonathan Gullis: Radicalisation in the Palestinian school system</t>
  </si>
  <si>
    <t>Mark Pritchard: 4.5 minutes</t>
  </si>
  <si>
    <t>Alex Norris: Effect of early years education on equality of attainment</t>
  </si>
  <si>
    <t>Stephen Kinnock: Future of the British steel industry</t>
  </si>
  <si>
    <t>Kerry McCarthy: Sentience and welfare of animals</t>
  </si>
  <si>
    <t>Kerry McCarthy: Caging of farmed animals</t>
  </si>
  <si>
    <t>Fiona Bruce: Tackling alcohol harm</t>
  </si>
  <si>
    <t>Mark Garnier: Lea Castle Farm Quarry</t>
  </si>
  <si>
    <t xml:space="preserve">Mr Toby Perkins: VAR and its effect on football attendances </t>
  </si>
  <si>
    <t>Tulip Siddiq: Private rented sector</t>
  </si>
  <si>
    <t>Mr Jonathan Lord: M25 noise pollution in Surrey</t>
  </si>
  <si>
    <t xml:space="preserve">Kenny MacASkill: Health and safety of prison staff </t>
  </si>
  <si>
    <t>Steve McCabe: Role of supermarkets in tackling childhood obesity</t>
  </si>
  <si>
    <t xml:space="preserve">James Daly: Greater Manchester spatial framework and the green belt </t>
  </si>
  <si>
    <t>Alicia Kearns: Organised crime in rural areas</t>
  </si>
  <si>
    <t>Owen Thompson: Bank branch closures</t>
  </si>
  <si>
    <t>Mohammad Yasin: Nursing workforce shortage in England</t>
  </si>
  <si>
    <t>Andy Slaughter: Proposal for government funding for the repair of Hammersmith Bridge</t>
  </si>
  <si>
    <t>Neil O'Brien: Housing and planning</t>
  </si>
  <si>
    <t>Chris Green: Innovation in the NHS</t>
  </si>
  <si>
    <t xml:space="preserve">Liz Twist: Children and domestic abuse </t>
  </si>
  <si>
    <t xml:space="preserve">Geraint Davies: Trade deals and fair trade </t>
  </si>
  <si>
    <t>Jamie Stone: Mental health of veterans</t>
  </si>
  <si>
    <t xml:space="preserve">Mark Pritchard: China's policy on its Uighur population </t>
  </si>
  <si>
    <t>Mr Virendra Sharma: 6 minutes</t>
  </si>
  <si>
    <t>Daniel Kawczynski: Flooding of the River Severn</t>
  </si>
  <si>
    <t>Theo Clarke: Trade and investment opportunies for women in the Commonwealth</t>
  </si>
  <si>
    <t>Session 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</si>
</sst>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\-mm\-dd"/>
    <numFmt numFmtId="165" formatCode="[h]:mm;@"/>
    <numFmt numFmtId="166" formatCode="[hh]:mm;@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</font>
    <font>
      <sz val="8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0" tint="-0.3499862666707357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2">
    <border>
      <left/>
      <right/>
      <top/>
      <bottom/>
      <diagonal/>
    </border>
    <border>
      <left/>
      <right/>
      <top style="thin">
        <color theme="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vertical="top"/>
    </xf>
    <xf numFmtId="0" fontId="0" fillId="0" borderId="0" xfId="0" applyFill="1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0" xfId="0" applyFill="1" applyAlignment="1">
      <alignment horizontal="left" vertical="top" wrapText="1"/>
    </xf>
    <xf numFmtId="0" fontId="0" fillId="0" borderId="0" xfId="0" applyFill="1" applyAlignment="1">
      <alignment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20" fontId="0" fillId="0" borderId="0" xfId="0" applyNumberFormat="1" applyAlignment="1">
      <alignment horizontal="center" vertical="center"/>
    </xf>
    <xf numFmtId="0" fontId="4" fillId="0" borderId="0" xfId="0" applyFont="1" applyAlignment="1">
      <alignment vertical="top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166" fontId="5" fillId="0" borderId="0" xfId="0" applyNumberFormat="1" applyFont="1" applyAlignment="1">
      <alignment horizontal="center" vertical="center"/>
    </xf>
    <xf numFmtId="0" fontId="2" fillId="2" borderId="0" xfId="0" applyFont="1" applyFill="1" applyBorder="1" applyAlignment="1">
      <alignment horizontal="center" vertical="top"/>
    </xf>
    <xf numFmtId="20" fontId="2" fillId="2" borderId="0" xfId="0" applyNumberFormat="1" applyFont="1" applyFill="1" applyBorder="1" applyAlignment="1">
      <alignment horizontal="center" vertical="top"/>
    </xf>
    <xf numFmtId="0" fontId="2" fillId="2" borderId="0" xfId="0" applyFont="1" applyFill="1" applyBorder="1" applyAlignment="1">
      <alignment vertical="top"/>
    </xf>
    <xf numFmtId="0" fontId="2" fillId="2" borderId="0" xfId="0" applyFont="1" applyFill="1" applyBorder="1" applyAlignment="1">
      <alignment vertical="top" wrapText="1"/>
    </xf>
    <xf numFmtId="20" fontId="2" fillId="2" borderId="0" xfId="0" applyNumberFormat="1" applyFont="1" applyFill="1" applyBorder="1" applyAlignment="1">
      <alignment horizontal="center" vertical="top" wrapText="1"/>
    </xf>
    <xf numFmtId="166" fontId="2" fillId="2" borderId="0" xfId="0" applyNumberFormat="1" applyFont="1" applyFill="1" applyBorder="1" applyAlignment="1">
      <alignment horizontal="center" vertical="top" wrapText="1"/>
    </xf>
    <xf numFmtId="1" fontId="1" fillId="0" borderId="0" xfId="0" applyNumberFormat="1" applyFont="1" applyAlignment="1">
      <alignment horizontal="center"/>
    </xf>
    <xf numFmtId="1" fontId="0" fillId="0" borderId="0" xfId="0" applyNumberFormat="1" applyAlignment="1">
      <alignment horizontal="center"/>
    </xf>
    <xf numFmtId="20" fontId="1" fillId="0" borderId="0" xfId="0" applyNumberFormat="1" applyFont="1" applyAlignment="1">
      <alignment horizontal="center"/>
    </xf>
    <xf numFmtId="20" fontId="0" fillId="0" borderId="0" xfId="0" applyNumberFormat="1" applyAlignment="1">
      <alignment horizontal="center"/>
    </xf>
    <xf numFmtId="0" fontId="0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horizontal="left" vertical="center" wrapText="1"/>
    </xf>
    <xf numFmtId="20" fontId="0" fillId="0" borderId="1" xfId="0" applyNumberFormat="1" applyFont="1" applyBorder="1" applyAlignment="1">
      <alignment horizontal="center" vertical="center"/>
    </xf>
    <xf numFmtId="20" fontId="0" fillId="0" borderId="0" xfId="0" applyNumberFormat="1" applyFont="1" applyBorder="1" applyAlignment="1">
      <alignment horizontal="center" vertical="center"/>
    </xf>
    <xf numFmtId="166" fontId="5" fillId="0" borderId="1" xfId="0" applyNumberFormat="1" applyFont="1" applyBorder="1" applyAlignment="1">
      <alignment horizontal="center" vertical="center"/>
    </xf>
    <xf numFmtId="166" fontId="5" fillId="0" borderId="0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164" fontId="0" fillId="0" borderId="1" xfId="0" applyNumberFormat="1" applyFont="1" applyBorder="1" applyAlignment="1">
      <alignment horizontal="center" vertical="center"/>
    </xf>
    <xf numFmtId="164" fontId="0" fillId="0" borderId="0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top"/>
    </xf>
    <xf numFmtId="0" fontId="0" fillId="0" borderId="0" xfId="0" applyFill="1" applyAlignment="1">
      <alignment horizontal="center" vertical="top"/>
    </xf>
    <xf numFmtId="164" fontId="0" fillId="0" borderId="0" xfId="0" applyNumberFormat="1" applyAlignment="1">
      <alignment horizontal="center" vertical="top"/>
    </xf>
    <xf numFmtId="20" fontId="2" fillId="0" borderId="0" xfId="0" applyNumberFormat="1" applyFont="1" applyAlignment="1">
      <alignment horizontal="center" vertical="top"/>
    </xf>
    <xf numFmtId="20" fontId="0" fillId="0" borderId="0" xfId="0" applyNumberFormat="1" applyAlignment="1">
      <alignment horizontal="center" vertical="top"/>
    </xf>
    <xf numFmtId="20" fontId="0" fillId="0" borderId="0" xfId="0" applyNumberFormat="1" applyFill="1" applyAlignment="1">
      <alignment horizontal="center" vertical="top"/>
    </xf>
    <xf numFmtId="20" fontId="0" fillId="0" borderId="0" xfId="0" applyNumberFormat="1" applyFont="1" applyAlignment="1">
      <alignment horizontal="center" vertical="top"/>
    </xf>
    <xf numFmtId="20" fontId="1" fillId="0" borderId="0" xfId="0" applyNumberFormat="1" applyFont="1" applyAlignment="1">
      <alignment horizontal="center" vertical="top"/>
    </xf>
    <xf numFmtId="0" fontId="2" fillId="0" borderId="0" xfId="0" applyFont="1" applyAlignment="1">
      <alignment horizontal="center" vertical="top" wrapText="1"/>
    </xf>
    <xf numFmtId="166" fontId="5" fillId="0" borderId="0" xfId="0" applyNumberFormat="1" applyFont="1" applyAlignment="1">
      <alignment horizontal="center" vertical="top"/>
    </xf>
    <xf numFmtId="166" fontId="5" fillId="0" borderId="0" xfId="0" applyNumberFormat="1" applyFont="1" applyFill="1" applyAlignment="1">
      <alignment horizontal="center" vertical="top"/>
    </xf>
    <xf numFmtId="165" fontId="5" fillId="0" borderId="0" xfId="0" applyNumberFormat="1" applyFont="1" applyAlignment="1">
      <alignment horizontal="center" vertical="top"/>
    </xf>
    <xf numFmtId="165" fontId="0" fillId="0" borderId="0" xfId="0" applyNumberFormat="1" applyAlignment="1">
      <alignment horizontal="center" vertical="top"/>
    </xf>
    <xf numFmtId="20" fontId="0" fillId="0" borderId="0" xfId="0" applyNumberFormat="1" applyFont="1" applyFill="1" applyAlignment="1">
      <alignment horizontal="center" vertical="top"/>
    </xf>
    <xf numFmtId="166" fontId="1" fillId="0" borderId="0" xfId="0" applyNumberFormat="1" applyFont="1" applyAlignment="1">
      <alignment horizontal="center" vertical="top"/>
    </xf>
  </cellXfs>
  <cellStyles count="1">
    <cellStyle name="Normal" xfId="0" builtinId="0"/>
  </cellStyles>
  <dxfs count="46">
    <dxf>
      <font>
        <b/>
        <i val="0"/>
        <color auto="1"/>
      </font>
      <fill>
        <patternFill>
          <bgColor theme="0" tint="-0.14996795556505021"/>
        </patternFill>
      </fill>
    </dxf>
    <dxf>
      <font>
        <b/>
        <i val="0"/>
        <color auto="1"/>
      </font>
      <fill>
        <patternFill>
          <bgColor theme="0" tint="-0.149967955565050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5" formatCode="hh:mm"/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34998626667073579"/>
        <name val="Calibri"/>
        <family val="2"/>
        <scheme val="minor"/>
      </font>
      <numFmt numFmtId="166" formatCode="[hh]:mm;@"/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5" formatCode="hh:mm"/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center" textRotation="0" wrapText="0" indent="0" justifyLastLine="0" shrinkToFit="0" readingOrder="0"/>
      <border diagonalUp="0" diagonalDown="0" outline="0">
        <left/>
        <right/>
        <top style="thin">
          <color theme="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center" textRotation="0" wrapText="1" indent="0" justifyLastLine="0" shrinkToFit="0" readingOrder="0"/>
      <border diagonalUp="0" diagonalDown="0" outline="0">
        <left/>
        <right/>
        <top style="thin">
          <color theme="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center" textRotation="0" wrapText="0" indent="0" justifyLastLine="0" shrinkToFit="0" readingOrder="0"/>
      <border diagonalUp="0" diagonalDown="0" outline="0">
        <left/>
        <right/>
        <top style="thin">
          <color theme="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5" formatCode="hh:mm"/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yyyy\-mm\-dd"/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4"/>
        </top>
        <bottom/>
      </border>
    </dxf>
    <dxf>
      <border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none"/>
      </font>
      <numFmt numFmtId="25" formatCode="hh:mm"/>
      <fill>
        <patternFill patternType="solid">
          <fgColor theme="4"/>
          <bgColor theme="4"/>
        </patternFill>
      </fill>
      <alignment horizontal="center" vertical="top" textRotation="0" wrapText="1" indent="0" justifyLastLine="0" shrinkToFit="0" readingOrder="0"/>
    </dxf>
    <dxf>
      <numFmt numFmtId="1" formatCode="0"/>
      <alignment horizontal="center" textRotation="0" wrapText="0" indent="0" justifyLastLine="0" shrinkToFit="0" readingOrder="0"/>
    </dxf>
    <dxf>
      <numFmt numFmtId="25" formatCode="hh:mm"/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5" formatCode="hh:mm"/>
    </dxf>
    <dxf>
      <numFmt numFmtId="166" formatCode="[hh]:mm;@"/>
      <fill>
        <patternFill patternType="solid">
          <fgColor indexed="64"/>
          <bgColor theme="3" tint="0.79998168889431442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34998626667073579"/>
        <name val="Calibri"/>
        <family val="2"/>
        <scheme val="minor"/>
      </font>
      <numFmt numFmtId="166" formatCode="[hh]:mm;@"/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5" formatCode="hh:mm"/>
      <fill>
        <patternFill patternType="solid">
          <fgColor indexed="64"/>
          <bgColor theme="3" tint="0.79998168889431442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5" formatCode="hh:mm"/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[h]:mm;@"/>
      <fill>
        <patternFill patternType="solid">
          <fgColor indexed="64"/>
          <bgColor theme="3" tint="0.79998168889431442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5" formatCode="hh:mm"/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5" formatCode="hh:mm"/>
      <fill>
        <patternFill patternType="solid">
          <fgColor indexed="64"/>
          <bgColor theme="3" tint="0.79998168889431442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5" formatCode="hh:mm"/>
      <alignment horizontal="center" vertical="top" textRotation="0" wrapText="0" indent="0" justifyLastLine="0" shrinkToFit="0" readingOrder="0"/>
    </dxf>
    <dxf>
      <numFmt numFmtId="0" formatCode="General"/>
      <fill>
        <patternFill patternType="solid">
          <fgColor indexed="64"/>
          <bgColor theme="3" tint="0.79998168889431442"/>
        </patternFill>
      </fill>
      <alignment horizontal="center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 tint="-0.34998626667073579"/>
        <name val="Calibri"/>
        <family val="2"/>
        <scheme val="minor"/>
      </font>
      <numFmt numFmtId="165" formatCode="[h]:mm;@"/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3" tint="0.79998168889431442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5" formatCode="hh:mm"/>
      <alignment horizontal="center" vertical="top" textRotation="0" wrapText="0" indent="0" justifyLastLine="0" shrinkToFit="0" readingOrder="0"/>
    </dxf>
    <dxf>
      <numFmt numFmtId="165" formatCode="[h]:mm;@"/>
      <fill>
        <patternFill patternType="solid">
          <fgColor indexed="64"/>
          <bgColor theme="3" tint="0.79998168889431442"/>
        </patternFill>
      </fill>
      <alignment horizontal="center" vertical="top" textRotation="0" wrapText="0" indent="0" justifyLastLine="0" shrinkToFit="0" readingOrder="0"/>
    </dxf>
    <dxf>
      <numFmt numFmtId="25" formatCode="hh:mm"/>
      <alignment horizontal="center" vertical="top" textRotation="0" wrapText="0" indent="0" justifyLastLine="0" shrinkToFit="0" readingOrder="0"/>
    </dxf>
    <dxf>
      <fill>
        <patternFill patternType="solid">
          <fgColor indexed="64"/>
          <bgColor theme="3" tint="0.79998168889431442"/>
        </patternFill>
      </fill>
      <alignment horizontal="left" vertical="top" textRotation="0" wrapText="1" indent="0" justifyLastLine="0" shrinkToFit="0" readingOrder="0"/>
    </dxf>
    <dxf>
      <alignment horizontal="left" vertical="top" textRotation="0" wrapText="1" indent="0" justifyLastLine="0" shrinkToFit="0" readingOrder="0"/>
    </dxf>
    <dxf>
      <fill>
        <patternFill patternType="solid">
          <fgColor indexed="64"/>
          <bgColor theme="3" tint="0.79998168889431442"/>
        </patternFill>
      </fill>
      <alignment horizontal="left" vertical="top" textRotation="0" wrapText="1" indent="0" justifyLastLine="0" shrinkToFit="0" readingOrder="0"/>
    </dxf>
    <dxf>
      <alignment horizontal="left" vertical="top" textRotation="0" wrapText="1" indent="0" justifyLastLine="0" shrinkToFit="0" readingOrder="0"/>
    </dxf>
    <dxf>
      <fill>
        <patternFill patternType="solid">
          <fgColor indexed="64"/>
          <bgColor theme="3" tint="0.79998168889431442"/>
        </patternFill>
      </fill>
      <alignment horizontal="left" vertical="top" textRotation="0" wrapText="0" indent="0" justifyLastLine="0" shrinkToFit="0" readingOrder="0"/>
    </dxf>
    <dxf>
      <alignment horizontal="left" vertical="top" textRotation="0" wrapText="0" relativeIndent="-1" justifyLastLine="0" shrinkToFit="0" readingOrder="0"/>
    </dxf>
    <dxf>
      <numFmt numFmtId="0" formatCode="General"/>
      <fill>
        <patternFill patternType="solid">
          <fgColor indexed="64"/>
          <bgColor theme="3" tint="0.79998168889431442"/>
        </patternFill>
      </fill>
      <alignment horizontal="center" vertical="top" textRotation="0" wrapText="0" indent="0" justifyLastLine="0" shrinkToFit="0" readingOrder="0"/>
    </dxf>
    <dxf>
      <numFmt numFmtId="25" formatCode="hh:mm"/>
      <alignment horizontal="center" vertical="top" textRotation="0" wrapText="0" indent="0" justifyLastLine="0" shrinkToFit="0" readingOrder="0"/>
    </dxf>
    <dxf>
      <numFmt numFmtId="0" formatCode="General"/>
      <fill>
        <patternFill patternType="solid">
          <fgColor indexed="64"/>
          <bgColor theme="3" tint="0.79998168889431442"/>
        </patternFill>
      </fill>
      <alignment horizontal="center" vertical="top" textRotation="0" wrapText="0" indent="0" justifyLastLine="0" shrinkToFit="0" readingOrder="0"/>
    </dxf>
    <dxf>
      <numFmt numFmtId="164" formatCode="yyyy\-mm\-dd"/>
      <alignment horizontal="center" vertical="top" textRotation="0" wrapText="0" indent="0" justifyLastLine="0" shrinkToFit="0" readingOrder="0"/>
    </dxf>
    <dxf>
      <fill>
        <patternFill patternType="solid">
          <fgColor indexed="64"/>
          <bgColor theme="3" tint="0.79998168889431442"/>
        </patternFill>
      </fill>
      <alignment horizontal="center" vertical="top" textRotation="0" wrapText="0" indent="0" justifyLastLine="0" shrinkToFit="0" readingOrder="0"/>
    </dxf>
    <dxf>
      <alignment horizontal="center" vertical="top" textRotation="0" wrapText="0" indent="0" justifyLastLine="0" shrinkToFit="0" readingOrder="0"/>
    </dxf>
    <dxf>
      <fill>
        <patternFill patternType="solid">
          <fgColor indexed="64"/>
          <bgColor theme="3" tint="0.79998168889431442"/>
        </patternFill>
      </fill>
      <alignment vertical="top" textRotation="0" indent="0" justifyLastLine="0" shrinkToFit="0" readingOrder="0"/>
    </dxf>
    <dxf>
      <alignment horizontal="center" vertical="top" textRotation="0" wrapText="0" indent="0" justifyLastLine="0" shrinkToFit="0" readingOrder="0"/>
    </dxf>
    <dxf>
      <alignment horizontal="center" vertical="top" textRotation="0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6B15311-1641-43C8-B1AD-56A2BE85CAF0}" name="ch_table" displayName="ch_table" ref="A1:M2987" headerRowDxfId="45" dataDxfId="44" totalsRowDxfId="43">
  <autoFilter ref="A1:M2987" xr:uid="{0894888D-18E3-41A9-94FD-2545911E0C6F}"/>
  <tableColumns count="13">
    <tableColumn id="1" xr3:uid="{34C653F6-C10F-4D85-BDB0-EB96357C6C43}" name="Day" totalsRowLabel="Total" dataDxfId="42" totalsRowDxfId="41"/>
    <tableColumn id="2" xr3:uid="{028265AB-A4CA-412F-A792-54189A60E94C}" name="Date" dataDxfId="40" totalsRowDxfId="39"/>
    <tableColumn id="3" xr3:uid="{BD2C3EF8-3B6D-4753-A4B2-72B99DD21779}" name="Time" dataDxfId="38" totalsRowDxfId="37"/>
    <tableColumn id="4" xr3:uid="{2609CF3B-F562-4526-874F-8CEE37093260}" name="Subject 1" dataDxfId="36" totalsRowDxfId="35"/>
    <tableColumn id="5" xr3:uid="{A01741FE-F3CA-4741-9102-D815BFEAC8C6}" name="Subject 2" dataDxfId="34" totalsRowDxfId="33"/>
    <tableColumn id="6" xr3:uid="{444607D3-A26B-4186-83C9-9871D094D446}" name="Tags" dataDxfId="32" totalsRowDxfId="31"/>
    <tableColumn id="7" xr3:uid="{FDD33F76-31D2-4F90-A1B6-844D01C7EF03}" name="Duration" dataDxfId="30" totalsRowDxfId="29">
      <calculatedColumnFormula array="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calculatedColumnFormula>
    </tableColumn>
    <tableColumn id="22" xr3:uid="{3113162E-55A1-4B54-8ECA-9EBE393AC587}" name="Daily total" dataDxfId="28" totalsRowDxfId="27">
      <calculatedColumnFormula>IF(ch_table[[#This Row],[Subject 1]]&lt;&gt;"House rose", "",SUMIF(ch_table[Day], ch_table[[#This Row],[Day]], ch_table[Duration]))</calculatedColumnFormula>
    </tableColumn>
    <tableColumn id="21" xr3:uid="{C0E31DA4-0CEB-4903-8C7A-773DE18AF26A}" name="Session total (cum.)" dataDxfId="26" totalsRowDxfId="25">
      <calculatedColumnFormula>SUM(INDEX(ch_table[Duration],1):ch_table[[#This Row],[Duration]])</calculatedColumnFormula>
    </tableColumn>
    <tableColumn id="8" xr3:uid="{5C09AFE4-1F6E-4FB8-92F1-72C45E43D23F}" name="MoI" dataDxfId="24" totalsRowDxfId="23">
      <calculatedColumnFormula array="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calculatedColumnFormula>
    </tableColumn>
    <tableColumn id="15" xr3:uid="{DB8DFDFE-7558-4418-9E17-69242C2E5E46}" name="AAT" dataDxfId="22" totalsRowDxfId="21">
      <calculatedColumnFormula array="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calculatedColumnFormula>
    </tableColumn>
    <tableColumn id="19" xr3:uid="{D9C33162-FD2F-4746-90BD-E1759F9D29FA}" name="AAT daily total" dataDxfId="20" totalsRowDxfId="19">
      <calculatedColumnFormula>IF(ch_table[[#This Row],[Subject 1]]&lt;&gt;"House rose", "",SUMIF(ch_table[Day], ch_table[[#This Row],[Day]], ch_table[AAT]))</calculatedColumnFormula>
    </tableColumn>
    <tableColumn id="17" xr3:uid="{B5EC3C48-E0A8-4E70-A2E2-294FC1D2AD4A}" name="AAT session total (cum.)" dataDxfId="18" totalsRowDxfId="17">
      <calculatedColumnFormula>SUM(INDEX(ch_table[AAT],1):ch_table[[#This Row],[AAT]])</calculatedColumnFormula>
    </tableColumn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B8697279-5FFF-4E87-BD1E-842001D76FD0}" name="wh_table" displayName="wh_table" ref="A1:I641" totalsRowShown="0" headerRowDxfId="13" dataDxfId="12" tableBorderDxfId="11">
  <autoFilter ref="A1:I641" xr:uid="{19D24B59-44E1-4791-BF3E-97A6C7C763B5}"/>
  <tableColumns count="9">
    <tableColumn id="1" xr3:uid="{741FCF68-A50E-42FD-9738-4EFADA8626E2}" name="Day" dataDxfId="10"/>
    <tableColumn id="2" xr3:uid="{A665C7F6-D3EA-44A5-BECE-7AD81941794E}" name="Date" dataDxfId="9"/>
    <tableColumn id="3" xr3:uid="{04D91DA1-845A-41FE-BE42-2D37ECF26864}" name="Time" dataDxfId="8"/>
    <tableColumn id="4" xr3:uid="{18A8574F-7917-4D4B-9AB8-F29B644C4053}" name="Subject 1" dataDxfId="7"/>
    <tableColumn id="5" xr3:uid="{1BFB57F0-76B0-464A-A1AA-CC7B4F2983B1}" name="Subject 2" dataDxfId="6"/>
    <tableColumn id="7" xr3:uid="{0E4BD740-D22C-447D-8F1A-17B9CAACD3EE}" name="Tags" dataDxfId="5"/>
    <tableColumn id="13" xr3:uid="{D21D1F91-08A7-4D80-A997-B833DD502219}" name="Duration" dataDxfId="2">
      <calculatedColumnFormula array="1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calculatedColumnFormula>
    </tableColumn>
    <tableColumn id="9" xr3:uid="{55F73DC3-A545-4D32-A72C-BEDD5FB639B7}" name="Daily total" dataDxfId="4">
      <calculatedColumnFormula>IF(wh_table[[#This Row],[Subject 1]]&lt;&gt;"Sitting Adjourned", "", SUMIF(wh_table[Day], wh_table[[#This Row],[Day]],wh_table[Duration]))</calculatedColumnFormula>
    </tableColumn>
    <tableColumn id="10" xr3:uid="{9D71B397-7732-4A55-854E-DBF4F0CD48D4}" name="Session total (cum.)" dataDxfId="3">
      <calculatedColumnFormula>SUM(INDEX(wh_table[Duration],1):wh_table[[#This Row],[Duration]])</calculatedColumnFormula>
    </tableColumn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8E850FA3-1132-4FD6-A007-81F62A201B6D}" name="moi_table" displayName="moi_table" ref="A1:B9" totalsRowShown="0" headerRowDxfId="16">
  <autoFilter ref="A1:B9" xr:uid="{19BD53FD-7CB1-4B9A-9B7A-1FB87E67FBE6}"/>
  <tableColumns count="2">
    <tableColumn id="1" xr3:uid="{E6FAAF2A-573C-454F-AB72-36465E05ACC8}" name="MoI times" dataDxfId="15"/>
    <tableColumn id="2" xr3:uid="{9547E09A-9C76-4CD2-B177-E3612E0AF8FB}" name="Day value" dataDxfId="14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A0B563-3643-4F57-AA96-8B705BA0B074}">
  <dimension ref="A1:M2987"/>
  <sheetViews>
    <sheetView tabSelected="1" workbookViewId="0">
      <pane ySplit="1" topLeftCell="A2" activePane="bottomLeft" state="frozen"/>
      <selection activeCell="B1" sqref="B1"/>
      <selection pane="bottomLeft" activeCell="A2" sqref="A2"/>
    </sheetView>
  </sheetViews>
  <sheetFormatPr defaultColWidth="8.85546875" defaultRowHeight="15" x14ac:dyDescent="0.25"/>
  <cols>
    <col min="1" max="1" width="8.85546875" style="2"/>
    <col min="2" max="2" width="11.7109375" style="2" customWidth="1"/>
    <col min="3" max="3" width="10" style="42" bestFit="1" customWidth="1"/>
    <col min="4" max="4" width="46.28515625" style="3" bestFit="1" customWidth="1"/>
    <col min="5" max="5" width="48" style="5" customWidth="1"/>
    <col min="6" max="6" width="15.140625" style="5" customWidth="1"/>
    <col min="7" max="7" width="15.28515625" style="42" customWidth="1"/>
    <col min="8" max="8" width="15" style="45" customWidth="1"/>
    <col min="9" max="9" width="16.85546875" style="50" customWidth="1"/>
    <col min="10" max="11" width="9.140625" style="45" customWidth="1"/>
    <col min="12" max="12" width="12" style="45" customWidth="1"/>
    <col min="13" max="13" width="10.140625" style="52" customWidth="1"/>
    <col min="14" max="16384" width="8.85546875" style="1"/>
  </cols>
  <sheetData>
    <row r="1" spans="1:13" s="2" customFormat="1" ht="72" customHeight="1" x14ac:dyDescent="0.25">
      <c r="A1" s="38" t="s">
        <v>0</v>
      </c>
      <c r="B1" s="38" t="s">
        <v>1</v>
      </c>
      <c r="C1" s="41" t="s">
        <v>2</v>
      </c>
      <c r="D1" s="8" t="s">
        <v>3</v>
      </c>
      <c r="E1" s="9" t="s">
        <v>4</v>
      </c>
      <c r="F1" s="9" t="s">
        <v>5</v>
      </c>
      <c r="G1" s="38" t="s">
        <v>6</v>
      </c>
      <c r="H1" s="38" t="s">
        <v>7</v>
      </c>
      <c r="I1" s="46" t="s">
        <v>8</v>
      </c>
      <c r="J1" s="38" t="s">
        <v>9</v>
      </c>
      <c r="K1" s="38" t="s">
        <v>10</v>
      </c>
      <c r="L1" s="46" t="s">
        <v>11</v>
      </c>
      <c r="M1" s="46" t="s">
        <v>12</v>
      </c>
    </row>
    <row r="2" spans="1:13" x14ac:dyDescent="0.25">
      <c r="A2" s="2">
        <v>1</v>
      </c>
      <c r="B2" s="40">
        <v>43816</v>
      </c>
      <c r="C2" s="42">
        <v>0.60416666666666663</v>
      </c>
      <c r="D2" s="3" t="s">
        <v>13</v>
      </c>
      <c r="G2" s="42" cm="1">
        <f t="array" ref="G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1.1805555555555625E-2</v>
      </c>
      <c r="H2" s="44" t="str">
        <f>IF(ch_table[[#This Row],[Subject 1]]&lt;&gt;"House rose", "",SUMIF(ch_table[Day], ch_table[[#This Row],[Day]], ch_table[Duration]))</f>
        <v/>
      </c>
      <c r="I2" s="47">
        <f>SUM(INDEX(ch_table[Duration],1):ch_table[[#This Row],[Duration]])</f>
        <v>1.1805555555555625E-2</v>
      </c>
      <c r="J2" s="44" cm="1">
        <f t="array" ref="J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" s="44" t="str" cm="1">
        <f t="array" ref="K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" s="44" t="str">
        <f>IF(ch_table[[#This Row],[Subject 1]]&lt;&gt;"House rose", "",SUMIF(ch_table[Day], ch_table[[#This Row],[Day]], ch_table[AAT]))</f>
        <v/>
      </c>
      <c r="M2" s="47">
        <f>SUM(INDEX(ch_table[AAT],1):ch_table[[#This Row],[AAT]])</f>
        <v>0</v>
      </c>
    </row>
    <row r="3" spans="1:13" s="7" customFormat="1" x14ac:dyDescent="0.25">
      <c r="A3" s="39">
        <v>1</v>
      </c>
      <c r="B3" s="40">
        <v>43816</v>
      </c>
      <c r="C3" s="43">
        <v>0.61597222222222225</v>
      </c>
      <c r="D3" s="4" t="s">
        <v>14</v>
      </c>
      <c r="E3" s="6"/>
      <c r="F3" s="6"/>
      <c r="G3" s="42" cm="1">
        <f t="array" ref="G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2.0833333333333259E-2</v>
      </c>
      <c r="H3" s="44" t="str">
        <f>IF(ch_table[[#This Row],[Subject 1]]&lt;&gt;"House rose", "",SUMIF(ch_table[Day], ch_table[[#This Row],[Day]], ch_table[Duration]))</f>
        <v/>
      </c>
      <c r="I3" s="48">
        <f>SUM(INDEX(ch_table[Duration],1):ch_table[[#This Row],[Duration]])</f>
        <v>3.2638888888888884E-2</v>
      </c>
      <c r="J3" s="51" cm="1">
        <f t="array" ref="J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3" s="44" t="str" cm="1">
        <f t="array" ref="K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3" s="51" t="str">
        <f>IF(ch_table[[#This Row],[Subject 1]]&lt;&gt;"House rose", "",SUMIF(ch_table[Day], ch_table[[#This Row],[Day]], ch_table[AAT]))</f>
        <v/>
      </c>
      <c r="M3" s="47">
        <f>SUM(INDEX(ch_table[AAT],1):ch_table[[#This Row],[AAT]])</f>
        <v>0</v>
      </c>
    </row>
    <row r="4" spans="1:13" x14ac:dyDescent="0.25">
      <c r="A4" s="2">
        <v>1</v>
      </c>
      <c r="B4" s="40">
        <v>43816</v>
      </c>
      <c r="C4" s="42">
        <v>0.63680555555555551</v>
      </c>
      <c r="D4" s="3" t="s">
        <v>15</v>
      </c>
      <c r="G4" s="42" cm="1">
        <f t="array" ref="G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2.430555555555558E-2</v>
      </c>
      <c r="H4" s="44" t="str">
        <f>IF(ch_table[[#This Row],[Subject 1]]&lt;&gt;"House rose", "",SUMIF(ch_table[Day], ch_table[[#This Row],[Day]], ch_table[Duration]))</f>
        <v/>
      </c>
      <c r="I4" s="49">
        <f>SUM(INDEX(ch_table[Duration],1):ch_table[[#This Row],[Duration]])</f>
        <v>5.6944444444444464E-2</v>
      </c>
      <c r="J4" s="44" cm="1">
        <f t="array" ref="J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4" s="44" t="str" cm="1">
        <f t="array" ref="K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4" s="44" t="str">
        <f>IF(ch_table[[#This Row],[Subject 1]]&lt;&gt;"House rose", "",SUMIF(ch_table[Day], ch_table[[#This Row],[Day]], ch_table[AAT]))</f>
        <v/>
      </c>
      <c r="M4" s="47">
        <f>SUM(INDEX(ch_table[AAT],1):ch_table[[#This Row],[AAT]])</f>
        <v>0</v>
      </c>
    </row>
    <row r="5" spans="1:13" x14ac:dyDescent="0.25">
      <c r="A5" s="2">
        <v>1</v>
      </c>
      <c r="B5" s="40">
        <v>43816</v>
      </c>
      <c r="C5" s="42">
        <v>0.66111111111111109</v>
      </c>
      <c r="D5" s="3" t="s">
        <v>13</v>
      </c>
      <c r="G5" s="42" cm="1">
        <f t="array" ref="G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6.9444444444444198E-3</v>
      </c>
      <c r="H5" s="44" t="str">
        <f>IF(ch_table[[#This Row],[Subject 1]]&lt;&gt;"House rose", "",SUMIF(ch_table[Day], ch_table[[#This Row],[Day]], ch_table[Duration]))</f>
        <v/>
      </c>
      <c r="I5" s="49">
        <f>SUM(INDEX(ch_table[Duration],1):ch_table[[#This Row],[Duration]])</f>
        <v>6.3888888888888884E-2</v>
      </c>
      <c r="J5" s="44" cm="1">
        <f t="array" ref="J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5" s="44" t="str" cm="1">
        <f t="array" ref="K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5" s="44" t="str">
        <f>IF(ch_table[[#This Row],[Subject 1]]&lt;&gt;"House rose", "",SUMIF(ch_table[Day], ch_table[[#This Row],[Day]], ch_table[AAT]))</f>
        <v/>
      </c>
      <c r="M5" s="47">
        <f>SUM(INDEX(ch_table[AAT],1):ch_table[[#This Row],[AAT]])</f>
        <v>0</v>
      </c>
    </row>
    <row r="6" spans="1:13" x14ac:dyDescent="0.25">
      <c r="A6" s="2">
        <v>1</v>
      </c>
      <c r="B6" s="40">
        <v>43816</v>
      </c>
      <c r="C6" s="42">
        <v>0.66805555555555551</v>
      </c>
      <c r="D6" s="3" t="s">
        <v>16</v>
      </c>
      <c r="G6" s="42" cm="1">
        <f t="array" ref="G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7.986111111111116E-2</v>
      </c>
      <c r="H6" s="44" t="str">
        <f>IF(ch_table[[#This Row],[Subject 1]]&lt;&gt;"House rose", "",SUMIF(ch_table[Day], ch_table[[#This Row],[Day]], ch_table[Duration]))</f>
        <v/>
      </c>
      <c r="I6" s="49">
        <f>SUM(INDEX(ch_table[Duration],1):ch_table[[#This Row],[Duration]])</f>
        <v>0.14375000000000004</v>
      </c>
      <c r="J6" s="44" cm="1">
        <f t="array" ref="J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6" s="44" t="str" cm="1">
        <f t="array" ref="K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6" s="44" t="str">
        <f>IF(ch_table[[#This Row],[Subject 1]]&lt;&gt;"House rose", "",SUMIF(ch_table[Day], ch_table[[#This Row],[Day]], ch_table[AAT]))</f>
        <v/>
      </c>
      <c r="M6" s="47">
        <f>SUM(INDEX(ch_table[AAT],1):ch_table[[#This Row],[AAT]])</f>
        <v>0</v>
      </c>
    </row>
    <row r="7" spans="1:13" x14ac:dyDescent="0.25">
      <c r="A7" s="2">
        <v>1</v>
      </c>
      <c r="B7" s="40">
        <v>43816</v>
      </c>
      <c r="C7" s="42">
        <v>0.74791666666666667</v>
      </c>
      <c r="D7" s="3" t="s">
        <v>15</v>
      </c>
      <c r="G7" s="42" cm="1">
        <f t="array" ref="G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3.472222222222221E-2</v>
      </c>
      <c r="H7" s="44" t="str">
        <f>IF(ch_table[[#This Row],[Subject 1]]&lt;&gt;"House rose", "",SUMIF(ch_table[Day], ch_table[[#This Row],[Day]], ch_table[Duration]))</f>
        <v/>
      </c>
      <c r="I7" s="49">
        <f>SUM(INDEX(ch_table[Duration],1):ch_table[[#This Row],[Duration]])</f>
        <v>0.17847222222222225</v>
      </c>
      <c r="J7" s="44" cm="1">
        <f t="array" ref="J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7" s="44" t="str" cm="1">
        <f t="array" ref="K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7" s="44" t="str">
        <f>IF(ch_table[[#This Row],[Subject 1]]&lt;&gt;"House rose", "",SUMIF(ch_table[Day], ch_table[[#This Row],[Day]], ch_table[AAT]))</f>
        <v/>
      </c>
      <c r="M7" s="47">
        <f>SUM(INDEX(ch_table[AAT],1):ch_table[[#This Row],[AAT]])</f>
        <v>0</v>
      </c>
    </row>
    <row r="8" spans="1:13" x14ac:dyDescent="0.25">
      <c r="A8" s="2">
        <v>1</v>
      </c>
      <c r="B8" s="40">
        <v>43816</v>
      </c>
      <c r="C8" s="42">
        <v>0.78263888888888888</v>
      </c>
      <c r="D8" s="3" t="s">
        <v>16</v>
      </c>
      <c r="G8" s="42" cm="1">
        <f t="array" ref="G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7.8472222222222276E-2</v>
      </c>
      <c r="H8" s="44" t="str">
        <f>IF(ch_table[[#This Row],[Subject 1]]&lt;&gt;"House rose", "",SUMIF(ch_table[Day], ch_table[[#This Row],[Day]], ch_table[Duration]))</f>
        <v/>
      </c>
      <c r="I8" s="49">
        <f>SUM(INDEX(ch_table[Duration],1):ch_table[[#This Row],[Duration]])</f>
        <v>0.25694444444444453</v>
      </c>
      <c r="J8" s="44" cm="1">
        <f t="array" ref="J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8" s="44" t="str" cm="1">
        <f t="array" ref="K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8" s="44" t="str">
        <f>IF(ch_table[[#This Row],[Subject 1]]&lt;&gt;"House rose", "",SUMIF(ch_table[Day], ch_table[[#This Row],[Day]], ch_table[AAT]))</f>
        <v/>
      </c>
      <c r="M8" s="47">
        <f>SUM(INDEX(ch_table[AAT],1):ch_table[[#This Row],[AAT]])</f>
        <v>0</v>
      </c>
    </row>
    <row r="9" spans="1:13" x14ac:dyDescent="0.25">
      <c r="A9" s="2">
        <v>1</v>
      </c>
      <c r="B9" s="40">
        <v>43816</v>
      </c>
      <c r="C9" s="42">
        <v>0.86111111111111116</v>
      </c>
      <c r="D9" s="3" t="s">
        <v>15</v>
      </c>
      <c r="G9" s="42" cm="1">
        <f t="array" ref="G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2.2916666666666585E-2</v>
      </c>
      <c r="H9" s="44" t="str">
        <f>IF(ch_table[[#This Row],[Subject 1]]&lt;&gt;"House rose", "",SUMIF(ch_table[Day], ch_table[[#This Row],[Day]], ch_table[Duration]))</f>
        <v/>
      </c>
      <c r="I9" s="49">
        <f>SUM(INDEX(ch_table[Duration],1):ch_table[[#This Row],[Duration]])</f>
        <v>0.27986111111111112</v>
      </c>
      <c r="J9" s="44" cm="1">
        <f t="array" ref="J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9" s="44" t="str" cm="1">
        <f t="array" ref="K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9" s="44" t="str">
        <f>IF(ch_table[[#This Row],[Subject 1]]&lt;&gt;"House rose", "",SUMIF(ch_table[Day], ch_table[[#This Row],[Day]], ch_table[AAT]))</f>
        <v/>
      </c>
      <c r="M9" s="47">
        <f>SUM(INDEX(ch_table[AAT],1):ch_table[[#This Row],[AAT]])</f>
        <v>0</v>
      </c>
    </row>
    <row r="10" spans="1:13" x14ac:dyDescent="0.25">
      <c r="A10" s="2">
        <v>1</v>
      </c>
      <c r="B10" s="40">
        <v>43816</v>
      </c>
      <c r="C10" s="42">
        <v>0.88402777777777775</v>
      </c>
      <c r="D10" s="3" t="s">
        <v>16</v>
      </c>
      <c r="G10" s="42" cm="1">
        <f t="array" ref="G1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1.4583333333333393E-2</v>
      </c>
      <c r="H10" s="44" t="str">
        <f>IF(ch_table[[#This Row],[Subject 1]]&lt;&gt;"House rose", "",SUMIF(ch_table[Day], ch_table[[#This Row],[Day]], ch_table[Duration]))</f>
        <v/>
      </c>
      <c r="I10" s="49">
        <f>SUM(INDEX(ch_table[Duration],1):ch_table[[#This Row],[Duration]])</f>
        <v>0.29444444444444451</v>
      </c>
      <c r="J10" s="44" cm="1">
        <f t="array" ref="J1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0" s="44" t="str" cm="1">
        <f t="array" ref="K1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0" s="44" t="str">
        <f>IF(ch_table[[#This Row],[Subject 1]]&lt;&gt;"House rose", "",SUMIF(ch_table[Day], ch_table[[#This Row],[Day]], ch_table[AAT]))</f>
        <v/>
      </c>
      <c r="M10" s="47">
        <f>SUM(INDEX(ch_table[AAT],1):ch_table[[#This Row],[AAT]])</f>
        <v>0</v>
      </c>
    </row>
    <row r="11" spans="1:13" x14ac:dyDescent="0.25">
      <c r="A11" s="2">
        <v>1</v>
      </c>
      <c r="B11" s="40">
        <v>43816</v>
      </c>
      <c r="C11" s="42">
        <v>0.89861111111111114</v>
      </c>
      <c r="D11" s="3" t="s">
        <v>17</v>
      </c>
      <c r="G11" s="42" t="str" cm="1">
        <f t="array" ref="G1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11" s="44">
        <f>IF(ch_table[[#This Row],[Subject 1]]&lt;&gt;"House rose", "",SUMIF(ch_table[Day], ch_table[[#This Row],[Day]], ch_table[Duration]))</f>
        <v>0.29444444444444451</v>
      </c>
      <c r="I11" s="49">
        <f>SUM(INDEX(ch_table[Duration],1):ch_table[[#This Row],[Duration]])</f>
        <v>0.29444444444444451</v>
      </c>
      <c r="J11" s="44" cm="1">
        <f t="array" ref="J1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1" s="44" t="str" cm="1">
        <f t="array" ref="K1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1" s="44">
        <f>IF(ch_table[[#This Row],[Subject 1]]&lt;&gt;"House rose", "",SUMIF(ch_table[Day], ch_table[[#This Row],[Day]], ch_table[AAT]))</f>
        <v>0</v>
      </c>
      <c r="M11" s="47">
        <f>SUM(INDEX(ch_table[AAT],1):ch_table[[#This Row],[AAT]])</f>
        <v>0</v>
      </c>
    </row>
    <row r="12" spans="1:13" x14ac:dyDescent="0.25">
      <c r="A12" s="2">
        <v>2</v>
      </c>
      <c r="B12" s="40">
        <v>43817</v>
      </c>
      <c r="C12" s="42">
        <v>0.47916666666666669</v>
      </c>
      <c r="D12" s="3" t="s">
        <v>18</v>
      </c>
      <c r="G12" s="42" cm="1">
        <f t="array" ref="G1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2.7777777777778234E-3</v>
      </c>
      <c r="H12" s="44" t="str">
        <f>IF(ch_table[[#This Row],[Subject 1]]&lt;&gt;"House rose", "",SUMIF(ch_table[Day], ch_table[[#This Row],[Day]], ch_table[Duration]))</f>
        <v/>
      </c>
      <c r="I12" s="49">
        <f>SUM(INDEX(ch_table[Duration],1):ch_table[[#This Row],[Duration]])</f>
        <v>0.29722222222222233</v>
      </c>
      <c r="J12" s="44" cm="1">
        <f t="array" ref="J1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2" s="44" t="str" cm="1">
        <f t="array" ref="K1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2" s="44" t="str">
        <f>IF(ch_table[[#This Row],[Subject 1]]&lt;&gt;"House rose", "",SUMIF(ch_table[Day], ch_table[[#This Row],[Day]], ch_table[AAT]))</f>
        <v/>
      </c>
      <c r="M12" s="47">
        <f>SUM(INDEX(ch_table[AAT],1):ch_table[[#This Row],[AAT]])</f>
        <v>0</v>
      </c>
    </row>
    <row r="13" spans="1:13" x14ac:dyDescent="0.25">
      <c r="A13" s="2">
        <v>2</v>
      </c>
      <c r="B13" s="40">
        <v>43817</v>
      </c>
      <c r="C13" s="42">
        <v>0.48194444444444451</v>
      </c>
      <c r="D13" s="3" t="s">
        <v>16</v>
      </c>
      <c r="G13" s="42" cm="1">
        <f t="array" ref="G1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8.2638888888888817E-2</v>
      </c>
      <c r="H13" s="44" t="str">
        <f>IF(ch_table[[#This Row],[Subject 1]]&lt;&gt;"House rose", "",SUMIF(ch_table[Day], ch_table[[#This Row],[Day]], ch_table[Duration]))</f>
        <v/>
      </c>
      <c r="I13" s="49">
        <f>SUM(INDEX(ch_table[Duration],1):ch_table[[#This Row],[Duration]])</f>
        <v>0.37986111111111115</v>
      </c>
      <c r="J13" s="44" cm="1">
        <f t="array" ref="J1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3" s="44" t="str" cm="1">
        <f t="array" ref="K1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3" s="44" t="str">
        <f>IF(ch_table[[#This Row],[Subject 1]]&lt;&gt;"House rose", "",SUMIF(ch_table[Day], ch_table[[#This Row],[Day]], ch_table[AAT]))</f>
        <v/>
      </c>
      <c r="M13" s="47">
        <f>SUM(INDEX(ch_table[AAT],1):ch_table[[#This Row],[AAT]])</f>
        <v>0</v>
      </c>
    </row>
    <row r="14" spans="1:13" x14ac:dyDescent="0.25">
      <c r="A14" s="2">
        <v>2</v>
      </c>
      <c r="B14" s="40">
        <v>43817</v>
      </c>
      <c r="C14" s="42">
        <v>0.56458333333333333</v>
      </c>
      <c r="D14" s="3" t="s">
        <v>15</v>
      </c>
      <c r="G14" s="42" cm="1">
        <f t="array" ref="G1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1.8750000000000044E-2</v>
      </c>
      <c r="H14" s="44" t="str">
        <f>IF(ch_table[[#This Row],[Subject 1]]&lt;&gt;"House rose", "",SUMIF(ch_table[Day], ch_table[[#This Row],[Day]], ch_table[Duration]))</f>
        <v/>
      </c>
      <c r="I14" s="49">
        <f>SUM(INDEX(ch_table[Duration],1):ch_table[[#This Row],[Duration]])</f>
        <v>0.39861111111111119</v>
      </c>
      <c r="J14" s="44" cm="1">
        <f t="array" ref="J1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4" s="44" t="str" cm="1">
        <f t="array" ref="K1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4" s="44" t="str">
        <f>IF(ch_table[[#This Row],[Subject 1]]&lt;&gt;"House rose", "",SUMIF(ch_table[Day], ch_table[[#This Row],[Day]], ch_table[AAT]))</f>
        <v/>
      </c>
      <c r="M14" s="47">
        <f>SUM(INDEX(ch_table[AAT],1):ch_table[[#This Row],[AAT]])</f>
        <v>0</v>
      </c>
    </row>
    <row r="15" spans="1:13" x14ac:dyDescent="0.25">
      <c r="A15" s="2">
        <v>2</v>
      </c>
      <c r="B15" s="40">
        <v>43817</v>
      </c>
      <c r="C15" s="42">
        <v>0.58333333333333337</v>
      </c>
      <c r="D15" s="3" t="s">
        <v>16</v>
      </c>
      <c r="G15" s="42" cm="1">
        <f t="array" ref="G1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4.0277777777777746E-2</v>
      </c>
      <c r="H15" s="44" t="str">
        <f>IF(ch_table[[#This Row],[Subject 1]]&lt;&gt;"House rose", "",SUMIF(ch_table[Day], ch_table[[#This Row],[Day]], ch_table[Duration]))</f>
        <v/>
      </c>
      <c r="I15" s="49">
        <f>SUM(INDEX(ch_table[Duration],1):ch_table[[#This Row],[Duration]])</f>
        <v>0.43888888888888894</v>
      </c>
      <c r="J15" s="44" cm="1">
        <f t="array" ref="J1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5" s="44" t="str" cm="1">
        <f t="array" ref="K1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5" s="44" t="str">
        <f>IF(ch_table[[#This Row],[Subject 1]]&lt;&gt;"House rose", "",SUMIF(ch_table[Day], ch_table[[#This Row],[Day]], ch_table[AAT]))</f>
        <v/>
      </c>
      <c r="M15" s="47">
        <f>SUM(INDEX(ch_table[AAT],1):ch_table[[#This Row],[AAT]])</f>
        <v>0</v>
      </c>
    </row>
    <row r="16" spans="1:13" x14ac:dyDescent="0.25">
      <c r="A16" s="2">
        <v>2</v>
      </c>
      <c r="B16" s="40">
        <v>43817</v>
      </c>
      <c r="C16" s="42">
        <v>0.62361111111111112</v>
      </c>
      <c r="D16" s="3" t="s">
        <v>15</v>
      </c>
      <c r="G16" s="42" cm="1">
        <f t="array" ref="G1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2.9166666666666674E-2</v>
      </c>
      <c r="H16" s="44" t="str">
        <f>IF(ch_table[[#This Row],[Subject 1]]&lt;&gt;"House rose", "",SUMIF(ch_table[Day], ch_table[[#This Row],[Day]], ch_table[Duration]))</f>
        <v/>
      </c>
      <c r="I16" s="49">
        <f>SUM(INDEX(ch_table[Duration],1):ch_table[[#This Row],[Duration]])</f>
        <v>0.46805555555555561</v>
      </c>
      <c r="J16" s="44" cm="1">
        <f t="array" ref="J1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6" s="44" t="str" cm="1">
        <f t="array" ref="K1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6" s="44" t="str">
        <f>IF(ch_table[[#This Row],[Subject 1]]&lt;&gt;"House rose", "",SUMIF(ch_table[Day], ch_table[[#This Row],[Day]], ch_table[AAT]))</f>
        <v/>
      </c>
      <c r="M16" s="47">
        <f>SUM(INDEX(ch_table[AAT],1):ch_table[[#This Row],[AAT]])</f>
        <v>0</v>
      </c>
    </row>
    <row r="17" spans="1:13" x14ac:dyDescent="0.25">
      <c r="A17" s="2">
        <v>2</v>
      </c>
      <c r="B17" s="40">
        <v>43817</v>
      </c>
      <c r="C17" s="42">
        <v>0.65277777777777779</v>
      </c>
      <c r="D17" s="3" t="s">
        <v>16</v>
      </c>
      <c r="G17" s="42" cm="1">
        <f t="array" ref="G1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1.4583333333333282E-2</v>
      </c>
      <c r="H17" s="44" t="str">
        <f>IF(ch_table[[#This Row],[Subject 1]]&lt;&gt;"House rose", "",SUMIF(ch_table[Day], ch_table[[#This Row],[Day]], ch_table[Duration]))</f>
        <v/>
      </c>
      <c r="I17" s="49">
        <f>SUM(INDEX(ch_table[Duration],1):ch_table[[#This Row],[Duration]])</f>
        <v>0.4826388888888889</v>
      </c>
      <c r="J17" s="44" cm="1">
        <f t="array" ref="J1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7" s="44" t="str" cm="1">
        <f t="array" ref="K1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7" s="44" t="str">
        <f>IF(ch_table[[#This Row],[Subject 1]]&lt;&gt;"House rose", "",SUMIF(ch_table[Day], ch_table[[#This Row],[Day]], ch_table[AAT]))</f>
        <v/>
      </c>
      <c r="M17" s="47">
        <f>SUM(INDEX(ch_table[AAT],1):ch_table[[#This Row],[AAT]])</f>
        <v>0</v>
      </c>
    </row>
    <row r="18" spans="1:13" x14ac:dyDescent="0.25">
      <c r="A18" s="2">
        <v>2</v>
      </c>
      <c r="B18" s="40">
        <v>43817</v>
      </c>
      <c r="C18" s="42">
        <v>0.66736111111111107</v>
      </c>
      <c r="D18" s="3" t="s">
        <v>15</v>
      </c>
      <c r="G18" s="42" cm="1">
        <f t="array" ref="G1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1.8750000000000044E-2</v>
      </c>
      <c r="H18" s="44" t="str">
        <f>IF(ch_table[[#This Row],[Subject 1]]&lt;&gt;"House rose", "",SUMIF(ch_table[Day], ch_table[[#This Row],[Day]], ch_table[Duration]))</f>
        <v/>
      </c>
      <c r="I18" s="49">
        <f>SUM(INDEX(ch_table[Duration],1):ch_table[[#This Row],[Duration]])</f>
        <v>0.50138888888888888</v>
      </c>
      <c r="J18" s="44" cm="1">
        <f t="array" ref="J1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8" s="44" t="str" cm="1">
        <f t="array" ref="K1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8" s="44" t="str">
        <f>IF(ch_table[[#This Row],[Subject 1]]&lt;&gt;"House rose", "",SUMIF(ch_table[Day], ch_table[[#This Row],[Day]], ch_table[AAT]))</f>
        <v/>
      </c>
      <c r="M18" s="47">
        <f>SUM(INDEX(ch_table[AAT],1):ch_table[[#This Row],[AAT]])</f>
        <v>0</v>
      </c>
    </row>
    <row r="19" spans="1:13" x14ac:dyDescent="0.25">
      <c r="A19" s="2">
        <v>2</v>
      </c>
      <c r="B19" s="40">
        <v>43817</v>
      </c>
      <c r="C19" s="42">
        <v>0.68611111111111112</v>
      </c>
      <c r="D19" s="3" t="s">
        <v>16</v>
      </c>
      <c r="G19" s="42" cm="1">
        <f t="array" ref="G1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2.9166666666666674E-2</v>
      </c>
      <c r="H19" s="44" t="str">
        <f>IF(ch_table[[#This Row],[Subject 1]]&lt;&gt;"House rose", "",SUMIF(ch_table[Day], ch_table[[#This Row],[Day]], ch_table[Duration]))</f>
        <v/>
      </c>
      <c r="I19" s="49">
        <f>SUM(INDEX(ch_table[Duration],1):ch_table[[#This Row],[Duration]])</f>
        <v>0.53055555555555556</v>
      </c>
      <c r="J19" s="44" cm="1">
        <f t="array" ref="J1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9" s="44" t="str" cm="1">
        <f t="array" ref="K1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9" s="44" t="str">
        <f>IF(ch_table[[#This Row],[Subject 1]]&lt;&gt;"House rose", "",SUMIF(ch_table[Day], ch_table[[#This Row],[Day]], ch_table[AAT]))</f>
        <v/>
      </c>
      <c r="M19" s="47">
        <f>SUM(INDEX(ch_table[AAT],1):ch_table[[#This Row],[AAT]])</f>
        <v>0</v>
      </c>
    </row>
    <row r="20" spans="1:13" x14ac:dyDescent="0.25">
      <c r="A20" s="2">
        <v>2</v>
      </c>
      <c r="B20" s="40">
        <v>43817</v>
      </c>
      <c r="C20" s="42">
        <v>0.71527777777777779</v>
      </c>
      <c r="D20" s="3" t="s">
        <v>17</v>
      </c>
      <c r="G20" s="42" t="str" cm="1">
        <f t="array" ref="G2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20" s="44">
        <f>IF(ch_table[[#This Row],[Subject 1]]&lt;&gt;"House rose", "",SUMIF(ch_table[Day], ch_table[[#This Row],[Day]], ch_table[Duration]))</f>
        <v>0.2361111111111111</v>
      </c>
      <c r="I20" s="49">
        <f>SUM(INDEX(ch_table[Duration],1):ch_table[[#This Row],[Duration]])</f>
        <v>0.53055555555555556</v>
      </c>
      <c r="J20" s="44" cm="1">
        <f t="array" ref="J2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0" s="44" t="str" cm="1">
        <f t="array" ref="K2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0" s="44">
        <f>IF(ch_table[[#This Row],[Subject 1]]&lt;&gt;"House rose", "",SUMIF(ch_table[Day], ch_table[[#This Row],[Day]], ch_table[AAT]))</f>
        <v>0</v>
      </c>
      <c r="M20" s="47">
        <f>SUM(INDEX(ch_table[AAT],1):ch_table[[#This Row],[AAT]])</f>
        <v>0</v>
      </c>
    </row>
    <row r="21" spans="1:13" x14ac:dyDescent="0.25">
      <c r="A21" s="2">
        <v>3</v>
      </c>
      <c r="B21" s="40">
        <v>43818</v>
      </c>
      <c r="C21" s="42">
        <v>0.47569444444444442</v>
      </c>
      <c r="D21" s="3" t="s">
        <v>18</v>
      </c>
      <c r="G21" s="42" cm="1">
        <f t="array" ref="G2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3.4722222222222654E-3</v>
      </c>
      <c r="H21" s="44" t="str">
        <f>IF(ch_table[[#This Row],[Subject 1]]&lt;&gt;"House rose", "",SUMIF(ch_table[Day], ch_table[[#This Row],[Day]], ch_table[Duration]))</f>
        <v/>
      </c>
      <c r="I21" s="49">
        <f>SUM(INDEX(ch_table[Duration],1):ch_table[[#This Row],[Duration]])</f>
        <v>0.53402777777777777</v>
      </c>
      <c r="J21" s="44" t="str" cm="1">
        <f t="array" ref="J2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/>
      </c>
      <c r="K21" s="44" t="str" cm="1">
        <f t="array" ref="K2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1" s="44" t="str">
        <f>IF(ch_table[[#This Row],[Subject 1]]&lt;&gt;"House rose", "",SUMIF(ch_table[Day], ch_table[[#This Row],[Day]], ch_table[AAT]))</f>
        <v/>
      </c>
      <c r="M21" s="47">
        <f>SUM(INDEX(ch_table[AAT],1):ch_table[[#This Row],[AAT]])</f>
        <v>0</v>
      </c>
    </row>
    <row r="22" spans="1:13" x14ac:dyDescent="0.25">
      <c r="A22" s="2">
        <v>3</v>
      </c>
      <c r="B22" s="40">
        <v>43818</v>
      </c>
      <c r="C22" s="42">
        <v>0.47916666666666669</v>
      </c>
      <c r="D22" s="3" t="s">
        <v>19</v>
      </c>
      <c r="G22" s="42" cm="1">
        <f t="array" ref="G2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0.10347222222222224</v>
      </c>
      <c r="H22" s="44" t="str">
        <f>IF(ch_table[[#This Row],[Subject 1]]&lt;&gt;"House rose", "",SUMIF(ch_table[Day], ch_table[[#This Row],[Day]], ch_table[Duration]))</f>
        <v/>
      </c>
      <c r="I22" s="49">
        <f>SUM(INDEX(ch_table[Duration],1):ch_table[[#This Row],[Duration]])</f>
        <v>0.63749999999999996</v>
      </c>
      <c r="J22" s="44" t="str" cm="1">
        <f t="array" ref="J2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/>
      </c>
      <c r="K22" s="44" t="str" cm="1">
        <f t="array" ref="K2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2" s="44" t="str">
        <f>IF(ch_table[[#This Row],[Subject 1]]&lt;&gt;"House rose", "",SUMIF(ch_table[Day], ch_table[[#This Row],[Day]], ch_table[AAT]))</f>
        <v/>
      </c>
      <c r="M22" s="47">
        <f>SUM(INDEX(ch_table[AAT],1):ch_table[[#This Row],[AAT]])</f>
        <v>0</v>
      </c>
    </row>
    <row r="23" spans="1:13" x14ac:dyDescent="0.25">
      <c r="A23" s="2">
        <v>3</v>
      </c>
      <c r="B23" s="40">
        <v>43818</v>
      </c>
      <c r="C23" s="42">
        <v>0.58263888888888893</v>
      </c>
      <c r="D23" s="3" t="s">
        <v>16</v>
      </c>
      <c r="G23" s="42" cm="1">
        <f t="array" ref="G2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23" s="44" t="str">
        <f>IF(ch_table[[#This Row],[Subject 1]]&lt;&gt;"House rose", "",SUMIF(ch_table[Day], ch_table[[#This Row],[Day]], ch_table[Duration]))</f>
        <v/>
      </c>
      <c r="I23" s="49">
        <f>SUM(INDEX(ch_table[Duration],1):ch_table[[#This Row],[Duration]])</f>
        <v>0.64027777777777772</v>
      </c>
      <c r="J23" s="44" t="str" cm="1">
        <f t="array" ref="J2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/>
      </c>
      <c r="K23" s="44" t="str" cm="1">
        <f t="array" ref="K2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3" s="44" t="str">
        <f>IF(ch_table[[#This Row],[Subject 1]]&lt;&gt;"House rose", "",SUMIF(ch_table[Day], ch_table[[#This Row],[Day]], ch_table[AAT]))</f>
        <v/>
      </c>
      <c r="M23" s="47">
        <f>SUM(INDEX(ch_table[AAT],1):ch_table[[#This Row],[AAT]])</f>
        <v>0</v>
      </c>
    </row>
    <row r="24" spans="1:13" x14ac:dyDescent="0.25">
      <c r="A24" s="2">
        <v>3</v>
      </c>
      <c r="B24" s="40">
        <v>43818</v>
      </c>
      <c r="C24" s="42">
        <v>0.5854166666666667</v>
      </c>
      <c r="D24" s="3" t="s">
        <v>15</v>
      </c>
      <c r="G24" s="42" cm="1">
        <f t="array" ref="G2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1.8055555555555491E-2</v>
      </c>
      <c r="H24" s="44" t="str">
        <f>IF(ch_table[[#This Row],[Subject 1]]&lt;&gt;"House rose", "",SUMIF(ch_table[Day], ch_table[[#This Row],[Day]], ch_table[Duration]))</f>
        <v/>
      </c>
      <c r="I24" s="49">
        <f>SUM(INDEX(ch_table[Duration],1):ch_table[[#This Row],[Duration]])</f>
        <v>0.65833333333333321</v>
      </c>
      <c r="J24" s="44" t="str" cm="1">
        <f t="array" ref="J2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/>
      </c>
      <c r="K24" s="44" t="str" cm="1">
        <f t="array" ref="K2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4" s="44" t="str">
        <f>IF(ch_table[[#This Row],[Subject 1]]&lt;&gt;"House rose", "",SUMIF(ch_table[Day], ch_table[[#This Row],[Day]], ch_table[AAT]))</f>
        <v/>
      </c>
      <c r="M24" s="47">
        <f>SUM(INDEX(ch_table[AAT],1):ch_table[[#This Row],[AAT]])</f>
        <v>0</v>
      </c>
    </row>
    <row r="25" spans="1:13" x14ac:dyDescent="0.25">
      <c r="A25" s="2">
        <v>3</v>
      </c>
      <c r="B25" s="40">
        <v>43818</v>
      </c>
      <c r="C25" s="42">
        <v>0.60347222222222219</v>
      </c>
      <c r="D25" s="3" t="s">
        <v>20</v>
      </c>
      <c r="E25" s="5" t="s">
        <v>72</v>
      </c>
      <c r="F25" s="5" t="s">
        <v>73</v>
      </c>
      <c r="G25" s="42" cm="1">
        <f t="array" ref="G2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6.9444444444444198E-4</v>
      </c>
      <c r="H25" s="44" t="str">
        <f>IF(ch_table[[#This Row],[Subject 1]]&lt;&gt;"House rose", "",SUMIF(ch_table[Day], ch_table[[#This Row],[Day]], ch_table[Duration]))</f>
        <v/>
      </c>
      <c r="I25" s="49">
        <f>SUM(INDEX(ch_table[Duration],1):ch_table[[#This Row],[Duration]])</f>
        <v>0.65902777777777766</v>
      </c>
      <c r="J25" s="44" t="str" cm="1">
        <f t="array" ref="J2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/>
      </c>
      <c r="K25" s="44" t="str" cm="1">
        <f t="array" ref="K2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5" s="44" t="str">
        <f>IF(ch_table[[#This Row],[Subject 1]]&lt;&gt;"House rose", "",SUMIF(ch_table[Day], ch_table[[#This Row],[Day]], ch_table[AAT]))</f>
        <v/>
      </c>
      <c r="M25" s="47">
        <f>SUM(INDEX(ch_table[AAT],1):ch_table[[#This Row],[AAT]])</f>
        <v>0</v>
      </c>
    </row>
    <row r="26" spans="1:13" x14ac:dyDescent="0.25">
      <c r="A26" s="2">
        <v>3</v>
      </c>
      <c r="B26" s="40">
        <v>43818</v>
      </c>
      <c r="C26" s="42">
        <v>0.60416666666666663</v>
      </c>
      <c r="D26" s="3" t="s">
        <v>20</v>
      </c>
      <c r="E26" s="5" t="s">
        <v>74</v>
      </c>
      <c r="F26" s="5" t="s">
        <v>73</v>
      </c>
      <c r="G26" s="42" cm="1">
        <f t="array" ref="G2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6.9444444444444198E-4</v>
      </c>
      <c r="H26" s="44" t="str">
        <f>IF(ch_table[[#This Row],[Subject 1]]&lt;&gt;"House rose", "",SUMIF(ch_table[Day], ch_table[[#This Row],[Day]], ch_table[Duration]))</f>
        <v/>
      </c>
      <c r="I26" s="49">
        <f>SUM(INDEX(ch_table[Duration],1):ch_table[[#This Row],[Duration]])</f>
        <v>0.6597222222222221</v>
      </c>
      <c r="J26" s="44" t="str" cm="1">
        <f t="array" ref="J2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/>
      </c>
      <c r="K26" s="44" t="str" cm="1">
        <f t="array" ref="K2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6" s="44" t="str">
        <f>IF(ch_table[[#This Row],[Subject 1]]&lt;&gt;"House rose", "",SUMIF(ch_table[Day], ch_table[[#This Row],[Day]], ch_table[AAT]))</f>
        <v/>
      </c>
      <c r="M26" s="47">
        <f>SUM(INDEX(ch_table[AAT],1):ch_table[[#This Row],[AAT]])</f>
        <v>0</v>
      </c>
    </row>
    <row r="27" spans="1:13" x14ac:dyDescent="0.25">
      <c r="A27" s="2">
        <v>3</v>
      </c>
      <c r="B27" s="40">
        <v>43818</v>
      </c>
      <c r="C27" s="42">
        <v>0.60486111111111107</v>
      </c>
      <c r="D27" s="3" t="s">
        <v>21</v>
      </c>
      <c r="E27" s="5" t="s">
        <v>75</v>
      </c>
      <c r="G27" s="42" cm="1">
        <f t="array" ref="G2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6.9444444444444198E-4</v>
      </c>
      <c r="H27" s="44" t="str">
        <f>IF(ch_table[[#This Row],[Subject 1]]&lt;&gt;"House rose", "",SUMIF(ch_table[Day], ch_table[[#This Row],[Day]], ch_table[Duration]))</f>
        <v/>
      </c>
      <c r="I27" s="49">
        <f>SUM(INDEX(ch_table[Duration],1):ch_table[[#This Row],[Duration]])</f>
        <v>0.66041666666666654</v>
      </c>
      <c r="J27" s="44" t="str" cm="1">
        <f t="array" ref="J2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/>
      </c>
      <c r="K27" s="44" t="str" cm="1">
        <f t="array" ref="K2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7" s="44" t="str">
        <f>IF(ch_table[[#This Row],[Subject 1]]&lt;&gt;"House rose", "",SUMIF(ch_table[Day], ch_table[[#This Row],[Day]], ch_table[AAT]))</f>
        <v/>
      </c>
      <c r="M27" s="47">
        <f>SUM(INDEX(ch_table[AAT],1):ch_table[[#This Row],[AAT]])</f>
        <v>0</v>
      </c>
    </row>
    <row r="28" spans="1:13" x14ac:dyDescent="0.25">
      <c r="A28" s="2">
        <v>3</v>
      </c>
      <c r="B28" s="40">
        <v>43818</v>
      </c>
      <c r="C28" s="42">
        <v>0.60555555555555551</v>
      </c>
      <c r="D28" s="3" t="s">
        <v>20</v>
      </c>
      <c r="E28" s="5" t="s">
        <v>76</v>
      </c>
      <c r="F28" s="5" t="s">
        <v>73</v>
      </c>
      <c r="G28" s="42" cm="1">
        <f t="array" ref="G2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6.9444444444444198E-4</v>
      </c>
      <c r="H28" s="44" t="str">
        <f>IF(ch_table[[#This Row],[Subject 1]]&lt;&gt;"House rose", "",SUMIF(ch_table[Day], ch_table[[#This Row],[Day]], ch_table[Duration]))</f>
        <v/>
      </c>
      <c r="I28" s="49">
        <f>SUM(INDEX(ch_table[Duration],1):ch_table[[#This Row],[Duration]])</f>
        <v>0.66111111111111098</v>
      </c>
      <c r="J28" s="44" t="str" cm="1">
        <f t="array" ref="J2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/>
      </c>
      <c r="K28" s="44" t="str" cm="1">
        <f t="array" ref="K2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8" s="44" t="str">
        <f>IF(ch_table[[#This Row],[Subject 1]]&lt;&gt;"House rose", "",SUMIF(ch_table[Day], ch_table[[#This Row],[Day]], ch_table[AAT]))</f>
        <v/>
      </c>
      <c r="M28" s="47">
        <f>SUM(INDEX(ch_table[AAT],1):ch_table[[#This Row],[AAT]])</f>
        <v>0</v>
      </c>
    </row>
    <row r="29" spans="1:13" x14ac:dyDescent="0.25">
      <c r="A29" s="2">
        <v>3</v>
      </c>
      <c r="B29" s="40">
        <v>43818</v>
      </c>
      <c r="C29" s="42">
        <v>0.60624999999999996</v>
      </c>
      <c r="D29" s="3" t="s">
        <v>22</v>
      </c>
      <c r="E29" s="5" t="s">
        <v>77</v>
      </c>
      <c r="F29" s="5" t="s">
        <v>78</v>
      </c>
      <c r="G29" s="42" cm="1">
        <f t="array" ref="G2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29" s="44" t="str">
        <f>IF(ch_table[[#This Row],[Subject 1]]&lt;&gt;"House rose", "",SUMIF(ch_table[Day], ch_table[[#This Row],[Day]], ch_table[Duration]))</f>
        <v/>
      </c>
      <c r="I29" s="49">
        <f>SUM(INDEX(ch_table[Duration],1):ch_table[[#This Row],[Duration]])</f>
        <v>0.66388888888888875</v>
      </c>
      <c r="J29" s="44" t="str" cm="1">
        <f t="array" ref="J2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/>
      </c>
      <c r="K29" s="44" t="str" cm="1">
        <f t="array" ref="K2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9" s="44" t="str">
        <f>IF(ch_table[[#This Row],[Subject 1]]&lt;&gt;"House rose", "",SUMIF(ch_table[Day], ch_table[[#This Row],[Day]], ch_table[AAT]))</f>
        <v/>
      </c>
      <c r="M29" s="47">
        <f>SUM(INDEX(ch_table[AAT],1):ch_table[[#This Row],[AAT]])</f>
        <v>0</v>
      </c>
    </row>
    <row r="30" spans="1:13" x14ac:dyDescent="0.25">
      <c r="A30" s="2">
        <v>3</v>
      </c>
      <c r="B30" s="40">
        <v>43818</v>
      </c>
      <c r="C30" s="42">
        <v>0.60902777777777772</v>
      </c>
      <c r="D30" s="3" t="s">
        <v>23</v>
      </c>
      <c r="E30" s="5" t="s">
        <v>79</v>
      </c>
      <c r="G30" s="42" cm="1">
        <f t="array" ref="G3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0.25694444444444453</v>
      </c>
      <c r="H30" s="44" t="str">
        <f>IF(ch_table[[#This Row],[Subject 1]]&lt;&gt;"House rose", "",SUMIF(ch_table[Day], ch_table[[#This Row],[Day]], ch_table[Duration]))</f>
        <v/>
      </c>
      <c r="I30" s="49">
        <f>SUM(INDEX(ch_table[Duration],1):ch_table[[#This Row],[Duration]])</f>
        <v>0.92083333333333328</v>
      </c>
      <c r="J30" s="44" t="str" cm="1">
        <f t="array" ref="J3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/>
      </c>
      <c r="K30" s="44" t="str" cm="1">
        <f t="array" ref="K3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30" s="44" t="str">
        <f>IF(ch_table[[#This Row],[Subject 1]]&lt;&gt;"House rose", "",SUMIF(ch_table[Day], ch_table[[#This Row],[Day]], ch_table[AAT]))</f>
        <v/>
      </c>
      <c r="M30" s="47">
        <f>SUM(INDEX(ch_table[AAT],1):ch_table[[#This Row],[AAT]])</f>
        <v>0</v>
      </c>
    </row>
    <row r="31" spans="1:13" x14ac:dyDescent="0.25">
      <c r="A31" s="2">
        <v>3</v>
      </c>
      <c r="B31" s="40">
        <v>43818</v>
      </c>
      <c r="C31" s="42">
        <v>0.86597222222222225</v>
      </c>
      <c r="D31" s="3" t="s">
        <v>24</v>
      </c>
      <c r="E31" s="5" t="s">
        <v>80</v>
      </c>
      <c r="G31" s="42" cm="1">
        <f t="array" ref="G3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6.9444444444444198E-4</v>
      </c>
      <c r="H31" s="44" t="str">
        <f>IF(ch_table[[#This Row],[Subject 1]]&lt;&gt;"House rose", "",SUMIF(ch_table[Day], ch_table[[#This Row],[Day]], ch_table[Duration]))</f>
        <v/>
      </c>
      <c r="I31" s="49">
        <f>SUM(INDEX(ch_table[Duration],1):ch_table[[#This Row],[Duration]])</f>
        <v>0.92152777777777772</v>
      </c>
      <c r="J31" s="44" t="str" cm="1">
        <f t="array" ref="J3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/>
      </c>
      <c r="K31" s="44" t="str" cm="1">
        <f t="array" ref="K3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31" s="44" t="str">
        <f>IF(ch_table[[#This Row],[Subject 1]]&lt;&gt;"House rose", "",SUMIF(ch_table[Day], ch_table[[#This Row],[Day]], ch_table[AAT]))</f>
        <v/>
      </c>
      <c r="M31" s="47">
        <f>SUM(INDEX(ch_table[AAT],1):ch_table[[#This Row],[AAT]])</f>
        <v>0</v>
      </c>
    </row>
    <row r="32" spans="1:13" x14ac:dyDescent="0.25">
      <c r="A32" s="2">
        <v>3</v>
      </c>
      <c r="B32" s="40">
        <v>43818</v>
      </c>
      <c r="C32" s="42">
        <v>0.8666666666666667</v>
      </c>
      <c r="D32" s="3" t="s">
        <v>25</v>
      </c>
      <c r="E32" s="5" t="s">
        <v>81</v>
      </c>
      <c r="F32" s="5" t="s">
        <v>78</v>
      </c>
      <c r="G32" s="42" cm="1">
        <f t="array" ref="G3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1.1805555555555514E-2</v>
      </c>
      <c r="H32" s="44" t="str">
        <f>IF(ch_table[[#This Row],[Subject 1]]&lt;&gt;"House rose", "",SUMIF(ch_table[Day], ch_table[[#This Row],[Day]], ch_table[Duration]))</f>
        <v/>
      </c>
      <c r="I32" s="49">
        <f>SUM(INDEX(ch_table[Duration],1):ch_table[[#This Row],[Duration]])</f>
        <v>0.93333333333333324</v>
      </c>
      <c r="J32" s="44" t="str" cm="1">
        <f t="array" ref="J3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/>
      </c>
      <c r="K32" s="44" t="str" cm="1">
        <f t="array" ref="K3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32" s="44" t="str">
        <f>IF(ch_table[[#This Row],[Subject 1]]&lt;&gt;"House rose", "",SUMIF(ch_table[Day], ch_table[[#This Row],[Day]], ch_table[AAT]))</f>
        <v/>
      </c>
      <c r="M32" s="47">
        <f>SUM(INDEX(ch_table[AAT],1):ch_table[[#This Row],[AAT]])</f>
        <v>0</v>
      </c>
    </row>
    <row r="33" spans="1:13" x14ac:dyDescent="0.25">
      <c r="A33" s="2">
        <v>3</v>
      </c>
      <c r="B33" s="40">
        <v>43818</v>
      </c>
      <c r="C33" s="42">
        <v>0.87847222222222221</v>
      </c>
      <c r="D33" s="3" t="s">
        <v>26</v>
      </c>
      <c r="E33" s="5" t="s">
        <v>82</v>
      </c>
      <c r="G33" s="42" cm="1">
        <f t="array" ref="G3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2.777777777777779E-2</v>
      </c>
      <c r="H33" s="44" t="str">
        <f>IF(ch_table[[#This Row],[Subject 1]]&lt;&gt;"House rose", "",SUMIF(ch_table[Day], ch_table[[#This Row],[Day]], ch_table[Duration]))</f>
        <v/>
      </c>
      <c r="I33" s="49">
        <f>SUM(INDEX(ch_table[Duration],1):ch_table[[#This Row],[Duration]])</f>
        <v>0.96111111111111103</v>
      </c>
      <c r="J33" s="44" t="str" cm="1">
        <f t="array" ref="J3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/>
      </c>
      <c r="K33" s="44" t="str" cm="1">
        <f t="array" ref="K3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33" s="44" t="str">
        <f>IF(ch_table[[#This Row],[Subject 1]]&lt;&gt;"House rose", "",SUMIF(ch_table[Day], ch_table[[#This Row],[Day]], ch_table[AAT]))</f>
        <v/>
      </c>
      <c r="M33" s="47">
        <f>SUM(INDEX(ch_table[AAT],1):ch_table[[#This Row],[AAT]])</f>
        <v>0</v>
      </c>
    </row>
    <row r="34" spans="1:13" x14ac:dyDescent="0.25">
      <c r="A34" s="2">
        <v>3</v>
      </c>
      <c r="B34" s="40">
        <v>43818</v>
      </c>
      <c r="C34" s="42">
        <v>0.90625</v>
      </c>
      <c r="D34" s="3" t="s">
        <v>17</v>
      </c>
      <c r="G34" s="42" t="str" cm="1">
        <f t="array" ref="G3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34" s="44">
        <f>IF(ch_table[[#This Row],[Subject 1]]&lt;&gt;"House rose", "",SUMIF(ch_table[Day], ch_table[[#This Row],[Day]], ch_table[Duration]))</f>
        <v>0.43055555555555558</v>
      </c>
      <c r="I34" s="49">
        <f>SUM(INDEX(ch_table[Duration],1):ch_table[[#This Row],[Duration]])</f>
        <v>0.96111111111111103</v>
      </c>
      <c r="J34" s="44" t="str" cm="1">
        <f t="array" ref="J3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/>
      </c>
      <c r="K34" s="44" t="str" cm="1">
        <f t="array" ref="K3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34" s="44">
        <f>IF(ch_table[[#This Row],[Subject 1]]&lt;&gt;"House rose", "",SUMIF(ch_table[Day], ch_table[[#This Row],[Day]], ch_table[AAT]))</f>
        <v>0</v>
      </c>
      <c r="M34" s="47">
        <f>SUM(INDEX(ch_table[AAT],1):ch_table[[#This Row],[AAT]])</f>
        <v>0</v>
      </c>
    </row>
    <row r="35" spans="1:13" x14ac:dyDescent="0.25">
      <c r="A35" s="2">
        <v>4</v>
      </c>
      <c r="B35" s="40">
        <v>43819</v>
      </c>
      <c r="C35" s="42">
        <v>0.39583333333333331</v>
      </c>
      <c r="D35" s="3" t="s">
        <v>18</v>
      </c>
      <c r="G35" s="42" cm="1">
        <f t="array" ref="G3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35" s="44" t="str">
        <f>IF(ch_table[[#This Row],[Subject 1]]&lt;&gt;"House rose", "",SUMIF(ch_table[Day], ch_table[[#This Row],[Day]], ch_table[Duration]))</f>
        <v/>
      </c>
      <c r="I35" s="49">
        <f>SUM(INDEX(ch_table[Duration],1):ch_table[[#This Row],[Duration]])</f>
        <v>0.9638888888888888</v>
      </c>
      <c r="J35" s="44" cm="1">
        <f t="array" ref="J3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0.60416666666666696</v>
      </c>
      <c r="K35" s="44" t="str" cm="1">
        <f t="array" ref="K3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35" s="44" t="str">
        <f>IF(ch_table[[#This Row],[Subject 1]]&lt;&gt;"House rose", "",SUMIF(ch_table[Day], ch_table[[#This Row],[Day]], ch_table[AAT]))</f>
        <v/>
      </c>
      <c r="M35" s="47">
        <f>SUM(INDEX(ch_table[AAT],1):ch_table[[#This Row],[AAT]])</f>
        <v>0</v>
      </c>
    </row>
    <row r="36" spans="1:13" x14ac:dyDescent="0.25">
      <c r="A36" s="2">
        <v>4</v>
      </c>
      <c r="B36" s="40">
        <v>43819</v>
      </c>
      <c r="C36" s="42">
        <v>0.39861111111111108</v>
      </c>
      <c r="D36" s="3" t="s">
        <v>16</v>
      </c>
      <c r="G36" s="42" cm="1">
        <f t="array" ref="G3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2.083333333333437E-3</v>
      </c>
      <c r="H36" s="44" t="str">
        <f>IF(ch_table[[#This Row],[Subject 1]]&lt;&gt;"House rose", "",SUMIF(ch_table[Day], ch_table[[#This Row],[Day]], ch_table[Duration]))</f>
        <v/>
      </c>
      <c r="I36" s="49">
        <f>SUM(INDEX(ch_table[Duration],1):ch_table[[#This Row],[Duration]])</f>
        <v>0.96597222222222223</v>
      </c>
      <c r="J36" s="44" cm="1">
        <f t="array" ref="J3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0.60416666666666696</v>
      </c>
      <c r="K36" s="44" t="str" cm="1">
        <f t="array" ref="K3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36" s="44" t="str">
        <f>IF(ch_table[[#This Row],[Subject 1]]&lt;&gt;"House rose", "",SUMIF(ch_table[Day], ch_table[[#This Row],[Day]], ch_table[AAT]))</f>
        <v/>
      </c>
      <c r="M36" s="47">
        <f>SUM(INDEX(ch_table[AAT],1):ch_table[[#This Row],[AAT]])</f>
        <v>0</v>
      </c>
    </row>
    <row r="37" spans="1:13" x14ac:dyDescent="0.25">
      <c r="A37" s="2">
        <v>4</v>
      </c>
      <c r="B37" s="40">
        <v>43819</v>
      </c>
      <c r="C37" s="42">
        <v>0.40069444444444452</v>
      </c>
      <c r="D37" s="3" t="s">
        <v>20</v>
      </c>
      <c r="E37" s="5" t="s">
        <v>83</v>
      </c>
      <c r="F37" s="5" t="s">
        <v>73</v>
      </c>
      <c r="G37" s="42" cm="1">
        <f t="array" ref="G3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6.9444444444438647E-4</v>
      </c>
      <c r="H37" s="44" t="str">
        <f>IF(ch_table[[#This Row],[Subject 1]]&lt;&gt;"House rose", "",SUMIF(ch_table[Day], ch_table[[#This Row],[Day]], ch_table[Duration]))</f>
        <v/>
      </c>
      <c r="I37" s="49">
        <f>SUM(INDEX(ch_table[Duration],1):ch_table[[#This Row],[Duration]])</f>
        <v>0.96666666666666656</v>
      </c>
      <c r="J37" s="44" cm="1">
        <f t="array" ref="J3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0.60416666666666696</v>
      </c>
      <c r="K37" s="44" t="str" cm="1">
        <f t="array" ref="K3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37" s="44" t="str">
        <f>IF(ch_table[[#This Row],[Subject 1]]&lt;&gt;"House rose", "",SUMIF(ch_table[Day], ch_table[[#This Row],[Day]], ch_table[AAT]))</f>
        <v/>
      </c>
      <c r="M37" s="47">
        <f>SUM(INDEX(ch_table[AAT],1):ch_table[[#This Row],[AAT]])</f>
        <v>0</v>
      </c>
    </row>
    <row r="38" spans="1:13" x14ac:dyDescent="0.25">
      <c r="A38" s="2">
        <v>4</v>
      </c>
      <c r="B38" s="40">
        <v>43819</v>
      </c>
      <c r="C38" s="42">
        <v>0.40138888888888891</v>
      </c>
      <c r="D38" s="3" t="s">
        <v>22</v>
      </c>
      <c r="E38" s="5" t="s">
        <v>84</v>
      </c>
      <c r="G38" s="42" cm="1">
        <f t="array" ref="G3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6.9444444444438647E-4</v>
      </c>
      <c r="H38" s="44" t="str">
        <f>IF(ch_table[[#This Row],[Subject 1]]&lt;&gt;"House rose", "",SUMIF(ch_table[Day], ch_table[[#This Row],[Day]], ch_table[Duration]))</f>
        <v/>
      </c>
      <c r="I38" s="49">
        <f>SUM(INDEX(ch_table[Duration],1):ch_table[[#This Row],[Duration]])</f>
        <v>0.96736111111111089</v>
      </c>
      <c r="J38" s="44" cm="1">
        <f t="array" ref="J3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0.60416666666666696</v>
      </c>
      <c r="K38" s="44" t="str" cm="1">
        <f t="array" ref="K3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38" s="44" t="str">
        <f>IF(ch_table[[#This Row],[Subject 1]]&lt;&gt;"House rose", "",SUMIF(ch_table[Day], ch_table[[#This Row],[Day]], ch_table[AAT]))</f>
        <v/>
      </c>
      <c r="M38" s="47">
        <f>SUM(INDEX(ch_table[AAT],1):ch_table[[#This Row],[AAT]])</f>
        <v>0</v>
      </c>
    </row>
    <row r="39" spans="1:13" x14ac:dyDescent="0.25">
      <c r="A39" s="2">
        <v>4</v>
      </c>
      <c r="B39" s="40">
        <v>43819</v>
      </c>
      <c r="C39" s="42">
        <v>0.40208333333333329</v>
      </c>
      <c r="D39" s="3" t="s">
        <v>22</v>
      </c>
      <c r="E39" s="5" t="s">
        <v>85</v>
      </c>
      <c r="G39" s="42" cm="1">
        <f t="array" ref="G3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6.9444444444449749E-4</v>
      </c>
      <c r="H39" s="44" t="str">
        <f>IF(ch_table[[#This Row],[Subject 1]]&lt;&gt;"House rose", "",SUMIF(ch_table[Day], ch_table[[#This Row],[Day]], ch_table[Duration]))</f>
        <v/>
      </c>
      <c r="I39" s="49">
        <f>SUM(INDEX(ch_table[Duration],1):ch_table[[#This Row],[Duration]])</f>
        <v>0.96805555555555545</v>
      </c>
      <c r="J39" s="44" cm="1">
        <f t="array" ref="J3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0.60416666666666696</v>
      </c>
      <c r="K39" s="44" t="str" cm="1">
        <f t="array" ref="K3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39" s="44" t="str">
        <f>IF(ch_table[[#This Row],[Subject 1]]&lt;&gt;"House rose", "",SUMIF(ch_table[Day], ch_table[[#This Row],[Day]], ch_table[AAT]))</f>
        <v/>
      </c>
      <c r="M39" s="47">
        <f>SUM(INDEX(ch_table[AAT],1):ch_table[[#This Row],[AAT]])</f>
        <v>0</v>
      </c>
    </row>
    <row r="40" spans="1:13" ht="30" x14ac:dyDescent="0.25">
      <c r="A40" s="2">
        <v>4</v>
      </c>
      <c r="B40" s="40">
        <v>43819</v>
      </c>
      <c r="C40" s="42">
        <v>0.40277777777777779</v>
      </c>
      <c r="D40" s="3" t="s">
        <v>27</v>
      </c>
      <c r="E40" s="5" t="s">
        <v>86</v>
      </c>
      <c r="F40" s="5" t="s">
        <v>78</v>
      </c>
      <c r="G40" s="42" cm="1">
        <f t="array" ref="G4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0.21527777777777779</v>
      </c>
      <c r="H40" s="44" t="str">
        <f>IF(ch_table[[#This Row],[Subject 1]]&lt;&gt;"House rose", "",SUMIF(ch_table[Day], ch_table[[#This Row],[Day]], ch_table[Duration]))</f>
        <v/>
      </c>
      <c r="I40" s="49">
        <f>SUM(INDEX(ch_table[Duration],1):ch_table[[#This Row],[Duration]])</f>
        <v>1.1833333333333331</v>
      </c>
      <c r="J40" s="44" cm="1">
        <f t="array" ref="J4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0.60416666666666696</v>
      </c>
      <c r="K40" s="44" cm="1">
        <f t="array" ref="K4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1.3888888888888618E-2</v>
      </c>
      <c r="L40" s="44" t="str">
        <f>IF(ch_table[[#This Row],[Subject 1]]&lt;&gt;"House rose", "",SUMIF(ch_table[Day], ch_table[[#This Row],[Day]], ch_table[AAT]))</f>
        <v/>
      </c>
      <c r="M40" s="47">
        <f>SUM(INDEX(ch_table[AAT],1):ch_table[[#This Row],[AAT]])</f>
        <v>1.3888888888888618E-2</v>
      </c>
    </row>
    <row r="41" spans="1:13" ht="30" x14ac:dyDescent="0.25">
      <c r="A41" s="2">
        <v>4</v>
      </c>
      <c r="B41" s="40">
        <v>43819</v>
      </c>
      <c r="C41" s="42">
        <v>0.61805555555555558</v>
      </c>
      <c r="D41" s="3" t="s">
        <v>26</v>
      </c>
      <c r="E41" s="5" t="s">
        <v>87</v>
      </c>
      <c r="G41" s="42" cm="1">
        <f t="array" ref="G4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1.8055555555555491E-2</v>
      </c>
      <c r="H41" s="44" t="str">
        <f>IF(ch_table[[#This Row],[Subject 1]]&lt;&gt;"House rose", "",SUMIF(ch_table[Day], ch_table[[#This Row],[Day]], ch_table[Duration]))</f>
        <v/>
      </c>
      <c r="I41" s="49">
        <f>SUM(INDEX(ch_table[Duration],1):ch_table[[#This Row],[Duration]])</f>
        <v>1.2013888888888886</v>
      </c>
      <c r="J41" s="44" cm="1">
        <f t="array" ref="J4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0.60416666666666696</v>
      </c>
      <c r="K41" s="44" cm="1">
        <f t="array" ref="K4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1.8055555555555491E-2</v>
      </c>
      <c r="L41" s="44" t="str">
        <f>IF(ch_table[[#This Row],[Subject 1]]&lt;&gt;"House rose", "",SUMIF(ch_table[Day], ch_table[[#This Row],[Day]], ch_table[AAT]))</f>
        <v/>
      </c>
      <c r="M41" s="47">
        <f>SUM(INDEX(ch_table[AAT],1):ch_table[[#This Row],[AAT]])</f>
        <v>3.1944444444444109E-2</v>
      </c>
    </row>
    <row r="42" spans="1:13" x14ac:dyDescent="0.25">
      <c r="A42" s="2">
        <v>4</v>
      </c>
      <c r="B42" s="40">
        <v>43819</v>
      </c>
      <c r="C42" s="42">
        <v>0.63611111111111107</v>
      </c>
      <c r="D42" s="3" t="s">
        <v>17</v>
      </c>
      <c r="G42" s="42" t="str" cm="1">
        <f t="array" ref="G4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42" s="44">
        <f>IF(ch_table[[#This Row],[Subject 1]]&lt;&gt;"House rose", "",SUMIF(ch_table[Day], ch_table[[#This Row],[Day]], ch_table[Duration]))</f>
        <v>0.24027777777777776</v>
      </c>
      <c r="I42" s="49">
        <f>SUM(INDEX(ch_table[Duration],1):ch_table[[#This Row],[Duration]])</f>
        <v>1.2013888888888886</v>
      </c>
      <c r="J42" s="44" cm="1">
        <f t="array" ref="J4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0.60416666666666696</v>
      </c>
      <c r="K42" s="44" t="str" cm="1">
        <f t="array" ref="K4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42" s="44">
        <f>IF(ch_table[[#This Row],[Subject 1]]&lt;&gt;"House rose", "",SUMIF(ch_table[Day], ch_table[[#This Row],[Day]], ch_table[AAT]))</f>
        <v>3.1944444444444109E-2</v>
      </c>
      <c r="M42" s="47">
        <f>SUM(INDEX(ch_table[AAT],1):ch_table[[#This Row],[AAT]])</f>
        <v>3.1944444444444109E-2</v>
      </c>
    </row>
    <row r="43" spans="1:13" x14ac:dyDescent="0.25">
      <c r="A43" s="2">
        <v>5</v>
      </c>
      <c r="B43" s="40">
        <v>43837</v>
      </c>
      <c r="C43" s="42">
        <v>0.60416666666666663</v>
      </c>
      <c r="D43" s="3" t="s">
        <v>18</v>
      </c>
      <c r="G43" s="42" cm="1">
        <f t="array" ref="G4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43" s="44" t="str">
        <f>IF(ch_table[[#This Row],[Subject 1]]&lt;&gt;"House rose", "",SUMIF(ch_table[Day], ch_table[[#This Row],[Day]], ch_table[Duration]))</f>
        <v/>
      </c>
      <c r="I43" s="49">
        <f>SUM(INDEX(ch_table[Duration],1):ch_table[[#This Row],[Duration]])</f>
        <v>1.2041666666666664</v>
      </c>
      <c r="J43" s="44" cm="1">
        <f t="array" ref="J4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43" s="44" t="str" cm="1">
        <f t="array" ref="K4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43" s="44" t="str">
        <f>IF(ch_table[[#This Row],[Subject 1]]&lt;&gt;"House rose", "",SUMIF(ch_table[Day], ch_table[[#This Row],[Day]], ch_table[AAT]))</f>
        <v/>
      </c>
      <c r="M43" s="47">
        <f>SUM(INDEX(ch_table[AAT],1):ch_table[[#This Row],[AAT]])</f>
        <v>3.1944444444444109E-2</v>
      </c>
    </row>
    <row r="44" spans="1:13" x14ac:dyDescent="0.25">
      <c r="A44" s="2">
        <v>5</v>
      </c>
      <c r="B44" s="40">
        <v>43837</v>
      </c>
      <c r="C44" s="42">
        <v>0.6069444444444444</v>
      </c>
      <c r="D44" s="3" t="s">
        <v>20</v>
      </c>
      <c r="E44" s="5" t="s">
        <v>88</v>
      </c>
      <c r="F44" s="5" t="s">
        <v>73</v>
      </c>
      <c r="G44" s="42" cm="1">
        <f t="array" ref="G4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6.9444444444444198E-4</v>
      </c>
      <c r="H44" s="44" t="str">
        <f>IF(ch_table[[#This Row],[Subject 1]]&lt;&gt;"House rose", "",SUMIF(ch_table[Day], ch_table[[#This Row],[Day]], ch_table[Duration]))</f>
        <v/>
      </c>
      <c r="I44" s="49">
        <f>SUM(INDEX(ch_table[Duration],1):ch_table[[#This Row],[Duration]])</f>
        <v>1.2048611111111107</v>
      </c>
      <c r="J44" s="44" cm="1">
        <f t="array" ref="J4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44" s="44" t="str" cm="1">
        <f t="array" ref="K4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44" s="44" t="str">
        <f>IF(ch_table[[#This Row],[Subject 1]]&lt;&gt;"House rose", "",SUMIF(ch_table[Day], ch_table[[#This Row],[Day]], ch_table[AAT]))</f>
        <v/>
      </c>
      <c r="M44" s="47">
        <f>SUM(INDEX(ch_table[AAT],1):ch_table[[#This Row],[AAT]])</f>
        <v>3.1944444444444109E-2</v>
      </c>
    </row>
    <row r="45" spans="1:13" x14ac:dyDescent="0.25">
      <c r="A45" s="2">
        <v>5</v>
      </c>
      <c r="B45" s="40">
        <v>43837</v>
      </c>
      <c r="C45" s="42">
        <v>0.60763888888888884</v>
      </c>
      <c r="D45" s="3" t="s">
        <v>20</v>
      </c>
      <c r="E45" s="5" t="s">
        <v>89</v>
      </c>
      <c r="F45" s="5" t="s">
        <v>73</v>
      </c>
      <c r="G45" s="42" cm="1">
        <f t="array" ref="G4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1.388888888888884E-3</v>
      </c>
      <c r="H45" s="44" t="str">
        <f>IF(ch_table[[#This Row],[Subject 1]]&lt;&gt;"House rose", "",SUMIF(ch_table[Day], ch_table[[#This Row],[Day]], ch_table[Duration]))</f>
        <v/>
      </c>
      <c r="I45" s="49">
        <f>SUM(INDEX(ch_table[Duration],1):ch_table[[#This Row],[Duration]])</f>
        <v>1.2062499999999996</v>
      </c>
      <c r="J45" s="44" cm="1">
        <f t="array" ref="J4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45" s="44" t="str" cm="1">
        <f t="array" ref="K4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45" s="44" t="str">
        <f>IF(ch_table[[#This Row],[Subject 1]]&lt;&gt;"House rose", "",SUMIF(ch_table[Day], ch_table[[#This Row],[Day]], ch_table[AAT]))</f>
        <v/>
      </c>
      <c r="M45" s="47">
        <f>SUM(INDEX(ch_table[AAT],1):ch_table[[#This Row],[AAT]])</f>
        <v>3.1944444444444109E-2</v>
      </c>
    </row>
    <row r="46" spans="1:13" x14ac:dyDescent="0.25">
      <c r="A46" s="2">
        <v>5</v>
      </c>
      <c r="B46" s="40">
        <v>43837</v>
      </c>
      <c r="C46" s="42">
        <v>0.60902777777777772</v>
      </c>
      <c r="D46" s="3" t="s">
        <v>28</v>
      </c>
      <c r="E46" s="5" t="s">
        <v>90</v>
      </c>
      <c r="G46" s="42" cm="1">
        <f t="array" ref="G4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2.7083333333333348E-2</v>
      </c>
      <c r="H46" s="44" t="str">
        <f>IF(ch_table[[#This Row],[Subject 1]]&lt;&gt;"House rose", "",SUMIF(ch_table[Day], ch_table[[#This Row],[Day]], ch_table[Duration]))</f>
        <v/>
      </c>
      <c r="I46" s="49">
        <f>SUM(INDEX(ch_table[Duration],1):ch_table[[#This Row],[Duration]])</f>
        <v>1.2333333333333329</v>
      </c>
      <c r="J46" s="44" cm="1">
        <f t="array" ref="J4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46" s="44" t="str" cm="1">
        <f t="array" ref="K4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46" s="44" t="str">
        <f>IF(ch_table[[#This Row],[Subject 1]]&lt;&gt;"House rose", "",SUMIF(ch_table[Day], ch_table[[#This Row],[Day]], ch_table[AAT]))</f>
        <v/>
      </c>
      <c r="M46" s="47">
        <f>SUM(INDEX(ch_table[AAT],1):ch_table[[#This Row],[AAT]])</f>
        <v>3.1944444444444109E-2</v>
      </c>
    </row>
    <row r="47" spans="1:13" x14ac:dyDescent="0.25">
      <c r="A47" s="2">
        <v>5</v>
      </c>
      <c r="B47" s="40">
        <v>43837</v>
      </c>
      <c r="C47" s="42">
        <v>0.63611111111111107</v>
      </c>
      <c r="D47" s="3" t="s">
        <v>29</v>
      </c>
      <c r="E47" s="5" t="s">
        <v>90</v>
      </c>
      <c r="G47" s="42" cm="1">
        <f t="array" ref="G4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9.7222222222222987E-3</v>
      </c>
      <c r="H47" s="44" t="str">
        <f>IF(ch_table[[#This Row],[Subject 1]]&lt;&gt;"House rose", "",SUMIF(ch_table[Day], ch_table[[#This Row],[Day]], ch_table[Duration]))</f>
        <v/>
      </c>
      <c r="I47" s="49">
        <f>SUM(INDEX(ch_table[Duration],1):ch_table[[#This Row],[Duration]])</f>
        <v>1.2430555555555554</v>
      </c>
      <c r="J47" s="44" cm="1">
        <f t="array" ref="J4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47" s="44" t="str" cm="1">
        <f t="array" ref="K4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47" s="44" t="str">
        <f>IF(ch_table[[#This Row],[Subject 1]]&lt;&gt;"House rose", "",SUMIF(ch_table[Day], ch_table[[#This Row],[Day]], ch_table[AAT]))</f>
        <v/>
      </c>
      <c r="M47" s="47">
        <f>SUM(INDEX(ch_table[AAT],1):ch_table[[#This Row],[AAT]])</f>
        <v>3.1944444444444109E-2</v>
      </c>
    </row>
    <row r="48" spans="1:13" ht="30" x14ac:dyDescent="0.25">
      <c r="A48" s="2">
        <v>5</v>
      </c>
      <c r="B48" s="40">
        <v>43837</v>
      </c>
      <c r="C48" s="42">
        <v>0.64583333333333337</v>
      </c>
      <c r="D48" s="3" t="s">
        <v>30</v>
      </c>
      <c r="E48" s="5" t="s">
        <v>91</v>
      </c>
      <c r="G48" s="42" cm="1">
        <f t="array" ref="G4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5.4861111111111027E-2</v>
      </c>
      <c r="H48" s="44" t="str">
        <f>IF(ch_table[[#This Row],[Subject 1]]&lt;&gt;"House rose", "",SUMIF(ch_table[Day], ch_table[[#This Row],[Day]], ch_table[Duration]))</f>
        <v/>
      </c>
      <c r="I48" s="49">
        <f>SUM(INDEX(ch_table[Duration],1):ch_table[[#This Row],[Duration]])</f>
        <v>1.2979166666666664</v>
      </c>
      <c r="J48" s="44" cm="1">
        <f t="array" ref="J4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48" s="44" t="str" cm="1">
        <f t="array" ref="K4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48" s="44" t="str">
        <f>IF(ch_table[[#This Row],[Subject 1]]&lt;&gt;"House rose", "",SUMIF(ch_table[Day], ch_table[[#This Row],[Day]], ch_table[AAT]))</f>
        <v/>
      </c>
      <c r="M48" s="47">
        <f>SUM(INDEX(ch_table[AAT],1):ch_table[[#This Row],[AAT]])</f>
        <v>3.1944444444444109E-2</v>
      </c>
    </row>
    <row r="49" spans="1:13" x14ac:dyDescent="0.25">
      <c r="A49" s="2">
        <v>5</v>
      </c>
      <c r="B49" s="40">
        <v>43837</v>
      </c>
      <c r="C49" s="42">
        <v>0.7006944444444444</v>
      </c>
      <c r="D49" s="3" t="s">
        <v>24</v>
      </c>
      <c r="E49" s="5" t="s">
        <v>92</v>
      </c>
      <c r="G49" s="42" cm="1">
        <f t="array" ref="G4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1.388888888888884E-3</v>
      </c>
      <c r="H49" s="44" t="str">
        <f>IF(ch_table[[#This Row],[Subject 1]]&lt;&gt;"House rose", "",SUMIF(ch_table[Day], ch_table[[#This Row],[Day]], ch_table[Duration]))</f>
        <v/>
      </c>
      <c r="I49" s="49">
        <f>SUM(INDEX(ch_table[Duration],1):ch_table[[#This Row],[Duration]])</f>
        <v>1.2993055555555553</v>
      </c>
      <c r="J49" s="44" cm="1">
        <f t="array" ref="J4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49" s="44" t="str" cm="1">
        <f t="array" ref="K4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49" s="44" t="str">
        <f>IF(ch_table[[#This Row],[Subject 1]]&lt;&gt;"House rose", "",SUMIF(ch_table[Day], ch_table[[#This Row],[Day]], ch_table[AAT]))</f>
        <v/>
      </c>
      <c r="M49" s="47">
        <f>SUM(INDEX(ch_table[AAT],1):ch_table[[#This Row],[AAT]])</f>
        <v>3.1944444444444109E-2</v>
      </c>
    </row>
    <row r="50" spans="1:13" ht="30" x14ac:dyDescent="0.25">
      <c r="A50" s="2">
        <v>5</v>
      </c>
      <c r="B50" s="40">
        <v>43837</v>
      </c>
      <c r="C50" s="42">
        <v>0.70208333333333328</v>
      </c>
      <c r="D50" s="3" t="s">
        <v>24</v>
      </c>
      <c r="E50" s="5" t="s">
        <v>93</v>
      </c>
      <c r="G50" s="42" cm="1">
        <f t="array" ref="G5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1.388888888888995E-3</v>
      </c>
      <c r="H50" s="44" t="str">
        <f>IF(ch_table[[#This Row],[Subject 1]]&lt;&gt;"House rose", "",SUMIF(ch_table[Day], ch_table[[#This Row],[Day]], ch_table[Duration]))</f>
        <v/>
      </c>
      <c r="I50" s="49">
        <f>SUM(INDEX(ch_table[Duration],1):ch_table[[#This Row],[Duration]])</f>
        <v>1.3006944444444444</v>
      </c>
      <c r="J50" s="44" cm="1">
        <f t="array" ref="J5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50" s="44" t="str" cm="1">
        <f t="array" ref="K5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50" s="44" t="str">
        <f>IF(ch_table[[#This Row],[Subject 1]]&lt;&gt;"House rose", "",SUMIF(ch_table[Day], ch_table[[#This Row],[Day]], ch_table[AAT]))</f>
        <v/>
      </c>
      <c r="M50" s="47">
        <f>SUM(INDEX(ch_table[AAT],1):ch_table[[#This Row],[AAT]])</f>
        <v>3.1944444444444109E-2</v>
      </c>
    </row>
    <row r="51" spans="1:13" x14ac:dyDescent="0.25">
      <c r="A51" s="2">
        <v>5</v>
      </c>
      <c r="B51" s="40">
        <v>43837</v>
      </c>
      <c r="C51" s="42">
        <v>0.70347222222222228</v>
      </c>
      <c r="D51" s="3" t="s">
        <v>24</v>
      </c>
      <c r="E51" s="5" t="s">
        <v>94</v>
      </c>
      <c r="G51" s="42" cm="1">
        <f t="array" ref="G5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6.9444444444444198E-4</v>
      </c>
      <c r="H51" s="44" t="str">
        <f>IF(ch_table[[#This Row],[Subject 1]]&lt;&gt;"House rose", "",SUMIF(ch_table[Day], ch_table[[#This Row],[Day]], ch_table[Duration]))</f>
        <v/>
      </c>
      <c r="I51" s="49">
        <f>SUM(INDEX(ch_table[Duration],1):ch_table[[#This Row],[Duration]])</f>
        <v>1.3013888888888889</v>
      </c>
      <c r="J51" s="44" cm="1">
        <f t="array" ref="J5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51" s="44" t="str" cm="1">
        <f t="array" ref="K5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51" s="44" t="str">
        <f>IF(ch_table[[#This Row],[Subject 1]]&lt;&gt;"House rose", "",SUMIF(ch_table[Day], ch_table[[#This Row],[Day]], ch_table[AAT]))</f>
        <v/>
      </c>
      <c r="M51" s="47">
        <f>SUM(INDEX(ch_table[AAT],1):ch_table[[#This Row],[AAT]])</f>
        <v>3.1944444444444109E-2</v>
      </c>
    </row>
    <row r="52" spans="1:13" ht="30" x14ac:dyDescent="0.25">
      <c r="A52" s="2">
        <v>5</v>
      </c>
      <c r="B52" s="40">
        <v>43837</v>
      </c>
      <c r="C52" s="42">
        <v>0.70416666666666672</v>
      </c>
      <c r="D52" s="3" t="s">
        <v>31</v>
      </c>
      <c r="E52" s="5" t="s">
        <v>95</v>
      </c>
      <c r="F52" s="5" t="s">
        <v>96</v>
      </c>
      <c r="G52" s="42" cm="1">
        <f t="array" ref="G5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0.17916666666666659</v>
      </c>
      <c r="H52" s="44" t="str">
        <f>IF(ch_table[[#This Row],[Subject 1]]&lt;&gt;"House rose", "",SUMIF(ch_table[Day], ch_table[[#This Row],[Day]], ch_table[Duration]))</f>
        <v/>
      </c>
      <c r="I52" s="49">
        <f>SUM(INDEX(ch_table[Duration],1):ch_table[[#This Row],[Duration]])</f>
        <v>1.4805555555555556</v>
      </c>
      <c r="J52" s="44" cm="1">
        <f t="array" ref="J5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52" s="44" t="str" cm="1">
        <f t="array" ref="K5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52" s="44" t="str">
        <f>IF(ch_table[[#This Row],[Subject 1]]&lt;&gt;"House rose", "",SUMIF(ch_table[Day], ch_table[[#This Row],[Day]], ch_table[AAT]))</f>
        <v/>
      </c>
      <c r="M52" s="47">
        <f>SUM(INDEX(ch_table[AAT],1):ch_table[[#This Row],[AAT]])</f>
        <v>3.1944444444444109E-2</v>
      </c>
    </row>
    <row r="53" spans="1:13" ht="30" x14ac:dyDescent="0.25">
      <c r="A53" s="2">
        <v>5</v>
      </c>
      <c r="B53" s="40">
        <v>43837</v>
      </c>
      <c r="C53" s="42">
        <v>0.8833333333333333</v>
      </c>
      <c r="D53" s="3" t="s">
        <v>26</v>
      </c>
      <c r="E53" s="5" t="s">
        <v>97</v>
      </c>
      <c r="G53" s="42" cm="1">
        <f t="array" ref="G5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3.472222222222221E-2</v>
      </c>
      <c r="H53" s="44" t="str">
        <f>IF(ch_table[[#This Row],[Subject 1]]&lt;&gt;"House rose", "",SUMIF(ch_table[Day], ch_table[[#This Row],[Day]], ch_table[Duration]))</f>
        <v/>
      </c>
      <c r="I53" s="49">
        <f>SUM(INDEX(ch_table[Duration],1):ch_table[[#This Row],[Duration]])</f>
        <v>1.5152777777777779</v>
      </c>
      <c r="J53" s="44" cm="1">
        <f t="array" ref="J5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53" s="44" cm="1">
        <f t="array" ref="K5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1.388888888888884E-3</v>
      </c>
      <c r="L53" s="44" t="str">
        <f>IF(ch_table[[#This Row],[Subject 1]]&lt;&gt;"House rose", "",SUMIF(ch_table[Day], ch_table[[#This Row],[Day]], ch_table[AAT]))</f>
        <v/>
      </c>
      <c r="M53" s="47">
        <f>SUM(INDEX(ch_table[AAT],1):ch_table[[#This Row],[AAT]])</f>
        <v>3.3333333333332993E-2</v>
      </c>
    </row>
    <row r="54" spans="1:13" x14ac:dyDescent="0.25">
      <c r="A54" s="2">
        <v>5</v>
      </c>
      <c r="B54" s="40">
        <v>43837</v>
      </c>
      <c r="C54" s="42">
        <v>0.91805555555555551</v>
      </c>
      <c r="D54" s="3" t="s">
        <v>17</v>
      </c>
      <c r="G54" s="42" t="str" cm="1">
        <f t="array" ref="G5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54" s="44">
        <f>IF(ch_table[[#This Row],[Subject 1]]&lt;&gt;"House rose", "",SUMIF(ch_table[Day], ch_table[[#This Row],[Day]], ch_table[Duration]))</f>
        <v>0.31388888888888888</v>
      </c>
      <c r="I54" s="49">
        <f>SUM(INDEX(ch_table[Duration],1):ch_table[[#This Row],[Duration]])</f>
        <v>1.5152777777777779</v>
      </c>
      <c r="J54" s="44" cm="1">
        <f t="array" ref="J5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54" s="44" t="str" cm="1">
        <f t="array" ref="K5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54" s="44">
        <f>IF(ch_table[[#This Row],[Subject 1]]&lt;&gt;"House rose", "",SUMIF(ch_table[Day], ch_table[[#This Row],[Day]], ch_table[AAT]))</f>
        <v>1.388888888888884E-3</v>
      </c>
      <c r="M54" s="47">
        <f>SUM(INDEX(ch_table[AAT],1):ch_table[[#This Row],[AAT]])</f>
        <v>3.3333333333332993E-2</v>
      </c>
    </row>
    <row r="55" spans="1:13" x14ac:dyDescent="0.25">
      <c r="A55" s="2">
        <v>6</v>
      </c>
      <c r="B55" s="40">
        <v>43838</v>
      </c>
      <c r="C55" s="42">
        <v>0.47916666666666669</v>
      </c>
      <c r="D55" s="3" t="s">
        <v>18</v>
      </c>
      <c r="G55" s="42" cm="1">
        <f t="array" ref="G5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2.7777777777778234E-3</v>
      </c>
      <c r="H55" s="44" t="str">
        <f>IF(ch_table[[#This Row],[Subject 1]]&lt;&gt;"House rose", "",SUMIF(ch_table[Day], ch_table[[#This Row],[Day]], ch_table[Duration]))</f>
        <v/>
      </c>
      <c r="I55" s="49">
        <f>SUM(INDEX(ch_table[Duration],1):ch_table[[#This Row],[Duration]])</f>
        <v>1.5180555555555557</v>
      </c>
      <c r="J55" s="44" cm="1">
        <f t="array" ref="J5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55" s="44" t="str" cm="1">
        <f t="array" ref="K5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55" s="44" t="str">
        <f>IF(ch_table[[#This Row],[Subject 1]]&lt;&gt;"House rose", "",SUMIF(ch_table[Day], ch_table[[#This Row],[Day]], ch_table[AAT]))</f>
        <v/>
      </c>
      <c r="M55" s="47">
        <f>SUM(INDEX(ch_table[AAT],1):ch_table[[#This Row],[AAT]])</f>
        <v>3.3333333333332993E-2</v>
      </c>
    </row>
    <row r="56" spans="1:13" x14ac:dyDescent="0.25">
      <c r="A56" s="2">
        <v>6</v>
      </c>
      <c r="B56" s="40">
        <v>43838</v>
      </c>
      <c r="C56" s="42">
        <v>0.48194444444444451</v>
      </c>
      <c r="D56" s="3" t="s">
        <v>28</v>
      </c>
      <c r="E56" s="5" t="s">
        <v>98</v>
      </c>
      <c r="G56" s="42" cm="1">
        <f t="array" ref="G5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1.8055555555555491E-2</v>
      </c>
      <c r="H56" s="44" t="str">
        <f>IF(ch_table[[#This Row],[Subject 1]]&lt;&gt;"House rose", "",SUMIF(ch_table[Day], ch_table[[#This Row],[Day]], ch_table[Duration]))</f>
        <v/>
      </c>
      <c r="I56" s="49">
        <f>SUM(INDEX(ch_table[Duration],1):ch_table[[#This Row],[Duration]])</f>
        <v>1.5361111111111112</v>
      </c>
      <c r="J56" s="44" cm="1">
        <f t="array" ref="J5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56" s="44" t="str" cm="1">
        <f t="array" ref="K5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56" s="44" t="str">
        <f>IF(ch_table[[#This Row],[Subject 1]]&lt;&gt;"House rose", "",SUMIF(ch_table[Day], ch_table[[#This Row],[Day]], ch_table[AAT]))</f>
        <v/>
      </c>
      <c r="M56" s="47">
        <f>SUM(INDEX(ch_table[AAT],1):ch_table[[#This Row],[AAT]])</f>
        <v>3.3333333333332993E-2</v>
      </c>
    </row>
    <row r="57" spans="1:13" x14ac:dyDescent="0.25">
      <c r="A57" s="2">
        <v>6</v>
      </c>
      <c r="B57" s="40">
        <v>43838</v>
      </c>
      <c r="C57" s="42">
        <v>0.5</v>
      </c>
      <c r="D57" s="3" t="s">
        <v>28</v>
      </c>
      <c r="E57" s="5" t="s">
        <v>99</v>
      </c>
      <c r="G57" s="42" cm="1">
        <f t="array" ref="G5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2.2916666666666696E-2</v>
      </c>
      <c r="H57" s="44" t="str">
        <f>IF(ch_table[[#This Row],[Subject 1]]&lt;&gt;"House rose", "",SUMIF(ch_table[Day], ch_table[[#This Row],[Day]], ch_table[Duration]))</f>
        <v/>
      </c>
      <c r="I57" s="49">
        <f>SUM(INDEX(ch_table[Duration],1):ch_table[[#This Row],[Duration]])</f>
        <v>1.5590277777777779</v>
      </c>
      <c r="J57" s="44" cm="1">
        <f t="array" ref="J5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57" s="44" t="str" cm="1">
        <f t="array" ref="K5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57" s="44" t="str">
        <f>IF(ch_table[[#This Row],[Subject 1]]&lt;&gt;"House rose", "",SUMIF(ch_table[Day], ch_table[[#This Row],[Day]], ch_table[AAT]))</f>
        <v/>
      </c>
      <c r="M57" s="47">
        <f>SUM(INDEX(ch_table[AAT],1):ch_table[[#This Row],[AAT]])</f>
        <v>3.3333333333332993E-2</v>
      </c>
    </row>
    <row r="58" spans="1:13" x14ac:dyDescent="0.25">
      <c r="A58" s="2">
        <v>6</v>
      </c>
      <c r="B58" s="40">
        <v>43838</v>
      </c>
      <c r="C58" s="42">
        <v>0.5229166666666667</v>
      </c>
      <c r="D58" s="3" t="s">
        <v>24</v>
      </c>
      <c r="E58" s="5" t="s">
        <v>100</v>
      </c>
      <c r="G58" s="42" cm="1">
        <f t="array" ref="G5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1.388888888888884E-3</v>
      </c>
      <c r="H58" s="44" t="str">
        <f>IF(ch_table[[#This Row],[Subject 1]]&lt;&gt;"House rose", "",SUMIF(ch_table[Day], ch_table[[#This Row],[Day]], ch_table[Duration]))</f>
        <v/>
      </c>
      <c r="I58" s="49">
        <f>SUM(INDEX(ch_table[Duration],1):ch_table[[#This Row],[Duration]])</f>
        <v>1.5604166666666668</v>
      </c>
      <c r="J58" s="44" cm="1">
        <f t="array" ref="J5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58" s="44" t="str" cm="1">
        <f t="array" ref="K5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58" s="44" t="str">
        <f>IF(ch_table[[#This Row],[Subject 1]]&lt;&gt;"House rose", "",SUMIF(ch_table[Day], ch_table[[#This Row],[Day]], ch_table[AAT]))</f>
        <v/>
      </c>
      <c r="M58" s="47">
        <f>SUM(INDEX(ch_table[AAT],1):ch_table[[#This Row],[AAT]])</f>
        <v>3.3333333333332993E-2</v>
      </c>
    </row>
    <row r="59" spans="1:13" x14ac:dyDescent="0.25">
      <c r="A59" s="2">
        <v>6</v>
      </c>
      <c r="B59" s="40">
        <v>43838</v>
      </c>
      <c r="C59" s="42">
        <v>0.52430555555555558</v>
      </c>
      <c r="D59" s="3" t="s">
        <v>24</v>
      </c>
      <c r="E59" s="5" t="s">
        <v>101</v>
      </c>
      <c r="G59" s="42" cm="1">
        <f t="array" ref="G5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6.9444444444444198E-4</v>
      </c>
      <c r="H59" s="44" t="str">
        <f>IF(ch_table[[#This Row],[Subject 1]]&lt;&gt;"House rose", "",SUMIF(ch_table[Day], ch_table[[#This Row],[Day]], ch_table[Duration]))</f>
        <v/>
      </c>
      <c r="I59" s="49">
        <f>SUM(INDEX(ch_table[Duration],1):ch_table[[#This Row],[Duration]])</f>
        <v>1.5611111111111113</v>
      </c>
      <c r="J59" s="44" cm="1">
        <f t="array" ref="J5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59" s="44" t="str" cm="1">
        <f t="array" ref="K5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59" s="44" t="str">
        <f>IF(ch_table[[#This Row],[Subject 1]]&lt;&gt;"House rose", "",SUMIF(ch_table[Day], ch_table[[#This Row],[Day]], ch_table[AAT]))</f>
        <v/>
      </c>
      <c r="M59" s="47">
        <f>SUM(INDEX(ch_table[AAT],1):ch_table[[#This Row],[AAT]])</f>
        <v>3.3333333333332993E-2</v>
      </c>
    </row>
    <row r="60" spans="1:13" x14ac:dyDescent="0.25">
      <c r="A60" s="2">
        <v>6</v>
      </c>
      <c r="B60" s="40">
        <v>43838</v>
      </c>
      <c r="C60" s="42">
        <v>0.52500000000000002</v>
      </c>
      <c r="D60" s="3" t="s">
        <v>24</v>
      </c>
      <c r="E60" s="5" t="s">
        <v>102</v>
      </c>
      <c r="G60" s="42" cm="1">
        <f t="array" ref="G6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60" s="44" t="str">
        <f>IF(ch_table[[#This Row],[Subject 1]]&lt;&gt;"House rose", "",SUMIF(ch_table[Day], ch_table[[#This Row],[Day]], ch_table[Duration]))</f>
        <v/>
      </c>
      <c r="I60" s="49">
        <f>SUM(INDEX(ch_table[Duration],1):ch_table[[#This Row],[Duration]])</f>
        <v>1.5631944444444446</v>
      </c>
      <c r="J60" s="44" cm="1">
        <f t="array" ref="J6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60" s="44" t="str" cm="1">
        <f t="array" ref="K6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60" s="44" t="str">
        <f>IF(ch_table[[#This Row],[Subject 1]]&lt;&gt;"House rose", "",SUMIF(ch_table[Day], ch_table[[#This Row],[Day]], ch_table[AAT]))</f>
        <v/>
      </c>
      <c r="M60" s="47">
        <f>SUM(INDEX(ch_table[AAT],1):ch_table[[#This Row],[AAT]])</f>
        <v>3.3333333333332993E-2</v>
      </c>
    </row>
    <row r="61" spans="1:13" ht="30" x14ac:dyDescent="0.25">
      <c r="A61" s="2">
        <v>6</v>
      </c>
      <c r="B61" s="40">
        <v>43838</v>
      </c>
      <c r="C61" s="42">
        <v>0.52708333333333335</v>
      </c>
      <c r="D61" s="3" t="s">
        <v>31</v>
      </c>
      <c r="E61" s="5" t="s">
        <v>103</v>
      </c>
      <c r="F61" s="5" t="s">
        <v>96</v>
      </c>
      <c r="G61" s="42" cm="1">
        <f t="array" ref="G6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0.29791666666666661</v>
      </c>
      <c r="H61" s="44" t="str">
        <f>IF(ch_table[[#This Row],[Subject 1]]&lt;&gt;"House rose", "",SUMIF(ch_table[Day], ch_table[[#This Row],[Day]], ch_table[Duration]))</f>
        <v/>
      </c>
      <c r="I61" s="49">
        <f>SUM(INDEX(ch_table[Duration],1):ch_table[[#This Row],[Duration]])</f>
        <v>1.8611111111111112</v>
      </c>
      <c r="J61" s="44" cm="1">
        <f t="array" ref="J6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61" s="44" cm="1">
        <f t="array" ref="K6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3.3333333333333326E-2</v>
      </c>
      <c r="L61" s="44" t="str">
        <f>IF(ch_table[[#This Row],[Subject 1]]&lt;&gt;"House rose", "",SUMIF(ch_table[Day], ch_table[[#This Row],[Day]], ch_table[AAT]))</f>
        <v/>
      </c>
      <c r="M61" s="47">
        <f>SUM(INDEX(ch_table[AAT],1):ch_table[[#This Row],[AAT]])</f>
        <v>6.6666666666666319E-2</v>
      </c>
    </row>
    <row r="62" spans="1:13" x14ac:dyDescent="0.25">
      <c r="A62" s="2">
        <v>6</v>
      </c>
      <c r="B62" s="40">
        <v>43838</v>
      </c>
      <c r="C62" s="42">
        <v>0.82499999999999996</v>
      </c>
      <c r="D62" s="3" t="s">
        <v>20</v>
      </c>
      <c r="E62" s="5" t="s">
        <v>83</v>
      </c>
      <c r="F62" s="5" t="s">
        <v>73</v>
      </c>
      <c r="G62" s="42" cm="1">
        <f t="array" ref="G6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1.388888888888884E-3</v>
      </c>
      <c r="H62" s="44" t="str">
        <f>IF(ch_table[[#This Row],[Subject 1]]&lt;&gt;"House rose", "",SUMIF(ch_table[Day], ch_table[[#This Row],[Day]], ch_table[Duration]))</f>
        <v/>
      </c>
      <c r="I62" s="49">
        <f>SUM(INDEX(ch_table[Duration],1):ch_table[[#This Row],[Duration]])</f>
        <v>1.8625</v>
      </c>
      <c r="J62" s="44" cm="1">
        <f t="array" ref="J6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62" s="44" cm="1">
        <f t="array" ref="K6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1.388888888888884E-3</v>
      </c>
      <c r="L62" s="44" t="str">
        <f>IF(ch_table[[#This Row],[Subject 1]]&lt;&gt;"House rose", "",SUMIF(ch_table[Day], ch_table[[#This Row],[Day]], ch_table[AAT]))</f>
        <v/>
      </c>
      <c r="M62" s="47">
        <f>SUM(INDEX(ch_table[AAT],1):ch_table[[#This Row],[AAT]])</f>
        <v>6.8055555555555203E-2</v>
      </c>
    </row>
    <row r="63" spans="1:13" x14ac:dyDescent="0.25">
      <c r="A63" s="2">
        <v>6</v>
      </c>
      <c r="B63" s="40">
        <v>43838</v>
      </c>
      <c r="C63" s="42">
        <v>0.82638888888888884</v>
      </c>
      <c r="D63" s="3" t="s">
        <v>24</v>
      </c>
      <c r="E63" s="5" t="s">
        <v>104</v>
      </c>
      <c r="G63" s="42" cm="1">
        <f t="array" ref="G6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1.388888888888884E-3</v>
      </c>
      <c r="H63" s="44" t="str">
        <f>IF(ch_table[[#This Row],[Subject 1]]&lt;&gt;"House rose", "",SUMIF(ch_table[Day], ch_table[[#This Row],[Day]], ch_table[Duration]))</f>
        <v/>
      </c>
      <c r="I63" s="49">
        <f>SUM(INDEX(ch_table[Duration],1):ch_table[[#This Row],[Duration]])</f>
        <v>1.8638888888888889</v>
      </c>
      <c r="J63" s="44" cm="1">
        <f t="array" ref="J6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63" s="44" cm="1">
        <f t="array" ref="K6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1.388888888888884E-3</v>
      </c>
      <c r="L63" s="44" t="str">
        <f>IF(ch_table[[#This Row],[Subject 1]]&lt;&gt;"House rose", "",SUMIF(ch_table[Day], ch_table[[#This Row],[Day]], ch_table[AAT]))</f>
        <v/>
      </c>
      <c r="M63" s="47">
        <f>SUM(INDEX(ch_table[AAT],1):ch_table[[#This Row],[AAT]])</f>
        <v>6.9444444444444087E-2</v>
      </c>
    </row>
    <row r="64" spans="1:13" ht="45" x14ac:dyDescent="0.25">
      <c r="A64" s="2">
        <v>6</v>
      </c>
      <c r="B64" s="40">
        <v>43838</v>
      </c>
      <c r="C64" s="42">
        <v>0.82777777777777772</v>
      </c>
      <c r="D64" s="3" t="s">
        <v>21</v>
      </c>
      <c r="E64" s="5" t="s">
        <v>105</v>
      </c>
      <c r="F64" s="5" t="s">
        <v>78</v>
      </c>
      <c r="G64" s="42" cm="1">
        <f t="array" ref="G6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5.5555555555556468E-3</v>
      </c>
      <c r="H64" s="44" t="str">
        <f>IF(ch_table[[#This Row],[Subject 1]]&lt;&gt;"House rose", "",SUMIF(ch_table[Day], ch_table[[#This Row],[Day]], ch_table[Duration]))</f>
        <v/>
      </c>
      <c r="I64" s="49">
        <f>SUM(INDEX(ch_table[Duration],1):ch_table[[#This Row],[Duration]])</f>
        <v>1.8694444444444445</v>
      </c>
      <c r="J64" s="44" cm="1">
        <f t="array" ref="J6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64" s="44" cm="1">
        <f t="array" ref="K6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5.5555555555556468E-3</v>
      </c>
      <c r="L64" s="44" t="str">
        <f>IF(ch_table[[#This Row],[Subject 1]]&lt;&gt;"House rose", "",SUMIF(ch_table[Day], ch_table[[#This Row],[Day]], ch_table[AAT]))</f>
        <v/>
      </c>
      <c r="M64" s="47">
        <f>SUM(INDEX(ch_table[AAT],1):ch_table[[#This Row],[AAT]])</f>
        <v>7.4999999999999734E-2</v>
      </c>
    </row>
    <row r="65" spans="1:13" ht="30" x14ac:dyDescent="0.25">
      <c r="A65" s="2">
        <v>6</v>
      </c>
      <c r="B65" s="40">
        <v>43838</v>
      </c>
      <c r="C65" s="42">
        <v>0.83333333333333337</v>
      </c>
      <c r="D65" s="3" t="s">
        <v>21</v>
      </c>
      <c r="E65" s="5" t="s">
        <v>106</v>
      </c>
      <c r="G65" s="42" cm="1">
        <f t="array" ref="G6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6.1111111111111116E-2</v>
      </c>
      <c r="H65" s="44" t="str">
        <f>IF(ch_table[[#This Row],[Subject 1]]&lt;&gt;"House rose", "",SUMIF(ch_table[Day], ch_table[[#This Row],[Day]], ch_table[Duration]))</f>
        <v/>
      </c>
      <c r="I65" s="49">
        <f>SUM(INDEX(ch_table[Duration],1):ch_table[[#This Row],[Duration]])</f>
        <v>1.9305555555555556</v>
      </c>
      <c r="J65" s="44" cm="1">
        <f t="array" ref="J6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65" s="44" cm="1">
        <f t="array" ref="K6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6.1111111111111116E-2</v>
      </c>
      <c r="L65" s="44" t="str">
        <f>IF(ch_table[[#This Row],[Subject 1]]&lt;&gt;"House rose", "",SUMIF(ch_table[Day], ch_table[[#This Row],[Day]], ch_table[AAT]))</f>
        <v/>
      </c>
      <c r="M65" s="47">
        <f>SUM(INDEX(ch_table[AAT],1):ch_table[[#This Row],[AAT]])</f>
        <v>0.13611111111111085</v>
      </c>
    </row>
    <row r="66" spans="1:13" ht="30" x14ac:dyDescent="0.25">
      <c r="A66" s="2">
        <v>6</v>
      </c>
      <c r="B66" s="40">
        <v>43838</v>
      </c>
      <c r="C66" s="42">
        <v>0.89444444444444449</v>
      </c>
      <c r="D66" s="3" t="s">
        <v>26</v>
      </c>
      <c r="E66" s="5" t="s">
        <v>107</v>
      </c>
      <c r="G66" s="42" cm="1">
        <f t="array" ref="G6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2.0138888888888817E-2</v>
      </c>
      <c r="H66" s="44" t="str">
        <f>IF(ch_table[[#This Row],[Subject 1]]&lt;&gt;"House rose", "",SUMIF(ch_table[Day], ch_table[[#This Row],[Day]], ch_table[Duration]))</f>
        <v/>
      </c>
      <c r="I66" s="49">
        <f>SUM(INDEX(ch_table[Duration],1):ch_table[[#This Row],[Duration]])</f>
        <v>1.9506944444444443</v>
      </c>
      <c r="J66" s="44" cm="1">
        <f t="array" ref="J6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66" s="44" cm="1">
        <f t="array" ref="K6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2.0138888888888817E-2</v>
      </c>
      <c r="L66" s="44" t="str">
        <f>IF(ch_table[[#This Row],[Subject 1]]&lt;&gt;"House rose", "",SUMIF(ch_table[Day], ch_table[[#This Row],[Day]], ch_table[AAT]))</f>
        <v/>
      </c>
      <c r="M66" s="47">
        <f>SUM(INDEX(ch_table[AAT],1):ch_table[[#This Row],[AAT]])</f>
        <v>0.15624999999999967</v>
      </c>
    </row>
    <row r="67" spans="1:13" x14ac:dyDescent="0.25">
      <c r="A67" s="2">
        <v>6</v>
      </c>
      <c r="B67" s="40">
        <v>43838</v>
      </c>
      <c r="C67" s="42">
        <v>0.9145833333333333</v>
      </c>
      <c r="D67" s="3" t="s">
        <v>17</v>
      </c>
      <c r="G67" s="42" t="str" cm="1">
        <f t="array" ref="G6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67" s="44">
        <f>IF(ch_table[[#This Row],[Subject 1]]&lt;&gt;"House rose", "",SUMIF(ch_table[Day], ch_table[[#This Row],[Day]], ch_table[Duration]))</f>
        <v>0.43541666666666662</v>
      </c>
      <c r="I67" s="49">
        <f>SUM(INDEX(ch_table[Duration],1):ch_table[[#This Row],[Duration]])</f>
        <v>1.9506944444444443</v>
      </c>
      <c r="J67" s="44" cm="1">
        <f t="array" ref="J6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67" s="44" t="str" cm="1">
        <f t="array" ref="K6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67" s="44">
        <f>IF(ch_table[[#This Row],[Subject 1]]&lt;&gt;"House rose", "",SUMIF(ch_table[Day], ch_table[[#This Row],[Day]], ch_table[AAT]))</f>
        <v>0.12291666666666667</v>
      </c>
      <c r="M67" s="47">
        <f>SUM(INDEX(ch_table[AAT],1):ch_table[[#This Row],[AAT]])</f>
        <v>0.15624999999999967</v>
      </c>
    </row>
    <row r="68" spans="1:13" x14ac:dyDescent="0.25">
      <c r="A68" s="2">
        <v>7</v>
      </c>
      <c r="B68" s="40">
        <v>43839</v>
      </c>
      <c r="C68" s="42">
        <v>0.39583333333333331</v>
      </c>
      <c r="D68" s="3" t="s">
        <v>18</v>
      </c>
      <c r="G68" s="42" cm="1">
        <f t="array" ref="G6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68" s="44" t="str">
        <f>IF(ch_table[[#This Row],[Subject 1]]&lt;&gt;"House rose", "",SUMIF(ch_table[Day], ch_table[[#This Row],[Day]], ch_table[Duration]))</f>
        <v/>
      </c>
      <c r="I68" s="49">
        <f>SUM(INDEX(ch_table[Duration],1):ch_table[[#This Row],[Duration]])</f>
        <v>1.9534722222222221</v>
      </c>
      <c r="J68" s="44" cm="1">
        <f t="array" ref="J6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68" s="44" t="str" cm="1">
        <f t="array" ref="K6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68" s="44" t="str">
        <f>IF(ch_table[[#This Row],[Subject 1]]&lt;&gt;"House rose", "",SUMIF(ch_table[Day], ch_table[[#This Row],[Day]], ch_table[AAT]))</f>
        <v/>
      </c>
      <c r="M68" s="47">
        <f>SUM(INDEX(ch_table[AAT],1):ch_table[[#This Row],[AAT]])</f>
        <v>0.15624999999999967</v>
      </c>
    </row>
    <row r="69" spans="1:13" x14ac:dyDescent="0.25">
      <c r="A69" s="2">
        <v>7</v>
      </c>
      <c r="B69" s="40">
        <v>43839</v>
      </c>
      <c r="C69" s="42">
        <v>0.39861111111111108</v>
      </c>
      <c r="D69" s="3" t="s">
        <v>28</v>
      </c>
      <c r="E69" s="5" t="s">
        <v>108</v>
      </c>
      <c r="F69" s="5" t="s">
        <v>78</v>
      </c>
      <c r="G69" s="42" cm="1">
        <f t="array" ref="G6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3.125E-2</v>
      </c>
      <c r="H69" s="44" t="str">
        <f>IF(ch_table[[#This Row],[Subject 1]]&lt;&gt;"House rose", "",SUMIF(ch_table[Day], ch_table[[#This Row],[Day]], ch_table[Duration]))</f>
        <v/>
      </c>
      <c r="I69" s="49">
        <f>SUM(INDEX(ch_table[Duration],1):ch_table[[#This Row],[Duration]])</f>
        <v>1.9847222222222221</v>
      </c>
      <c r="J69" s="44" cm="1">
        <f t="array" ref="J6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69" s="44" t="str" cm="1">
        <f t="array" ref="K6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69" s="44" t="str">
        <f>IF(ch_table[[#This Row],[Subject 1]]&lt;&gt;"House rose", "",SUMIF(ch_table[Day], ch_table[[#This Row],[Day]], ch_table[AAT]))</f>
        <v/>
      </c>
      <c r="M69" s="47">
        <f>SUM(INDEX(ch_table[AAT],1):ch_table[[#This Row],[AAT]])</f>
        <v>0.15624999999999967</v>
      </c>
    </row>
    <row r="70" spans="1:13" x14ac:dyDescent="0.25">
      <c r="A70" s="2">
        <v>7</v>
      </c>
      <c r="B70" s="40">
        <v>43839</v>
      </c>
      <c r="C70" s="42">
        <v>0.42986111111111108</v>
      </c>
      <c r="D70" s="3" t="s">
        <v>29</v>
      </c>
      <c r="E70" s="5" t="s">
        <v>108</v>
      </c>
      <c r="F70" s="5" t="s">
        <v>78</v>
      </c>
      <c r="G70" s="42" cm="1">
        <f t="array" ref="G7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7.6388888888889173E-3</v>
      </c>
      <c r="H70" s="44" t="str">
        <f>IF(ch_table[[#This Row],[Subject 1]]&lt;&gt;"House rose", "",SUMIF(ch_table[Day], ch_table[[#This Row],[Day]], ch_table[Duration]))</f>
        <v/>
      </c>
      <c r="I70" s="49">
        <f>SUM(INDEX(ch_table[Duration],1):ch_table[[#This Row],[Duration]])</f>
        <v>1.992361111111111</v>
      </c>
      <c r="J70" s="44" cm="1">
        <f t="array" ref="J7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70" s="44" t="str" cm="1">
        <f t="array" ref="K7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70" s="44" t="str">
        <f>IF(ch_table[[#This Row],[Subject 1]]&lt;&gt;"House rose", "",SUMIF(ch_table[Day], ch_table[[#This Row],[Day]], ch_table[AAT]))</f>
        <v/>
      </c>
      <c r="M70" s="47">
        <f>SUM(INDEX(ch_table[AAT],1):ch_table[[#This Row],[AAT]])</f>
        <v>0.15624999999999967</v>
      </c>
    </row>
    <row r="71" spans="1:13" ht="45" x14ac:dyDescent="0.25">
      <c r="A71" s="2">
        <v>7</v>
      </c>
      <c r="B71" s="40">
        <v>43839</v>
      </c>
      <c r="C71" s="42">
        <v>0.4375</v>
      </c>
      <c r="D71" s="3" t="s">
        <v>32</v>
      </c>
      <c r="E71" s="5" t="s">
        <v>109</v>
      </c>
      <c r="G71" s="42" cm="1">
        <f t="array" ref="G7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2.8472222222222177E-2</v>
      </c>
      <c r="H71" s="44" t="str">
        <f>IF(ch_table[[#This Row],[Subject 1]]&lt;&gt;"House rose", "",SUMIF(ch_table[Day], ch_table[[#This Row],[Day]], ch_table[Duration]))</f>
        <v/>
      </c>
      <c r="I71" s="49">
        <f>SUM(INDEX(ch_table[Duration],1):ch_table[[#This Row],[Duration]])</f>
        <v>2.020833333333333</v>
      </c>
      <c r="J71" s="44" cm="1">
        <f t="array" ref="J7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71" s="44" t="str" cm="1">
        <f t="array" ref="K7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71" s="44" t="str">
        <f>IF(ch_table[[#This Row],[Subject 1]]&lt;&gt;"House rose", "",SUMIF(ch_table[Day], ch_table[[#This Row],[Day]], ch_table[AAT]))</f>
        <v/>
      </c>
      <c r="M71" s="47">
        <f>SUM(INDEX(ch_table[AAT],1):ch_table[[#This Row],[AAT]])</f>
        <v>0.15624999999999967</v>
      </c>
    </row>
    <row r="72" spans="1:13" x14ac:dyDescent="0.25">
      <c r="A72" s="2">
        <v>7</v>
      </c>
      <c r="B72" s="40">
        <v>43839</v>
      </c>
      <c r="C72" s="42">
        <v>0.46597222222222218</v>
      </c>
      <c r="D72" s="3" t="s">
        <v>25</v>
      </c>
      <c r="E72" s="5" t="s">
        <v>81</v>
      </c>
      <c r="G72" s="42" cm="1">
        <f t="array" ref="G7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4.4444444444444453E-2</v>
      </c>
      <c r="H72" s="44" t="str">
        <f>IF(ch_table[[#This Row],[Subject 1]]&lt;&gt;"House rose", "",SUMIF(ch_table[Day], ch_table[[#This Row],[Day]], ch_table[Duration]))</f>
        <v/>
      </c>
      <c r="I72" s="49">
        <f>SUM(INDEX(ch_table[Duration],1):ch_table[[#This Row],[Duration]])</f>
        <v>2.0652777777777773</v>
      </c>
      <c r="J72" s="44" cm="1">
        <f t="array" ref="J7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72" s="44" t="str" cm="1">
        <f t="array" ref="K7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72" s="44" t="str">
        <f>IF(ch_table[[#This Row],[Subject 1]]&lt;&gt;"House rose", "",SUMIF(ch_table[Day], ch_table[[#This Row],[Day]], ch_table[AAT]))</f>
        <v/>
      </c>
      <c r="M72" s="47">
        <f>SUM(INDEX(ch_table[AAT],1):ch_table[[#This Row],[AAT]])</f>
        <v>0.15624999999999967</v>
      </c>
    </row>
    <row r="73" spans="1:13" ht="45" x14ac:dyDescent="0.25">
      <c r="A73" s="2">
        <v>7</v>
      </c>
      <c r="B73" s="40">
        <v>43839</v>
      </c>
      <c r="C73" s="42">
        <v>0.51041666666666663</v>
      </c>
      <c r="D73" s="3" t="s">
        <v>30</v>
      </c>
      <c r="E73" s="5" t="s">
        <v>110</v>
      </c>
      <c r="G73" s="42" cm="1">
        <f t="array" ref="G7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3.472222222222221E-2</v>
      </c>
      <c r="H73" s="44" t="str">
        <f>IF(ch_table[[#This Row],[Subject 1]]&lt;&gt;"House rose", "",SUMIF(ch_table[Day], ch_table[[#This Row],[Day]], ch_table[Duration]))</f>
        <v/>
      </c>
      <c r="I73" s="49">
        <f>SUM(INDEX(ch_table[Duration],1):ch_table[[#This Row],[Duration]])</f>
        <v>2.0999999999999996</v>
      </c>
      <c r="J73" s="44" cm="1">
        <f t="array" ref="J7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73" s="44" t="str" cm="1">
        <f t="array" ref="K7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73" s="44" t="str">
        <f>IF(ch_table[[#This Row],[Subject 1]]&lt;&gt;"House rose", "",SUMIF(ch_table[Day], ch_table[[#This Row],[Day]], ch_table[AAT]))</f>
        <v/>
      </c>
      <c r="M73" s="47">
        <f>SUM(INDEX(ch_table[AAT],1):ch_table[[#This Row],[AAT]])</f>
        <v>0.15624999999999967</v>
      </c>
    </row>
    <row r="74" spans="1:13" ht="30" x14ac:dyDescent="0.25">
      <c r="A74" s="2">
        <v>7</v>
      </c>
      <c r="B74" s="40">
        <v>43839</v>
      </c>
      <c r="C74" s="42">
        <v>0.54513888888888884</v>
      </c>
      <c r="D74" s="3" t="s">
        <v>33</v>
      </c>
      <c r="E74" s="5" t="s">
        <v>111</v>
      </c>
      <c r="F74" s="5" t="s">
        <v>96</v>
      </c>
      <c r="G74" s="42" cm="1">
        <f t="array" ref="G7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0.18611111111111112</v>
      </c>
      <c r="H74" s="44" t="str">
        <f>IF(ch_table[[#This Row],[Subject 1]]&lt;&gt;"House rose", "",SUMIF(ch_table[Day], ch_table[[#This Row],[Day]], ch_table[Duration]))</f>
        <v/>
      </c>
      <c r="I74" s="49">
        <f>SUM(INDEX(ch_table[Duration],1):ch_table[[#This Row],[Duration]])</f>
        <v>2.2861111111111105</v>
      </c>
      <c r="J74" s="44" cm="1">
        <f t="array" ref="J7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74" s="44" cm="1">
        <f t="array" ref="K7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2.2916666666666585E-2</v>
      </c>
      <c r="L74" s="44" t="str">
        <f>IF(ch_table[[#This Row],[Subject 1]]&lt;&gt;"House rose", "",SUMIF(ch_table[Day], ch_table[[#This Row],[Day]], ch_table[AAT]))</f>
        <v/>
      </c>
      <c r="M74" s="47">
        <f>SUM(INDEX(ch_table[AAT],1):ch_table[[#This Row],[AAT]])</f>
        <v>0.17916666666666625</v>
      </c>
    </row>
    <row r="75" spans="1:13" ht="30" x14ac:dyDescent="0.25">
      <c r="A75" s="2">
        <v>7</v>
      </c>
      <c r="B75" s="40">
        <v>43839</v>
      </c>
      <c r="C75" s="42">
        <v>0.73124999999999996</v>
      </c>
      <c r="D75" s="3" t="s">
        <v>26</v>
      </c>
      <c r="E75" s="5" t="s">
        <v>112</v>
      </c>
      <c r="G75" s="42" cm="1">
        <f t="array" ref="G7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2.0138888888888928E-2</v>
      </c>
      <c r="H75" s="44" t="str">
        <f>IF(ch_table[[#This Row],[Subject 1]]&lt;&gt;"House rose", "",SUMIF(ch_table[Day], ch_table[[#This Row],[Day]], ch_table[Duration]))</f>
        <v/>
      </c>
      <c r="I75" s="49">
        <f>SUM(INDEX(ch_table[Duration],1):ch_table[[#This Row],[Duration]])</f>
        <v>2.3062499999999995</v>
      </c>
      <c r="J75" s="44" cm="1">
        <f t="array" ref="J7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75" s="44" cm="1">
        <f t="array" ref="K7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2.0138888888888928E-2</v>
      </c>
      <c r="L75" s="44" t="str">
        <f>IF(ch_table[[#This Row],[Subject 1]]&lt;&gt;"House rose", "",SUMIF(ch_table[Day], ch_table[[#This Row],[Day]], ch_table[AAT]))</f>
        <v/>
      </c>
      <c r="M75" s="47">
        <f>SUM(INDEX(ch_table[AAT],1):ch_table[[#This Row],[AAT]])</f>
        <v>0.19930555555555518</v>
      </c>
    </row>
    <row r="76" spans="1:13" x14ac:dyDescent="0.25">
      <c r="A76" s="2">
        <v>7</v>
      </c>
      <c r="B76" s="40">
        <v>43839</v>
      </c>
      <c r="C76" s="42">
        <v>0.75138888888888888</v>
      </c>
      <c r="D76" s="3" t="s">
        <v>17</v>
      </c>
      <c r="G76" s="42" t="str" cm="1">
        <f t="array" ref="G7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76" s="44">
        <f>IF(ch_table[[#This Row],[Subject 1]]&lt;&gt;"House rose", "",SUMIF(ch_table[Day], ch_table[[#This Row],[Day]], ch_table[Duration]))</f>
        <v>0.35555555555555557</v>
      </c>
      <c r="I76" s="49">
        <f>SUM(INDEX(ch_table[Duration],1):ch_table[[#This Row],[Duration]])</f>
        <v>2.3062499999999995</v>
      </c>
      <c r="J76" s="44" cm="1">
        <f t="array" ref="J7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76" s="44" t="str" cm="1">
        <f t="array" ref="K7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76" s="44">
        <f>IF(ch_table[[#This Row],[Subject 1]]&lt;&gt;"House rose", "",SUMIF(ch_table[Day], ch_table[[#This Row],[Day]], ch_table[AAT]))</f>
        <v>4.3055555555555514E-2</v>
      </c>
      <c r="M76" s="47">
        <f>SUM(INDEX(ch_table[AAT],1):ch_table[[#This Row],[AAT]])</f>
        <v>0.19930555555555518</v>
      </c>
    </row>
    <row r="77" spans="1:13" x14ac:dyDescent="0.25">
      <c r="A77" s="2">
        <v>8</v>
      </c>
      <c r="B77" s="40">
        <v>43843</v>
      </c>
      <c r="C77" s="42">
        <v>0.60416666666666663</v>
      </c>
      <c r="D77" s="3" t="s">
        <v>18</v>
      </c>
      <c r="G77" s="42" cm="1">
        <f t="array" ref="G7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3.4722222222222099E-3</v>
      </c>
      <c r="H77" s="44" t="str">
        <f>IF(ch_table[[#This Row],[Subject 1]]&lt;&gt;"House rose", "",SUMIF(ch_table[Day], ch_table[[#This Row],[Day]], ch_table[Duration]))</f>
        <v/>
      </c>
      <c r="I77" s="49">
        <f>SUM(INDEX(ch_table[Duration],1):ch_table[[#This Row],[Duration]])</f>
        <v>2.3097222222222218</v>
      </c>
      <c r="J77" s="44" cm="1">
        <f t="array" ref="J7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77" s="44" t="str" cm="1">
        <f t="array" ref="K7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77" s="44" t="str">
        <f>IF(ch_table[[#This Row],[Subject 1]]&lt;&gt;"House rose", "",SUMIF(ch_table[Day], ch_table[[#This Row],[Day]], ch_table[AAT]))</f>
        <v/>
      </c>
      <c r="M77" s="47">
        <f>SUM(INDEX(ch_table[AAT],1):ch_table[[#This Row],[AAT]])</f>
        <v>0.19930555555555518</v>
      </c>
    </row>
    <row r="78" spans="1:13" x14ac:dyDescent="0.25">
      <c r="A78" s="2">
        <v>8</v>
      </c>
      <c r="B78" s="40">
        <v>43843</v>
      </c>
      <c r="C78" s="42">
        <v>0.60763888888888884</v>
      </c>
      <c r="D78" s="3" t="s">
        <v>28</v>
      </c>
      <c r="E78" s="5" t="s">
        <v>113</v>
      </c>
      <c r="G78" s="42" cm="1">
        <f t="array" ref="G7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2.9166666666666674E-2</v>
      </c>
      <c r="H78" s="44" t="str">
        <f>IF(ch_table[[#This Row],[Subject 1]]&lt;&gt;"House rose", "",SUMIF(ch_table[Day], ch_table[[#This Row],[Day]], ch_table[Duration]))</f>
        <v/>
      </c>
      <c r="I78" s="49">
        <f>SUM(INDEX(ch_table[Duration],1):ch_table[[#This Row],[Duration]])</f>
        <v>2.3388888888888886</v>
      </c>
      <c r="J78" s="44" cm="1">
        <f t="array" ref="J7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78" s="44" t="str" cm="1">
        <f t="array" ref="K7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78" s="44" t="str">
        <f>IF(ch_table[[#This Row],[Subject 1]]&lt;&gt;"House rose", "",SUMIF(ch_table[Day], ch_table[[#This Row],[Day]], ch_table[AAT]))</f>
        <v/>
      </c>
      <c r="M78" s="47">
        <f>SUM(INDEX(ch_table[AAT],1):ch_table[[#This Row],[AAT]])</f>
        <v>0.19930555555555518</v>
      </c>
    </row>
    <row r="79" spans="1:13" x14ac:dyDescent="0.25">
      <c r="A79" s="2">
        <v>8</v>
      </c>
      <c r="B79" s="40">
        <v>43843</v>
      </c>
      <c r="C79" s="42">
        <v>0.63680555555555551</v>
      </c>
      <c r="D79" s="3" t="s">
        <v>29</v>
      </c>
      <c r="E79" s="5" t="s">
        <v>113</v>
      </c>
      <c r="G79" s="42" cm="1">
        <f t="array" ref="G7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9.7222222222222987E-3</v>
      </c>
      <c r="H79" s="44" t="str">
        <f>IF(ch_table[[#This Row],[Subject 1]]&lt;&gt;"House rose", "",SUMIF(ch_table[Day], ch_table[[#This Row],[Day]], ch_table[Duration]))</f>
        <v/>
      </c>
      <c r="I79" s="49">
        <f>SUM(INDEX(ch_table[Duration],1):ch_table[[#This Row],[Duration]])</f>
        <v>2.348611111111111</v>
      </c>
      <c r="J79" s="44" cm="1">
        <f t="array" ref="J7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79" s="44" t="str" cm="1">
        <f t="array" ref="K7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79" s="44" t="str">
        <f>IF(ch_table[[#This Row],[Subject 1]]&lt;&gt;"House rose", "",SUMIF(ch_table[Day], ch_table[[#This Row],[Day]], ch_table[AAT]))</f>
        <v/>
      </c>
      <c r="M79" s="47">
        <f>SUM(INDEX(ch_table[AAT],1):ch_table[[#This Row],[AAT]])</f>
        <v>0.19930555555555518</v>
      </c>
    </row>
    <row r="80" spans="1:13" ht="45" x14ac:dyDescent="0.25">
      <c r="A80" s="2">
        <v>8</v>
      </c>
      <c r="B80" s="40">
        <v>43843</v>
      </c>
      <c r="C80" s="42">
        <v>0.64652777777777781</v>
      </c>
      <c r="D80" s="3" t="s">
        <v>32</v>
      </c>
      <c r="E80" s="5" t="s">
        <v>114</v>
      </c>
      <c r="G80" s="42" cm="1">
        <f t="array" ref="G8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3.1944444444444442E-2</v>
      </c>
      <c r="H80" s="44" t="str">
        <f>IF(ch_table[[#This Row],[Subject 1]]&lt;&gt;"House rose", "",SUMIF(ch_table[Day], ch_table[[#This Row],[Day]], ch_table[Duration]))</f>
        <v/>
      </c>
      <c r="I80" s="49">
        <f>SUM(INDEX(ch_table[Duration],1):ch_table[[#This Row],[Duration]])</f>
        <v>2.3805555555555555</v>
      </c>
      <c r="J80" s="44" cm="1">
        <f t="array" ref="J8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80" s="44" t="str" cm="1">
        <f t="array" ref="K8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80" s="44" t="str">
        <f>IF(ch_table[[#This Row],[Subject 1]]&lt;&gt;"House rose", "",SUMIF(ch_table[Day], ch_table[[#This Row],[Day]], ch_table[AAT]))</f>
        <v/>
      </c>
      <c r="M80" s="47">
        <f>SUM(INDEX(ch_table[AAT],1):ch_table[[#This Row],[AAT]])</f>
        <v>0.19930555555555518</v>
      </c>
    </row>
    <row r="81" spans="1:13" x14ac:dyDescent="0.25">
      <c r="A81" s="2">
        <v>8</v>
      </c>
      <c r="B81" s="40">
        <v>43843</v>
      </c>
      <c r="C81" s="42">
        <v>0.67847222222222225</v>
      </c>
      <c r="D81" s="3" t="s">
        <v>23</v>
      </c>
      <c r="E81" s="5" t="s">
        <v>115</v>
      </c>
      <c r="G81" s="42" cm="1">
        <f t="array" ref="G8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1.9444444444444375E-2</v>
      </c>
      <c r="H81" s="44" t="str">
        <f>IF(ch_table[[#This Row],[Subject 1]]&lt;&gt;"House rose", "",SUMIF(ch_table[Day], ch_table[[#This Row],[Day]], ch_table[Duration]))</f>
        <v/>
      </c>
      <c r="I81" s="49">
        <f>SUM(INDEX(ch_table[Duration],1):ch_table[[#This Row],[Duration]])</f>
        <v>2.4</v>
      </c>
      <c r="J81" s="44" cm="1">
        <f t="array" ref="J8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81" s="44" t="str" cm="1">
        <f t="array" ref="K8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81" s="44" t="str">
        <f>IF(ch_table[[#This Row],[Subject 1]]&lt;&gt;"House rose", "",SUMIF(ch_table[Day], ch_table[[#This Row],[Day]], ch_table[AAT]))</f>
        <v/>
      </c>
      <c r="M81" s="47">
        <f>SUM(INDEX(ch_table[AAT],1):ch_table[[#This Row],[AAT]])</f>
        <v>0.19930555555555518</v>
      </c>
    </row>
    <row r="82" spans="1:13" x14ac:dyDescent="0.25">
      <c r="A82" s="2">
        <v>8</v>
      </c>
      <c r="B82" s="40">
        <v>43843</v>
      </c>
      <c r="C82" s="42">
        <v>0.69791666666666663</v>
      </c>
      <c r="D82" s="3" t="s">
        <v>24</v>
      </c>
      <c r="E82" s="5" t="s">
        <v>116</v>
      </c>
      <c r="G82" s="42" cm="1">
        <f t="array" ref="G8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6.9444444444444198E-4</v>
      </c>
      <c r="H82" s="44" t="str">
        <f>IF(ch_table[[#This Row],[Subject 1]]&lt;&gt;"House rose", "",SUMIF(ch_table[Day], ch_table[[#This Row],[Day]], ch_table[Duration]))</f>
        <v/>
      </c>
      <c r="I82" s="49">
        <f>SUM(INDEX(ch_table[Duration],1):ch_table[[#This Row],[Duration]])</f>
        <v>2.4006944444444445</v>
      </c>
      <c r="J82" s="44" cm="1">
        <f t="array" ref="J8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82" s="44" t="str" cm="1">
        <f t="array" ref="K8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82" s="44" t="str">
        <f>IF(ch_table[[#This Row],[Subject 1]]&lt;&gt;"House rose", "",SUMIF(ch_table[Day], ch_table[[#This Row],[Day]], ch_table[AAT]))</f>
        <v/>
      </c>
      <c r="M82" s="47">
        <f>SUM(INDEX(ch_table[AAT],1):ch_table[[#This Row],[AAT]])</f>
        <v>0.19930555555555518</v>
      </c>
    </row>
    <row r="83" spans="1:13" x14ac:dyDescent="0.25">
      <c r="A83" s="2">
        <v>8</v>
      </c>
      <c r="B83" s="40">
        <v>43843</v>
      </c>
      <c r="C83" s="42">
        <v>0.69861111111111107</v>
      </c>
      <c r="D83" s="3" t="s">
        <v>23</v>
      </c>
      <c r="E83" s="5" t="s">
        <v>117</v>
      </c>
      <c r="G83" s="42" cm="1">
        <f t="array" ref="G8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0.21527777777777779</v>
      </c>
      <c r="H83" s="44" t="str">
        <f>IF(ch_table[[#This Row],[Subject 1]]&lt;&gt;"House rose", "",SUMIF(ch_table[Day], ch_table[[#This Row],[Day]], ch_table[Duration]))</f>
        <v/>
      </c>
      <c r="I83" s="49">
        <f>SUM(INDEX(ch_table[Duration],1):ch_table[[#This Row],[Duration]])</f>
        <v>2.6159722222222221</v>
      </c>
      <c r="J83" s="44" cm="1">
        <f t="array" ref="J8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83" s="44" t="str" cm="1">
        <f t="array" ref="K8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83" s="44" t="str">
        <f>IF(ch_table[[#This Row],[Subject 1]]&lt;&gt;"House rose", "",SUMIF(ch_table[Day], ch_table[[#This Row],[Day]], ch_table[AAT]))</f>
        <v/>
      </c>
      <c r="M83" s="47">
        <f>SUM(INDEX(ch_table[AAT],1):ch_table[[#This Row],[AAT]])</f>
        <v>0.19930555555555518</v>
      </c>
    </row>
    <row r="84" spans="1:13" ht="30" x14ac:dyDescent="0.25">
      <c r="A84" s="2">
        <v>8</v>
      </c>
      <c r="B84" s="40">
        <v>43843</v>
      </c>
      <c r="C84" s="42">
        <v>0.91388888888888886</v>
      </c>
      <c r="D84" s="3" t="s">
        <v>26</v>
      </c>
      <c r="E84" s="5" t="s">
        <v>118</v>
      </c>
      <c r="G84" s="42" cm="1">
        <f t="array" ref="G8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1.8750000000000044E-2</v>
      </c>
      <c r="H84" s="44" t="str">
        <f>IF(ch_table[[#This Row],[Subject 1]]&lt;&gt;"House rose", "",SUMIF(ch_table[Day], ch_table[[#This Row],[Day]], ch_table[Duration]))</f>
        <v/>
      </c>
      <c r="I84" s="49">
        <f>SUM(INDEX(ch_table[Duration],1):ch_table[[#This Row],[Duration]])</f>
        <v>2.634722222222222</v>
      </c>
      <c r="J84" s="44" cm="1">
        <f t="array" ref="J8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84" s="44" cm="1">
        <f t="array" ref="K8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1.5972222222222276E-2</v>
      </c>
      <c r="L84" s="44" t="str">
        <f>IF(ch_table[[#This Row],[Subject 1]]&lt;&gt;"House rose", "",SUMIF(ch_table[Day], ch_table[[#This Row],[Day]], ch_table[AAT]))</f>
        <v/>
      </c>
      <c r="M84" s="47">
        <f>SUM(INDEX(ch_table[AAT],1):ch_table[[#This Row],[AAT]])</f>
        <v>0.21527777777777746</v>
      </c>
    </row>
    <row r="85" spans="1:13" x14ac:dyDescent="0.25">
      <c r="A85" s="2">
        <v>8</v>
      </c>
      <c r="B85" s="40">
        <v>43843</v>
      </c>
      <c r="C85" s="42">
        <v>0.93263888888888891</v>
      </c>
      <c r="D85" s="3" t="s">
        <v>17</v>
      </c>
      <c r="G85" s="42" t="str" cm="1">
        <f t="array" ref="G8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85" s="44">
        <f>IF(ch_table[[#This Row],[Subject 1]]&lt;&gt;"House rose", "",SUMIF(ch_table[Day], ch_table[[#This Row],[Day]], ch_table[Duration]))</f>
        <v>0.32847222222222228</v>
      </c>
      <c r="I85" s="49">
        <f>SUM(INDEX(ch_table[Duration],1):ch_table[[#This Row],[Duration]])</f>
        <v>2.634722222222222</v>
      </c>
      <c r="J85" s="44" cm="1">
        <f t="array" ref="J8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85" s="44" t="str" cm="1">
        <f t="array" ref="K8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85" s="44">
        <f>IF(ch_table[[#This Row],[Subject 1]]&lt;&gt;"House rose", "",SUMIF(ch_table[Day], ch_table[[#This Row],[Day]], ch_table[AAT]))</f>
        <v>1.5972222222222276E-2</v>
      </c>
      <c r="M85" s="47">
        <f>SUM(INDEX(ch_table[AAT],1):ch_table[[#This Row],[AAT]])</f>
        <v>0.21527777777777746</v>
      </c>
    </row>
    <row r="86" spans="1:13" x14ac:dyDescent="0.25">
      <c r="A86" s="2">
        <v>9</v>
      </c>
      <c r="B86" s="40">
        <v>43844</v>
      </c>
      <c r="C86" s="42">
        <v>0.47916666666666669</v>
      </c>
      <c r="D86" s="3" t="s">
        <v>18</v>
      </c>
      <c r="G86" s="42" cm="1">
        <f t="array" ref="G8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2.7777777777778234E-3</v>
      </c>
      <c r="H86" s="44" t="str">
        <f>IF(ch_table[[#This Row],[Subject 1]]&lt;&gt;"House rose", "",SUMIF(ch_table[Day], ch_table[[#This Row],[Day]], ch_table[Duration]))</f>
        <v/>
      </c>
      <c r="I86" s="49">
        <f>SUM(INDEX(ch_table[Duration],1):ch_table[[#This Row],[Duration]])</f>
        <v>2.6374999999999997</v>
      </c>
      <c r="J86" s="44" cm="1">
        <f t="array" ref="J8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86" s="44" t="str" cm="1">
        <f t="array" ref="K8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86" s="44" t="str">
        <f>IF(ch_table[[#This Row],[Subject 1]]&lt;&gt;"House rose", "",SUMIF(ch_table[Day], ch_table[[#This Row],[Day]], ch_table[AAT]))</f>
        <v/>
      </c>
      <c r="M86" s="47">
        <f>SUM(INDEX(ch_table[AAT],1):ch_table[[#This Row],[AAT]])</f>
        <v>0.21527777777777746</v>
      </c>
    </row>
    <row r="87" spans="1:13" x14ac:dyDescent="0.25">
      <c r="A87" s="2">
        <v>9</v>
      </c>
      <c r="B87" s="40">
        <v>43844</v>
      </c>
      <c r="C87" s="42">
        <v>0.48194444444444451</v>
      </c>
      <c r="D87" s="3" t="s">
        <v>28</v>
      </c>
      <c r="E87" s="5" t="s">
        <v>119</v>
      </c>
      <c r="G87" s="42" cm="1">
        <f t="array" ref="G8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2.9861111111111005E-2</v>
      </c>
      <c r="H87" s="44" t="str">
        <f>IF(ch_table[[#This Row],[Subject 1]]&lt;&gt;"House rose", "",SUMIF(ch_table[Day], ch_table[[#This Row],[Day]], ch_table[Duration]))</f>
        <v/>
      </c>
      <c r="I87" s="49">
        <f>SUM(INDEX(ch_table[Duration],1):ch_table[[#This Row],[Duration]])</f>
        <v>2.6673611111111106</v>
      </c>
      <c r="J87" s="44" cm="1">
        <f t="array" ref="J8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87" s="44" t="str" cm="1">
        <f t="array" ref="K8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87" s="44" t="str">
        <f>IF(ch_table[[#This Row],[Subject 1]]&lt;&gt;"House rose", "",SUMIF(ch_table[Day], ch_table[[#This Row],[Day]], ch_table[AAT]))</f>
        <v/>
      </c>
      <c r="M87" s="47">
        <f>SUM(INDEX(ch_table[AAT],1):ch_table[[#This Row],[AAT]])</f>
        <v>0.21527777777777746</v>
      </c>
    </row>
    <row r="88" spans="1:13" x14ac:dyDescent="0.25">
      <c r="A88" s="2">
        <v>9</v>
      </c>
      <c r="B88" s="40">
        <v>43844</v>
      </c>
      <c r="C88" s="42">
        <v>0.51180555555555551</v>
      </c>
      <c r="D88" s="3" t="s">
        <v>29</v>
      </c>
      <c r="E88" s="5" t="s">
        <v>119</v>
      </c>
      <c r="G88" s="42" cm="1">
        <f t="array" ref="G8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9.7222222222222987E-3</v>
      </c>
      <c r="H88" s="44" t="str">
        <f>IF(ch_table[[#This Row],[Subject 1]]&lt;&gt;"House rose", "",SUMIF(ch_table[Day], ch_table[[#This Row],[Day]], ch_table[Duration]))</f>
        <v/>
      </c>
      <c r="I88" s="49">
        <f>SUM(INDEX(ch_table[Duration],1):ch_table[[#This Row],[Duration]])</f>
        <v>2.677083333333333</v>
      </c>
      <c r="J88" s="44" cm="1">
        <f t="array" ref="J8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88" s="44" t="str" cm="1">
        <f t="array" ref="K8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88" s="44" t="str">
        <f>IF(ch_table[[#This Row],[Subject 1]]&lt;&gt;"House rose", "",SUMIF(ch_table[Day], ch_table[[#This Row],[Day]], ch_table[AAT]))</f>
        <v/>
      </c>
      <c r="M88" s="47">
        <f>SUM(INDEX(ch_table[AAT],1):ch_table[[#This Row],[AAT]])</f>
        <v>0.21527777777777746</v>
      </c>
    </row>
    <row r="89" spans="1:13" ht="45" x14ac:dyDescent="0.25">
      <c r="A89" s="2">
        <v>9</v>
      </c>
      <c r="B89" s="40">
        <v>43844</v>
      </c>
      <c r="C89" s="42">
        <v>0.52152777777777781</v>
      </c>
      <c r="D89" s="3" t="s">
        <v>32</v>
      </c>
      <c r="E89" s="5" t="s">
        <v>120</v>
      </c>
      <c r="G89" s="42" cm="1">
        <f t="array" ref="G8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2.0833333333333259E-2</v>
      </c>
      <c r="H89" s="44" t="str">
        <f>IF(ch_table[[#This Row],[Subject 1]]&lt;&gt;"House rose", "",SUMIF(ch_table[Day], ch_table[[#This Row],[Day]], ch_table[Duration]))</f>
        <v/>
      </c>
      <c r="I89" s="49">
        <f>SUM(INDEX(ch_table[Duration],1):ch_table[[#This Row],[Duration]])</f>
        <v>2.6979166666666661</v>
      </c>
      <c r="J89" s="44" cm="1">
        <f t="array" ref="J8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89" s="44" t="str" cm="1">
        <f t="array" ref="K8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89" s="44" t="str">
        <f>IF(ch_table[[#This Row],[Subject 1]]&lt;&gt;"House rose", "",SUMIF(ch_table[Day], ch_table[[#This Row],[Day]], ch_table[AAT]))</f>
        <v/>
      </c>
      <c r="M89" s="47">
        <f>SUM(INDEX(ch_table[AAT],1):ch_table[[#This Row],[AAT]])</f>
        <v>0.21527777777777746</v>
      </c>
    </row>
    <row r="90" spans="1:13" ht="45" x14ac:dyDescent="0.25">
      <c r="A90" s="2">
        <v>9</v>
      </c>
      <c r="B90" s="40">
        <v>43844</v>
      </c>
      <c r="C90" s="42">
        <v>0.54236111111111107</v>
      </c>
      <c r="D90" s="3" t="s">
        <v>30</v>
      </c>
      <c r="E90" s="5" t="s">
        <v>121</v>
      </c>
      <c r="G90" s="42" cm="1">
        <f t="array" ref="G9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2.5000000000000022E-2</v>
      </c>
      <c r="H90" s="44" t="str">
        <f>IF(ch_table[[#This Row],[Subject 1]]&lt;&gt;"House rose", "",SUMIF(ch_table[Day], ch_table[[#This Row],[Day]], ch_table[Duration]))</f>
        <v/>
      </c>
      <c r="I90" s="49">
        <f>SUM(INDEX(ch_table[Duration],1):ch_table[[#This Row],[Duration]])</f>
        <v>2.722916666666666</v>
      </c>
      <c r="J90" s="44" cm="1">
        <f t="array" ref="J9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90" s="44" t="str" cm="1">
        <f t="array" ref="K9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90" s="44" t="str">
        <f>IF(ch_table[[#This Row],[Subject 1]]&lt;&gt;"House rose", "",SUMIF(ch_table[Day], ch_table[[#This Row],[Day]], ch_table[AAT]))</f>
        <v/>
      </c>
      <c r="M90" s="47">
        <f>SUM(INDEX(ch_table[AAT],1):ch_table[[#This Row],[AAT]])</f>
        <v>0.21527777777777746</v>
      </c>
    </row>
    <row r="91" spans="1:13" x14ac:dyDescent="0.25">
      <c r="A91" s="2">
        <v>9</v>
      </c>
      <c r="B91" s="40">
        <v>43844</v>
      </c>
      <c r="C91" s="42">
        <v>0.56736111111111109</v>
      </c>
      <c r="D91" s="3" t="s">
        <v>23</v>
      </c>
      <c r="E91" s="5" t="s">
        <v>122</v>
      </c>
      <c r="G91" s="42" cm="1">
        <f t="array" ref="G9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7.9166666666666718E-2</v>
      </c>
      <c r="H91" s="44" t="str">
        <f>IF(ch_table[[#This Row],[Subject 1]]&lt;&gt;"House rose", "",SUMIF(ch_table[Day], ch_table[[#This Row],[Day]], ch_table[Duration]))</f>
        <v/>
      </c>
      <c r="I91" s="49">
        <f>SUM(INDEX(ch_table[Duration],1):ch_table[[#This Row],[Duration]])</f>
        <v>2.8020833333333326</v>
      </c>
      <c r="J91" s="44" cm="1">
        <f t="array" ref="J9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91" s="44" t="str" cm="1">
        <f t="array" ref="K9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91" s="44" t="str">
        <f>IF(ch_table[[#This Row],[Subject 1]]&lt;&gt;"House rose", "",SUMIF(ch_table[Day], ch_table[[#This Row],[Day]], ch_table[AAT]))</f>
        <v/>
      </c>
      <c r="M91" s="47">
        <f>SUM(INDEX(ch_table[AAT],1):ch_table[[#This Row],[AAT]])</f>
        <v>0.21527777777777746</v>
      </c>
    </row>
    <row r="92" spans="1:13" ht="30" x14ac:dyDescent="0.25">
      <c r="A92" s="2">
        <v>9</v>
      </c>
      <c r="B92" s="40">
        <v>43844</v>
      </c>
      <c r="C92" s="42">
        <v>0.64652777777777781</v>
      </c>
      <c r="D92" s="3" t="s">
        <v>34</v>
      </c>
      <c r="E92" s="5" t="s">
        <v>123</v>
      </c>
      <c r="G92" s="42" cm="1">
        <f t="array" ref="G9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6.9444444444444198E-4</v>
      </c>
      <c r="H92" s="44" t="str">
        <f>IF(ch_table[[#This Row],[Subject 1]]&lt;&gt;"House rose", "",SUMIF(ch_table[Day], ch_table[[#This Row],[Day]], ch_table[Duration]))</f>
        <v/>
      </c>
      <c r="I92" s="49">
        <f>SUM(INDEX(ch_table[Duration],1):ch_table[[#This Row],[Duration]])</f>
        <v>2.8027777777777771</v>
      </c>
      <c r="J92" s="44" cm="1">
        <f t="array" ref="J9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92" s="44" t="str" cm="1">
        <f t="array" ref="K9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92" s="44" t="str">
        <f>IF(ch_table[[#This Row],[Subject 1]]&lt;&gt;"House rose", "",SUMIF(ch_table[Day], ch_table[[#This Row],[Day]], ch_table[AAT]))</f>
        <v/>
      </c>
      <c r="M92" s="47">
        <f>SUM(INDEX(ch_table[AAT],1):ch_table[[#This Row],[AAT]])</f>
        <v>0.21527777777777746</v>
      </c>
    </row>
    <row r="93" spans="1:13" x14ac:dyDescent="0.25">
      <c r="A93" s="2">
        <v>9</v>
      </c>
      <c r="B93" s="40">
        <v>43844</v>
      </c>
      <c r="C93" s="42">
        <v>0.64722222222222225</v>
      </c>
      <c r="D93" s="3" t="s">
        <v>23</v>
      </c>
      <c r="E93" s="5" t="s">
        <v>124</v>
      </c>
      <c r="G93" s="42" cm="1">
        <f t="array" ref="G9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0.14305555555555549</v>
      </c>
      <c r="H93" s="44" t="str">
        <f>IF(ch_table[[#This Row],[Subject 1]]&lt;&gt;"House rose", "",SUMIF(ch_table[Day], ch_table[[#This Row],[Day]], ch_table[Duration]))</f>
        <v/>
      </c>
      <c r="I93" s="49">
        <f>SUM(INDEX(ch_table[Duration],1):ch_table[[#This Row],[Duration]])</f>
        <v>2.9458333333333329</v>
      </c>
      <c r="J93" s="44" cm="1">
        <f t="array" ref="J9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93" s="44" t="str" cm="1">
        <f t="array" ref="K9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93" s="44" t="str">
        <f>IF(ch_table[[#This Row],[Subject 1]]&lt;&gt;"House rose", "",SUMIF(ch_table[Day], ch_table[[#This Row],[Day]], ch_table[AAT]))</f>
        <v/>
      </c>
      <c r="M93" s="47">
        <f>SUM(INDEX(ch_table[AAT],1):ch_table[[#This Row],[AAT]])</f>
        <v>0.21527777777777746</v>
      </c>
    </row>
    <row r="94" spans="1:13" ht="30" x14ac:dyDescent="0.25">
      <c r="A94" s="2">
        <v>9</v>
      </c>
      <c r="B94" s="40">
        <v>43844</v>
      </c>
      <c r="C94" s="42">
        <v>0.79027777777777775</v>
      </c>
      <c r="D94" s="3" t="s">
        <v>35</v>
      </c>
      <c r="E94" s="5" t="s">
        <v>125</v>
      </c>
      <c r="G94" s="42" cm="1">
        <f t="array" ref="G9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1.388888888888884E-3</v>
      </c>
      <c r="H94" s="44" t="str">
        <f>IF(ch_table[[#This Row],[Subject 1]]&lt;&gt;"House rose", "",SUMIF(ch_table[Day], ch_table[[#This Row],[Day]], ch_table[Duration]))</f>
        <v/>
      </c>
      <c r="I94" s="49">
        <f>SUM(INDEX(ch_table[Duration],1):ch_table[[#This Row],[Duration]])</f>
        <v>2.947222222222222</v>
      </c>
      <c r="J94" s="44" cm="1">
        <f t="array" ref="J9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94" s="44" t="str" cm="1">
        <f t="array" ref="K9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94" s="44" t="str">
        <f>IF(ch_table[[#This Row],[Subject 1]]&lt;&gt;"House rose", "",SUMIF(ch_table[Day], ch_table[[#This Row],[Day]], ch_table[AAT]))</f>
        <v/>
      </c>
      <c r="M94" s="47">
        <f>SUM(INDEX(ch_table[AAT],1):ch_table[[#This Row],[AAT]])</f>
        <v>0.21527777777777746</v>
      </c>
    </row>
    <row r="95" spans="1:13" ht="30" x14ac:dyDescent="0.25">
      <c r="A95" s="2">
        <v>9</v>
      </c>
      <c r="B95" s="40">
        <v>43844</v>
      </c>
      <c r="C95" s="42">
        <v>0.79166666666666663</v>
      </c>
      <c r="D95" s="3" t="s">
        <v>26</v>
      </c>
      <c r="E95" s="5" t="s">
        <v>126</v>
      </c>
      <c r="G95" s="42" cm="1">
        <f t="array" ref="G9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2.083333333333337E-2</v>
      </c>
      <c r="H95" s="44" t="str">
        <f>IF(ch_table[[#This Row],[Subject 1]]&lt;&gt;"House rose", "",SUMIF(ch_table[Day], ch_table[[#This Row],[Day]], ch_table[Duration]))</f>
        <v/>
      </c>
      <c r="I95" s="49">
        <f>SUM(INDEX(ch_table[Duration],1):ch_table[[#This Row],[Duration]])</f>
        <v>2.9680555555555554</v>
      </c>
      <c r="J95" s="44" cm="1">
        <f t="array" ref="J9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95" s="44" cm="1">
        <f t="array" ref="K9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2.083333333333337E-2</v>
      </c>
      <c r="L95" s="44" t="str">
        <f>IF(ch_table[[#This Row],[Subject 1]]&lt;&gt;"House rose", "",SUMIF(ch_table[Day], ch_table[[#This Row],[Day]], ch_table[AAT]))</f>
        <v/>
      </c>
      <c r="M95" s="47">
        <f>SUM(INDEX(ch_table[AAT],1):ch_table[[#This Row],[AAT]])</f>
        <v>0.23611111111111083</v>
      </c>
    </row>
    <row r="96" spans="1:13" x14ac:dyDescent="0.25">
      <c r="A96" s="2">
        <v>9</v>
      </c>
      <c r="B96" s="40">
        <v>43844</v>
      </c>
      <c r="C96" s="42">
        <v>0.8125</v>
      </c>
      <c r="D96" s="3" t="s">
        <v>17</v>
      </c>
      <c r="G96" s="42" t="str" cm="1">
        <f t="array" ref="G9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96" s="44">
        <f>IF(ch_table[[#This Row],[Subject 1]]&lt;&gt;"House rose", "",SUMIF(ch_table[Day], ch_table[[#This Row],[Day]], ch_table[Duration]))</f>
        <v>0.33333333333333331</v>
      </c>
      <c r="I96" s="49">
        <f>SUM(INDEX(ch_table[Duration],1):ch_table[[#This Row],[Duration]])</f>
        <v>2.9680555555555554</v>
      </c>
      <c r="J96" s="44" cm="1">
        <f t="array" ref="J9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96" s="44" t="str" cm="1">
        <f t="array" ref="K9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96" s="44">
        <f>IF(ch_table[[#This Row],[Subject 1]]&lt;&gt;"House rose", "",SUMIF(ch_table[Day], ch_table[[#This Row],[Day]], ch_table[AAT]))</f>
        <v>2.083333333333337E-2</v>
      </c>
      <c r="M96" s="47">
        <f>SUM(INDEX(ch_table[AAT],1):ch_table[[#This Row],[AAT]])</f>
        <v>0.23611111111111083</v>
      </c>
    </row>
    <row r="97" spans="1:13" x14ac:dyDescent="0.25">
      <c r="A97" s="2">
        <v>10</v>
      </c>
      <c r="B97" s="40">
        <v>43845</v>
      </c>
      <c r="C97" s="42">
        <v>0.47916666666666669</v>
      </c>
      <c r="D97" s="3" t="s">
        <v>18</v>
      </c>
      <c r="G97" s="42" cm="1">
        <f t="array" ref="G9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2.7777777777778234E-3</v>
      </c>
      <c r="H97" s="44" t="str">
        <f>IF(ch_table[[#This Row],[Subject 1]]&lt;&gt;"House rose", "",SUMIF(ch_table[Day], ch_table[[#This Row],[Day]], ch_table[Duration]))</f>
        <v/>
      </c>
      <c r="I97" s="49">
        <f>SUM(INDEX(ch_table[Duration],1):ch_table[[#This Row],[Duration]])</f>
        <v>2.9708333333333332</v>
      </c>
      <c r="J97" s="44" cm="1">
        <f t="array" ref="J9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97" s="44" t="str" cm="1">
        <f t="array" ref="K9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97" s="44" t="str">
        <f>IF(ch_table[[#This Row],[Subject 1]]&lt;&gt;"House rose", "",SUMIF(ch_table[Day], ch_table[[#This Row],[Day]], ch_table[AAT]))</f>
        <v/>
      </c>
      <c r="M97" s="47">
        <f>SUM(INDEX(ch_table[AAT],1):ch_table[[#This Row],[AAT]])</f>
        <v>0.23611111111111083</v>
      </c>
    </row>
    <row r="98" spans="1:13" x14ac:dyDescent="0.25">
      <c r="A98" s="2">
        <v>10</v>
      </c>
      <c r="B98" s="40">
        <v>43845</v>
      </c>
      <c r="C98" s="42">
        <v>0.48194444444444451</v>
      </c>
      <c r="D98" s="3" t="s">
        <v>28</v>
      </c>
      <c r="E98" s="5" t="s">
        <v>127</v>
      </c>
      <c r="G98" s="42" cm="1">
        <f t="array" ref="G9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1.8055555555555491E-2</v>
      </c>
      <c r="H98" s="44" t="str">
        <f>IF(ch_table[[#This Row],[Subject 1]]&lt;&gt;"House rose", "",SUMIF(ch_table[Day], ch_table[[#This Row],[Day]], ch_table[Duration]))</f>
        <v/>
      </c>
      <c r="I98" s="49">
        <f>SUM(INDEX(ch_table[Duration],1):ch_table[[#This Row],[Duration]])</f>
        <v>2.9888888888888889</v>
      </c>
      <c r="J98" s="44" cm="1">
        <f t="array" ref="J9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98" s="44" t="str" cm="1">
        <f t="array" ref="K9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98" s="44" t="str">
        <f>IF(ch_table[[#This Row],[Subject 1]]&lt;&gt;"House rose", "",SUMIF(ch_table[Day], ch_table[[#This Row],[Day]], ch_table[AAT]))</f>
        <v/>
      </c>
      <c r="M98" s="47">
        <f>SUM(INDEX(ch_table[AAT],1):ch_table[[#This Row],[AAT]])</f>
        <v>0.23611111111111083</v>
      </c>
    </row>
    <row r="99" spans="1:13" x14ac:dyDescent="0.25">
      <c r="A99" s="2">
        <v>10</v>
      </c>
      <c r="B99" s="40">
        <v>43845</v>
      </c>
      <c r="C99" s="42">
        <v>0.5</v>
      </c>
      <c r="D99" s="3" t="s">
        <v>28</v>
      </c>
      <c r="E99" s="5" t="s">
        <v>99</v>
      </c>
      <c r="G99" s="42" cm="1">
        <f t="array" ref="G9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2.1527777777777812E-2</v>
      </c>
      <c r="H99" s="44" t="str">
        <f>IF(ch_table[[#This Row],[Subject 1]]&lt;&gt;"House rose", "",SUMIF(ch_table[Day], ch_table[[#This Row],[Day]], ch_table[Duration]))</f>
        <v/>
      </c>
      <c r="I99" s="49">
        <f>SUM(INDEX(ch_table[Duration],1):ch_table[[#This Row],[Duration]])</f>
        <v>3.010416666666667</v>
      </c>
      <c r="J99" s="44" cm="1">
        <f t="array" ref="J9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99" s="44" t="str" cm="1">
        <f t="array" ref="K9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99" s="44" t="str">
        <f>IF(ch_table[[#This Row],[Subject 1]]&lt;&gt;"House rose", "",SUMIF(ch_table[Day], ch_table[[#This Row],[Day]], ch_table[AAT]))</f>
        <v/>
      </c>
      <c r="M99" s="47">
        <f>SUM(INDEX(ch_table[AAT],1):ch_table[[#This Row],[AAT]])</f>
        <v>0.23611111111111083</v>
      </c>
    </row>
    <row r="100" spans="1:13" x14ac:dyDescent="0.25">
      <c r="A100" s="2">
        <v>10</v>
      </c>
      <c r="B100" s="40">
        <v>43845</v>
      </c>
      <c r="C100" s="42">
        <v>0.52152777777777781</v>
      </c>
      <c r="D100" s="3" t="s">
        <v>24</v>
      </c>
      <c r="E100" s="5" t="s">
        <v>128</v>
      </c>
      <c r="G100" s="42" cm="1">
        <f t="array" ref="G10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1.388888888888884E-3</v>
      </c>
      <c r="H100" s="44" t="str">
        <f>IF(ch_table[[#This Row],[Subject 1]]&lt;&gt;"House rose", "",SUMIF(ch_table[Day], ch_table[[#This Row],[Day]], ch_table[Duration]))</f>
        <v/>
      </c>
      <c r="I100" s="49">
        <f>SUM(INDEX(ch_table[Duration],1):ch_table[[#This Row],[Duration]])</f>
        <v>3.0118055555555561</v>
      </c>
      <c r="J100" s="44" cm="1">
        <f t="array" ref="J10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00" s="44" t="str" cm="1">
        <f t="array" ref="K10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00" s="44" t="str">
        <f>IF(ch_table[[#This Row],[Subject 1]]&lt;&gt;"House rose", "",SUMIF(ch_table[Day], ch_table[[#This Row],[Day]], ch_table[AAT]))</f>
        <v/>
      </c>
      <c r="M100" s="47">
        <f>SUM(INDEX(ch_table[AAT],1):ch_table[[#This Row],[AAT]])</f>
        <v>0.23611111111111083</v>
      </c>
    </row>
    <row r="101" spans="1:13" ht="30" x14ac:dyDescent="0.25">
      <c r="A101" s="2">
        <v>10</v>
      </c>
      <c r="B101" s="40">
        <v>43845</v>
      </c>
      <c r="C101" s="42">
        <v>0.5229166666666667</v>
      </c>
      <c r="D101" s="3" t="s">
        <v>24</v>
      </c>
      <c r="E101" s="5" t="s">
        <v>129</v>
      </c>
      <c r="G101" s="42" cm="1">
        <f t="array" ref="G10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6.9444444444444198E-4</v>
      </c>
      <c r="H101" s="44" t="str">
        <f>IF(ch_table[[#This Row],[Subject 1]]&lt;&gt;"House rose", "",SUMIF(ch_table[Day], ch_table[[#This Row],[Day]], ch_table[Duration]))</f>
        <v/>
      </c>
      <c r="I101" s="49">
        <f>SUM(INDEX(ch_table[Duration],1):ch_table[[#This Row],[Duration]])</f>
        <v>3.0125000000000006</v>
      </c>
      <c r="J101" s="44" cm="1">
        <f t="array" ref="J10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01" s="44" t="str" cm="1">
        <f t="array" ref="K10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01" s="44" t="str">
        <f>IF(ch_table[[#This Row],[Subject 1]]&lt;&gt;"House rose", "",SUMIF(ch_table[Day], ch_table[[#This Row],[Day]], ch_table[AAT]))</f>
        <v/>
      </c>
      <c r="M101" s="47">
        <f>SUM(INDEX(ch_table[AAT],1):ch_table[[#This Row],[AAT]])</f>
        <v>0.23611111111111083</v>
      </c>
    </row>
    <row r="102" spans="1:13" x14ac:dyDescent="0.25">
      <c r="A102" s="2">
        <v>10</v>
      </c>
      <c r="B102" s="40">
        <v>43845</v>
      </c>
      <c r="C102" s="42">
        <v>0.52361111111111114</v>
      </c>
      <c r="D102" s="3" t="s">
        <v>24</v>
      </c>
      <c r="E102" s="5" t="s">
        <v>130</v>
      </c>
      <c r="G102" s="42" cm="1">
        <f t="array" ref="G10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6.9444444444444198E-4</v>
      </c>
      <c r="H102" s="44" t="str">
        <f>IF(ch_table[[#This Row],[Subject 1]]&lt;&gt;"House rose", "",SUMIF(ch_table[Day], ch_table[[#This Row],[Day]], ch_table[Duration]))</f>
        <v/>
      </c>
      <c r="I102" s="49">
        <f>SUM(INDEX(ch_table[Duration],1):ch_table[[#This Row],[Duration]])</f>
        <v>3.0131944444444452</v>
      </c>
      <c r="J102" s="44" cm="1">
        <f t="array" ref="J10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02" s="44" t="str" cm="1">
        <f t="array" ref="K10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02" s="44" t="str">
        <f>IF(ch_table[[#This Row],[Subject 1]]&lt;&gt;"House rose", "",SUMIF(ch_table[Day], ch_table[[#This Row],[Day]], ch_table[AAT]))</f>
        <v/>
      </c>
      <c r="M102" s="47">
        <f>SUM(INDEX(ch_table[AAT],1):ch_table[[#This Row],[AAT]])</f>
        <v>0.23611111111111083</v>
      </c>
    </row>
    <row r="103" spans="1:13" x14ac:dyDescent="0.25">
      <c r="A103" s="2">
        <v>10</v>
      </c>
      <c r="B103" s="40">
        <v>43845</v>
      </c>
      <c r="C103" s="42">
        <v>0.52430555555555558</v>
      </c>
      <c r="D103" s="3" t="s">
        <v>24</v>
      </c>
      <c r="E103" s="5" t="s">
        <v>131</v>
      </c>
      <c r="G103" s="42" cm="1">
        <f t="array" ref="G10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6.9444444444444198E-4</v>
      </c>
      <c r="H103" s="44" t="str">
        <f>IF(ch_table[[#This Row],[Subject 1]]&lt;&gt;"House rose", "",SUMIF(ch_table[Day], ch_table[[#This Row],[Day]], ch_table[Duration]))</f>
        <v/>
      </c>
      <c r="I103" s="49">
        <f>SUM(INDEX(ch_table[Duration],1):ch_table[[#This Row],[Duration]])</f>
        <v>3.0138888888888897</v>
      </c>
      <c r="J103" s="44" cm="1">
        <f t="array" ref="J10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03" s="44" t="str" cm="1">
        <f t="array" ref="K10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03" s="44" t="str">
        <f>IF(ch_table[[#This Row],[Subject 1]]&lt;&gt;"House rose", "",SUMIF(ch_table[Day], ch_table[[#This Row],[Day]], ch_table[AAT]))</f>
        <v/>
      </c>
      <c r="M103" s="47">
        <f>SUM(INDEX(ch_table[AAT],1):ch_table[[#This Row],[AAT]])</f>
        <v>0.23611111111111083</v>
      </c>
    </row>
    <row r="104" spans="1:13" x14ac:dyDescent="0.25">
      <c r="A104" s="2">
        <v>10</v>
      </c>
      <c r="B104" s="40">
        <v>43845</v>
      </c>
      <c r="C104" s="42">
        <v>0.52500000000000002</v>
      </c>
      <c r="D104" s="3" t="s">
        <v>24</v>
      </c>
      <c r="E104" s="5" t="s">
        <v>132</v>
      </c>
      <c r="G104" s="42" cm="1">
        <f t="array" ref="G10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6.9444444444444198E-4</v>
      </c>
      <c r="H104" s="44" t="str">
        <f>IF(ch_table[[#This Row],[Subject 1]]&lt;&gt;"House rose", "",SUMIF(ch_table[Day], ch_table[[#This Row],[Day]], ch_table[Duration]))</f>
        <v/>
      </c>
      <c r="I104" s="49">
        <f>SUM(INDEX(ch_table[Duration],1):ch_table[[#This Row],[Duration]])</f>
        <v>3.0145833333333343</v>
      </c>
      <c r="J104" s="44" cm="1">
        <f t="array" ref="J10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04" s="44" t="str" cm="1">
        <f t="array" ref="K10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04" s="44" t="str">
        <f>IF(ch_table[[#This Row],[Subject 1]]&lt;&gt;"House rose", "",SUMIF(ch_table[Day], ch_table[[#This Row],[Day]], ch_table[AAT]))</f>
        <v/>
      </c>
      <c r="M104" s="47">
        <f>SUM(INDEX(ch_table[AAT],1):ch_table[[#This Row],[AAT]])</f>
        <v>0.23611111111111083</v>
      </c>
    </row>
    <row r="105" spans="1:13" x14ac:dyDescent="0.25">
      <c r="A105" s="2">
        <v>10</v>
      </c>
      <c r="B105" s="40">
        <v>43845</v>
      </c>
      <c r="C105" s="42">
        <v>0.52569444444444446</v>
      </c>
      <c r="D105" s="3" t="s">
        <v>23</v>
      </c>
      <c r="E105" s="5" t="s">
        <v>133</v>
      </c>
      <c r="G105" s="42" cm="1">
        <f t="array" ref="G10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0.24375000000000002</v>
      </c>
      <c r="H105" s="44" t="str">
        <f>IF(ch_table[[#This Row],[Subject 1]]&lt;&gt;"House rose", "",SUMIF(ch_table[Day], ch_table[[#This Row],[Day]], ch_table[Duration]))</f>
        <v/>
      </c>
      <c r="I105" s="49">
        <f>SUM(INDEX(ch_table[Duration],1):ch_table[[#This Row],[Duration]])</f>
        <v>3.2583333333333342</v>
      </c>
      <c r="J105" s="44" cm="1">
        <f t="array" ref="J10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05" s="44" t="str" cm="1">
        <f t="array" ref="K10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05" s="44" t="str">
        <f>IF(ch_table[[#This Row],[Subject 1]]&lt;&gt;"House rose", "",SUMIF(ch_table[Day], ch_table[[#This Row],[Day]], ch_table[AAT]))</f>
        <v/>
      </c>
      <c r="M105" s="47">
        <f>SUM(INDEX(ch_table[AAT],1):ch_table[[#This Row],[AAT]])</f>
        <v>0.23611111111111083</v>
      </c>
    </row>
    <row r="106" spans="1:13" x14ac:dyDescent="0.25">
      <c r="A106" s="2">
        <v>10</v>
      </c>
      <c r="B106" s="40">
        <v>43845</v>
      </c>
      <c r="C106" s="42">
        <v>0.76944444444444449</v>
      </c>
      <c r="D106" s="3" t="s">
        <v>35</v>
      </c>
      <c r="E106" s="5" t="s">
        <v>134</v>
      </c>
      <c r="G106" s="42" cm="1">
        <f t="array" ref="G10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106" s="44" t="str">
        <f>IF(ch_table[[#This Row],[Subject 1]]&lt;&gt;"House rose", "",SUMIF(ch_table[Day], ch_table[[#This Row],[Day]], ch_table[Duration]))</f>
        <v/>
      </c>
      <c r="I106" s="49">
        <f>SUM(INDEX(ch_table[Duration],1):ch_table[[#This Row],[Duration]])</f>
        <v>3.2604166666666674</v>
      </c>
      <c r="J106" s="44" cm="1">
        <f t="array" ref="J10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06" s="44" t="str" cm="1">
        <f t="array" ref="K10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06" s="44" t="str">
        <f>IF(ch_table[[#This Row],[Subject 1]]&lt;&gt;"House rose", "",SUMIF(ch_table[Day], ch_table[[#This Row],[Day]], ch_table[AAT]))</f>
        <v/>
      </c>
      <c r="M106" s="47">
        <f>SUM(INDEX(ch_table[AAT],1):ch_table[[#This Row],[AAT]])</f>
        <v>0.23611111111111083</v>
      </c>
    </row>
    <row r="107" spans="1:13" ht="30" x14ac:dyDescent="0.25">
      <c r="A107" s="2">
        <v>10</v>
      </c>
      <c r="B107" s="40">
        <v>43845</v>
      </c>
      <c r="C107" s="42">
        <v>0.77152777777777781</v>
      </c>
      <c r="D107" s="3" t="s">
        <v>26</v>
      </c>
      <c r="E107" s="5" t="s">
        <v>135</v>
      </c>
      <c r="G107" s="42" cm="1">
        <f t="array" ref="G10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1.8749999999999933E-2</v>
      </c>
      <c r="H107" s="44" t="str">
        <f>IF(ch_table[[#This Row],[Subject 1]]&lt;&gt;"House rose", "",SUMIF(ch_table[Day], ch_table[[#This Row],[Day]], ch_table[Duration]))</f>
        <v/>
      </c>
      <c r="I107" s="49">
        <f>SUM(INDEX(ch_table[Duration],1):ch_table[[#This Row],[Duration]])</f>
        <v>3.2791666666666672</v>
      </c>
      <c r="J107" s="44" cm="1">
        <f t="array" ref="J10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07" s="44" t="str" cm="1">
        <f t="array" ref="K10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07" s="44" t="str">
        <f>IF(ch_table[[#This Row],[Subject 1]]&lt;&gt;"House rose", "",SUMIF(ch_table[Day], ch_table[[#This Row],[Day]], ch_table[AAT]))</f>
        <v/>
      </c>
      <c r="M107" s="47">
        <f>SUM(INDEX(ch_table[AAT],1):ch_table[[#This Row],[AAT]])</f>
        <v>0.23611111111111083</v>
      </c>
    </row>
    <row r="108" spans="1:13" x14ac:dyDescent="0.25">
      <c r="A108" s="2">
        <v>10</v>
      </c>
      <c r="B108" s="40">
        <v>43845</v>
      </c>
      <c r="C108" s="42">
        <v>0.79027777777777775</v>
      </c>
      <c r="D108" s="3" t="s">
        <v>17</v>
      </c>
      <c r="G108" s="42" t="str" cm="1">
        <f t="array" ref="G10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108" s="44">
        <f>IF(ch_table[[#This Row],[Subject 1]]&lt;&gt;"House rose", "",SUMIF(ch_table[Day], ch_table[[#This Row],[Day]], ch_table[Duration]))</f>
        <v>0.31111111111111106</v>
      </c>
      <c r="I108" s="49">
        <f>SUM(INDEX(ch_table[Duration],1):ch_table[[#This Row],[Duration]])</f>
        <v>3.2791666666666672</v>
      </c>
      <c r="J108" s="44" cm="1">
        <f t="array" ref="J10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08" s="44" t="str" cm="1">
        <f t="array" ref="K10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08" s="44">
        <f>IF(ch_table[[#This Row],[Subject 1]]&lt;&gt;"House rose", "",SUMIF(ch_table[Day], ch_table[[#This Row],[Day]], ch_table[AAT]))</f>
        <v>0</v>
      </c>
      <c r="M108" s="47">
        <f>SUM(INDEX(ch_table[AAT],1):ch_table[[#This Row],[AAT]])</f>
        <v>0.23611111111111083</v>
      </c>
    </row>
    <row r="109" spans="1:13" x14ac:dyDescent="0.25">
      <c r="A109" s="2">
        <v>11</v>
      </c>
      <c r="B109" s="40">
        <v>43846</v>
      </c>
      <c r="C109" s="42">
        <v>0.39583333333333331</v>
      </c>
      <c r="D109" s="3" t="s">
        <v>18</v>
      </c>
      <c r="G109" s="42" cm="1">
        <f t="array" ref="G10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109" s="44" t="str">
        <f>IF(ch_table[[#This Row],[Subject 1]]&lt;&gt;"House rose", "",SUMIF(ch_table[Day], ch_table[[#This Row],[Day]], ch_table[Duration]))</f>
        <v/>
      </c>
      <c r="I109" s="49">
        <f>SUM(INDEX(ch_table[Duration],1):ch_table[[#This Row],[Duration]])</f>
        <v>3.281944444444445</v>
      </c>
      <c r="J109" s="44" cm="1">
        <f t="array" ref="J10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09" s="44" t="str" cm="1">
        <f t="array" ref="K10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09" s="44" t="str">
        <f>IF(ch_table[[#This Row],[Subject 1]]&lt;&gt;"House rose", "",SUMIF(ch_table[Day], ch_table[[#This Row],[Day]], ch_table[AAT]))</f>
        <v/>
      </c>
      <c r="M109" s="47">
        <f>SUM(INDEX(ch_table[AAT],1):ch_table[[#This Row],[AAT]])</f>
        <v>0.23611111111111083</v>
      </c>
    </row>
    <row r="110" spans="1:13" x14ac:dyDescent="0.25">
      <c r="A110" s="2">
        <v>11</v>
      </c>
      <c r="B110" s="40">
        <v>43846</v>
      </c>
      <c r="C110" s="42">
        <v>0.39861111111111108</v>
      </c>
      <c r="D110" s="3" t="s">
        <v>28</v>
      </c>
      <c r="E110" s="5" t="s">
        <v>136</v>
      </c>
      <c r="G110" s="42" cm="1">
        <f t="array" ref="G11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2.0138888888888928E-2</v>
      </c>
      <c r="H110" s="44" t="str">
        <f>IF(ch_table[[#This Row],[Subject 1]]&lt;&gt;"House rose", "",SUMIF(ch_table[Day], ch_table[[#This Row],[Day]], ch_table[Duration]))</f>
        <v/>
      </c>
      <c r="I110" s="49">
        <f>SUM(INDEX(ch_table[Duration],1):ch_table[[#This Row],[Duration]])</f>
        <v>3.3020833333333339</v>
      </c>
      <c r="J110" s="44" cm="1">
        <f t="array" ref="J11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10" s="44" t="str" cm="1">
        <f t="array" ref="K11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10" s="44" t="str">
        <f>IF(ch_table[[#This Row],[Subject 1]]&lt;&gt;"House rose", "",SUMIF(ch_table[Day], ch_table[[#This Row],[Day]], ch_table[AAT]))</f>
        <v/>
      </c>
      <c r="M110" s="47">
        <f>SUM(INDEX(ch_table[AAT],1):ch_table[[#This Row],[AAT]])</f>
        <v>0.23611111111111083</v>
      </c>
    </row>
    <row r="111" spans="1:13" x14ac:dyDescent="0.25">
      <c r="A111" s="2">
        <v>11</v>
      </c>
      <c r="B111" s="40">
        <v>43846</v>
      </c>
      <c r="C111" s="42">
        <v>0.41875000000000001</v>
      </c>
      <c r="D111" s="3" t="s">
        <v>29</v>
      </c>
      <c r="E111" s="5" t="s">
        <v>136</v>
      </c>
      <c r="G111" s="42" cm="1">
        <f t="array" ref="G11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6.2499999999999778E-3</v>
      </c>
      <c r="H111" s="44" t="str">
        <f>IF(ch_table[[#This Row],[Subject 1]]&lt;&gt;"House rose", "",SUMIF(ch_table[Day], ch_table[[#This Row],[Day]], ch_table[Duration]))</f>
        <v/>
      </c>
      <c r="I111" s="49">
        <f>SUM(INDEX(ch_table[Duration],1):ch_table[[#This Row],[Duration]])</f>
        <v>3.308333333333334</v>
      </c>
      <c r="J111" s="44" cm="1">
        <f t="array" ref="J11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11" s="44" t="str" cm="1">
        <f t="array" ref="K11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11" s="44" t="str">
        <f>IF(ch_table[[#This Row],[Subject 1]]&lt;&gt;"House rose", "",SUMIF(ch_table[Day], ch_table[[#This Row],[Day]], ch_table[AAT]))</f>
        <v/>
      </c>
      <c r="M111" s="47">
        <f>SUM(INDEX(ch_table[AAT],1):ch_table[[#This Row],[AAT]])</f>
        <v>0.23611111111111083</v>
      </c>
    </row>
    <row r="112" spans="1:13" x14ac:dyDescent="0.25">
      <c r="A112" s="2">
        <v>11</v>
      </c>
      <c r="B112" s="40">
        <v>43846</v>
      </c>
      <c r="C112" s="42">
        <v>0.42499999999999999</v>
      </c>
      <c r="D112" s="3" t="s">
        <v>28</v>
      </c>
      <c r="E112" s="5" t="s">
        <v>137</v>
      </c>
      <c r="G112" s="42" cm="1">
        <f t="array" ref="G11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1.2500000000000011E-2</v>
      </c>
      <c r="H112" s="44" t="str">
        <f>IF(ch_table[[#This Row],[Subject 1]]&lt;&gt;"House rose", "",SUMIF(ch_table[Day], ch_table[[#This Row],[Day]], ch_table[Duration]))</f>
        <v/>
      </c>
      <c r="I112" s="49">
        <f>SUM(INDEX(ch_table[Duration],1):ch_table[[#This Row],[Duration]])</f>
        <v>3.3208333333333342</v>
      </c>
      <c r="J112" s="44" cm="1">
        <f t="array" ref="J11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12" s="44" t="str" cm="1">
        <f t="array" ref="K11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12" s="44" t="str">
        <f>IF(ch_table[[#This Row],[Subject 1]]&lt;&gt;"House rose", "",SUMIF(ch_table[Day], ch_table[[#This Row],[Day]], ch_table[AAT]))</f>
        <v/>
      </c>
      <c r="M112" s="47">
        <f>SUM(INDEX(ch_table[AAT],1):ch_table[[#This Row],[AAT]])</f>
        <v>0.23611111111111083</v>
      </c>
    </row>
    <row r="113" spans="1:13" x14ac:dyDescent="0.25">
      <c r="A113" s="2">
        <v>11</v>
      </c>
      <c r="B113" s="40">
        <v>43846</v>
      </c>
      <c r="C113" s="42">
        <v>0.4375</v>
      </c>
      <c r="D113" s="3" t="s">
        <v>25</v>
      </c>
      <c r="E113" s="5" t="s">
        <v>81</v>
      </c>
      <c r="G113" s="42" cm="1">
        <f t="array" ref="G11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3.125E-2</v>
      </c>
      <c r="H113" s="44" t="str">
        <f>IF(ch_table[[#This Row],[Subject 1]]&lt;&gt;"House rose", "",SUMIF(ch_table[Day], ch_table[[#This Row],[Day]], ch_table[Duration]))</f>
        <v/>
      </c>
      <c r="I113" s="49">
        <f>SUM(INDEX(ch_table[Duration],1):ch_table[[#This Row],[Duration]])</f>
        <v>3.3520833333333342</v>
      </c>
      <c r="J113" s="44" cm="1">
        <f t="array" ref="J11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13" s="44" t="str" cm="1">
        <f t="array" ref="K11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13" s="44" t="str">
        <f>IF(ch_table[[#This Row],[Subject 1]]&lt;&gt;"House rose", "",SUMIF(ch_table[Day], ch_table[[#This Row],[Day]], ch_table[AAT]))</f>
        <v/>
      </c>
      <c r="M113" s="47">
        <f>SUM(INDEX(ch_table[AAT],1):ch_table[[#This Row],[AAT]])</f>
        <v>0.23611111111111083</v>
      </c>
    </row>
    <row r="114" spans="1:13" x14ac:dyDescent="0.25">
      <c r="A114" s="2">
        <v>11</v>
      </c>
      <c r="B114" s="40">
        <v>43846</v>
      </c>
      <c r="C114" s="42">
        <v>0.46875</v>
      </c>
      <c r="D114" s="3" t="s">
        <v>24</v>
      </c>
      <c r="E114" s="5" t="s">
        <v>138</v>
      </c>
      <c r="G114" s="42" cm="1">
        <f t="array" ref="G11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114" s="44" t="str">
        <f>IF(ch_table[[#This Row],[Subject 1]]&lt;&gt;"House rose", "",SUMIF(ch_table[Day], ch_table[[#This Row],[Day]], ch_table[Duration]))</f>
        <v/>
      </c>
      <c r="I114" s="49">
        <f>SUM(INDEX(ch_table[Duration],1):ch_table[[#This Row],[Duration]])</f>
        <v>3.3541666666666674</v>
      </c>
      <c r="J114" s="44" cm="1">
        <f t="array" ref="J11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14" s="44" t="str" cm="1">
        <f t="array" ref="K11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14" s="44" t="str">
        <f>IF(ch_table[[#This Row],[Subject 1]]&lt;&gt;"House rose", "",SUMIF(ch_table[Day], ch_table[[#This Row],[Day]], ch_table[AAT]))</f>
        <v/>
      </c>
      <c r="M114" s="47">
        <f>SUM(INDEX(ch_table[AAT],1):ch_table[[#This Row],[AAT]])</f>
        <v>0.23611111111111083</v>
      </c>
    </row>
    <row r="115" spans="1:13" ht="30" x14ac:dyDescent="0.25">
      <c r="A115" s="2">
        <v>11</v>
      </c>
      <c r="B115" s="40">
        <v>43846</v>
      </c>
      <c r="C115" s="42">
        <v>0.47083333333333333</v>
      </c>
      <c r="D115" s="3" t="s">
        <v>30</v>
      </c>
      <c r="E115" s="5" t="s">
        <v>139</v>
      </c>
      <c r="G115" s="42" cm="1">
        <f t="array" ref="G11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3.1944444444444442E-2</v>
      </c>
      <c r="H115" s="44" t="str">
        <f>IF(ch_table[[#This Row],[Subject 1]]&lt;&gt;"House rose", "",SUMIF(ch_table[Day], ch_table[[#This Row],[Day]], ch_table[Duration]))</f>
        <v/>
      </c>
      <c r="I115" s="49">
        <f>SUM(INDEX(ch_table[Duration],1):ch_table[[#This Row],[Duration]])</f>
        <v>3.386111111111112</v>
      </c>
      <c r="J115" s="44" cm="1">
        <f t="array" ref="J11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15" s="44" t="str" cm="1">
        <f t="array" ref="K11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15" s="44" t="str">
        <f>IF(ch_table[[#This Row],[Subject 1]]&lt;&gt;"House rose", "",SUMIF(ch_table[Day], ch_table[[#This Row],[Day]], ch_table[AAT]))</f>
        <v/>
      </c>
      <c r="M115" s="47">
        <f>SUM(INDEX(ch_table[AAT],1):ch_table[[#This Row],[AAT]])</f>
        <v>0.23611111111111083</v>
      </c>
    </row>
    <row r="116" spans="1:13" x14ac:dyDescent="0.25">
      <c r="A116" s="2">
        <v>11</v>
      </c>
      <c r="B116" s="40">
        <v>43846</v>
      </c>
      <c r="C116" s="42">
        <v>0.50277777777777777</v>
      </c>
      <c r="D116" s="3" t="s">
        <v>24</v>
      </c>
      <c r="E116" s="5" t="s">
        <v>140</v>
      </c>
      <c r="G116" s="42" cm="1">
        <f t="array" ref="G11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6.9444444444444198E-4</v>
      </c>
      <c r="H116" s="44" t="str">
        <f>IF(ch_table[[#This Row],[Subject 1]]&lt;&gt;"House rose", "",SUMIF(ch_table[Day], ch_table[[#This Row],[Day]], ch_table[Duration]))</f>
        <v/>
      </c>
      <c r="I116" s="49">
        <f>SUM(INDEX(ch_table[Duration],1):ch_table[[#This Row],[Duration]])</f>
        <v>3.3868055555555565</v>
      </c>
      <c r="J116" s="44" cm="1">
        <f t="array" ref="J11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16" s="44" t="str" cm="1">
        <f t="array" ref="K11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16" s="44" t="str">
        <f>IF(ch_table[[#This Row],[Subject 1]]&lt;&gt;"House rose", "",SUMIF(ch_table[Day], ch_table[[#This Row],[Day]], ch_table[AAT]))</f>
        <v/>
      </c>
      <c r="M116" s="47">
        <f>SUM(INDEX(ch_table[AAT],1):ch_table[[#This Row],[AAT]])</f>
        <v>0.23611111111111083</v>
      </c>
    </row>
    <row r="117" spans="1:13" x14ac:dyDescent="0.25">
      <c r="A117" s="2">
        <v>11</v>
      </c>
      <c r="B117" s="40">
        <v>43846</v>
      </c>
      <c r="C117" s="42">
        <v>0.50347222222222221</v>
      </c>
      <c r="D117" s="3" t="s">
        <v>24</v>
      </c>
      <c r="E117" s="5" t="s">
        <v>141</v>
      </c>
      <c r="G117" s="42" cm="1">
        <f t="array" ref="G11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6.9444444444444198E-4</v>
      </c>
      <c r="H117" s="44" t="str">
        <f>IF(ch_table[[#This Row],[Subject 1]]&lt;&gt;"House rose", "",SUMIF(ch_table[Day], ch_table[[#This Row],[Day]], ch_table[Duration]))</f>
        <v/>
      </c>
      <c r="I117" s="49">
        <f>SUM(INDEX(ch_table[Duration],1):ch_table[[#This Row],[Duration]])</f>
        <v>3.3875000000000011</v>
      </c>
      <c r="J117" s="44" cm="1">
        <f t="array" ref="J11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17" s="44" t="str" cm="1">
        <f t="array" ref="K11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17" s="44" t="str">
        <f>IF(ch_table[[#This Row],[Subject 1]]&lt;&gt;"House rose", "",SUMIF(ch_table[Day], ch_table[[#This Row],[Day]], ch_table[AAT]))</f>
        <v/>
      </c>
      <c r="M117" s="47">
        <f>SUM(INDEX(ch_table[AAT],1):ch_table[[#This Row],[AAT]])</f>
        <v>0.23611111111111083</v>
      </c>
    </row>
    <row r="118" spans="1:13" x14ac:dyDescent="0.25">
      <c r="A118" s="2">
        <v>11</v>
      </c>
      <c r="B118" s="40">
        <v>43846</v>
      </c>
      <c r="C118" s="42">
        <v>0.50416666666666665</v>
      </c>
      <c r="D118" s="3" t="s">
        <v>23</v>
      </c>
      <c r="E118" s="5" t="s">
        <v>142</v>
      </c>
      <c r="G118" s="42" cm="1">
        <f t="array" ref="G11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0.15000000000000002</v>
      </c>
      <c r="H118" s="44" t="str">
        <f>IF(ch_table[[#This Row],[Subject 1]]&lt;&gt;"House rose", "",SUMIF(ch_table[Day], ch_table[[#This Row],[Day]], ch_table[Duration]))</f>
        <v/>
      </c>
      <c r="I118" s="49">
        <f>SUM(INDEX(ch_table[Duration],1):ch_table[[#This Row],[Duration]])</f>
        <v>3.537500000000001</v>
      </c>
      <c r="J118" s="44" cm="1">
        <f t="array" ref="J11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18" s="44" t="str" cm="1">
        <f t="array" ref="K11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18" s="44" t="str">
        <f>IF(ch_table[[#This Row],[Subject 1]]&lt;&gt;"House rose", "",SUMIF(ch_table[Day], ch_table[[#This Row],[Day]], ch_table[AAT]))</f>
        <v/>
      </c>
      <c r="M118" s="47">
        <f>SUM(INDEX(ch_table[AAT],1):ch_table[[#This Row],[AAT]])</f>
        <v>0.23611111111111083</v>
      </c>
    </row>
    <row r="119" spans="1:13" ht="30" x14ac:dyDescent="0.25">
      <c r="A119" s="2">
        <v>11</v>
      </c>
      <c r="B119" s="40">
        <v>43846</v>
      </c>
      <c r="C119" s="42">
        <v>0.65416666666666667</v>
      </c>
      <c r="D119" s="3" t="s">
        <v>34</v>
      </c>
      <c r="E119" s="5" t="s">
        <v>143</v>
      </c>
      <c r="G119" s="42" cm="1">
        <f t="array" ref="G11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6.9444444444444198E-4</v>
      </c>
      <c r="H119" s="44" t="str">
        <f>IF(ch_table[[#This Row],[Subject 1]]&lt;&gt;"House rose", "",SUMIF(ch_table[Day], ch_table[[#This Row],[Day]], ch_table[Duration]))</f>
        <v/>
      </c>
      <c r="I119" s="49">
        <f>SUM(INDEX(ch_table[Duration],1):ch_table[[#This Row],[Duration]])</f>
        <v>3.5381944444444455</v>
      </c>
      <c r="J119" s="44" cm="1">
        <f t="array" ref="J11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19" s="44" t="str" cm="1">
        <f t="array" ref="K11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19" s="44" t="str">
        <f>IF(ch_table[[#This Row],[Subject 1]]&lt;&gt;"House rose", "",SUMIF(ch_table[Day], ch_table[[#This Row],[Day]], ch_table[AAT]))</f>
        <v/>
      </c>
      <c r="M119" s="47">
        <f>SUM(INDEX(ch_table[AAT],1):ch_table[[#This Row],[AAT]])</f>
        <v>0.23611111111111083</v>
      </c>
    </row>
    <row r="120" spans="1:13" x14ac:dyDescent="0.25">
      <c r="A120" s="2">
        <v>11</v>
      </c>
      <c r="B120" s="40">
        <v>43846</v>
      </c>
      <c r="C120" s="42">
        <v>0.65486111111111112</v>
      </c>
      <c r="D120" s="3" t="s">
        <v>23</v>
      </c>
      <c r="E120" s="5" t="s">
        <v>144</v>
      </c>
      <c r="F120" s="5" t="s">
        <v>145</v>
      </c>
      <c r="G120" s="42" cm="1">
        <f t="array" ref="G12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6.4583333333333326E-2</v>
      </c>
      <c r="H120" s="44" t="str">
        <f>IF(ch_table[[#This Row],[Subject 1]]&lt;&gt;"House rose", "",SUMIF(ch_table[Day], ch_table[[#This Row],[Day]], ch_table[Duration]))</f>
        <v/>
      </c>
      <c r="I120" s="49">
        <f>SUM(INDEX(ch_table[Duration],1):ch_table[[#This Row],[Duration]])</f>
        <v>3.6027777777777787</v>
      </c>
      <c r="J120" s="44" cm="1">
        <f t="array" ref="J12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20" s="44" cm="1">
        <f t="array" ref="K12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1.1111111111111072E-2</v>
      </c>
      <c r="L120" s="44" t="str">
        <f>IF(ch_table[[#This Row],[Subject 1]]&lt;&gt;"House rose", "",SUMIF(ch_table[Day], ch_table[[#This Row],[Day]], ch_table[AAT]))</f>
        <v/>
      </c>
      <c r="M120" s="47">
        <f>SUM(INDEX(ch_table[AAT],1):ch_table[[#This Row],[AAT]])</f>
        <v>0.2472222222222219</v>
      </c>
    </row>
    <row r="121" spans="1:13" x14ac:dyDescent="0.25">
      <c r="A121" s="2">
        <v>11</v>
      </c>
      <c r="B121" s="40">
        <v>43846</v>
      </c>
      <c r="C121" s="42">
        <v>0.71944444444444444</v>
      </c>
      <c r="D121" s="3" t="s">
        <v>21</v>
      </c>
      <c r="E121" s="5" t="s">
        <v>146</v>
      </c>
      <c r="G121" s="42" cm="1">
        <f t="array" ref="G12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6.9444444444444198E-4</v>
      </c>
      <c r="H121" s="44" t="str">
        <f>IF(ch_table[[#This Row],[Subject 1]]&lt;&gt;"House rose", "",SUMIF(ch_table[Day], ch_table[[#This Row],[Day]], ch_table[Duration]))</f>
        <v/>
      </c>
      <c r="I121" s="49">
        <f>SUM(INDEX(ch_table[Duration],1):ch_table[[#This Row],[Duration]])</f>
        <v>3.6034722222222233</v>
      </c>
      <c r="J121" s="44" cm="1">
        <f t="array" ref="J12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21" s="44" cm="1">
        <f t="array" ref="K12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6.9444444444444198E-4</v>
      </c>
      <c r="L121" s="44" t="str">
        <f>IF(ch_table[[#This Row],[Subject 1]]&lt;&gt;"House rose", "",SUMIF(ch_table[Day], ch_table[[#This Row],[Day]], ch_table[AAT]))</f>
        <v/>
      </c>
      <c r="M121" s="47">
        <f>SUM(INDEX(ch_table[AAT],1):ch_table[[#This Row],[AAT]])</f>
        <v>0.24791666666666634</v>
      </c>
    </row>
    <row r="122" spans="1:13" x14ac:dyDescent="0.25">
      <c r="A122" s="2">
        <v>11</v>
      </c>
      <c r="B122" s="40">
        <v>43846</v>
      </c>
      <c r="C122" s="42">
        <v>0.72013888888888888</v>
      </c>
      <c r="D122" s="3" t="s">
        <v>22</v>
      </c>
      <c r="E122" s="5" t="s">
        <v>147</v>
      </c>
      <c r="G122" s="42" cm="1">
        <f t="array" ref="G12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6.9444444444444198E-4</v>
      </c>
      <c r="H122" s="44" t="str">
        <f>IF(ch_table[[#This Row],[Subject 1]]&lt;&gt;"House rose", "",SUMIF(ch_table[Day], ch_table[[#This Row],[Day]], ch_table[Duration]))</f>
        <v/>
      </c>
      <c r="I122" s="49">
        <f>SUM(INDEX(ch_table[Duration],1):ch_table[[#This Row],[Duration]])</f>
        <v>3.6041666666666679</v>
      </c>
      <c r="J122" s="44" cm="1">
        <f t="array" ref="J12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22" s="44" cm="1">
        <f t="array" ref="K12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6.9444444444444198E-4</v>
      </c>
      <c r="L122" s="44" t="str">
        <f>IF(ch_table[[#This Row],[Subject 1]]&lt;&gt;"House rose", "",SUMIF(ch_table[Day], ch_table[[#This Row],[Day]], ch_table[AAT]))</f>
        <v/>
      </c>
      <c r="M122" s="47">
        <f>SUM(INDEX(ch_table[AAT],1):ch_table[[#This Row],[AAT]])</f>
        <v>0.24861111111111078</v>
      </c>
    </row>
    <row r="123" spans="1:13" ht="105" x14ac:dyDescent="0.25">
      <c r="A123" s="2">
        <v>11</v>
      </c>
      <c r="B123" s="40">
        <v>43846</v>
      </c>
      <c r="C123" s="42">
        <v>0.72083333333333333</v>
      </c>
      <c r="D123" s="3" t="s">
        <v>21</v>
      </c>
      <c r="E123" s="5" t="s">
        <v>148</v>
      </c>
      <c r="G123" s="42" cm="1">
        <f t="array" ref="G12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6.9444444444444198E-4</v>
      </c>
      <c r="H123" s="44" t="str">
        <f>IF(ch_table[[#This Row],[Subject 1]]&lt;&gt;"House rose", "",SUMIF(ch_table[Day], ch_table[[#This Row],[Day]], ch_table[Duration]))</f>
        <v/>
      </c>
      <c r="I123" s="49">
        <f>SUM(INDEX(ch_table[Duration],1):ch_table[[#This Row],[Duration]])</f>
        <v>3.6048611111111124</v>
      </c>
      <c r="J123" s="44" cm="1">
        <f t="array" ref="J12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23" s="44" cm="1">
        <f t="array" ref="K12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6.9444444444444198E-4</v>
      </c>
      <c r="L123" s="44" t="str">
        <f>IF(ch_table[[#This Row],[Subject 1]]&lt;&gt;"House rose", "",SUMIF(ch_table[Day], ch_table[[#This Row],[Day]], ch_table[AAT]))</f>
        <v/>
      </c>
      <c r="M123" s="47">
        <f>SUM(INDEX(ch_table[AAT],1):ch_table[[#This Row],[AAT]])</f>
        <v>0.24930555555555522</v>
      </c>
    </row>
    <row r="124" spans="1:13" x14ac:dyDescent="0.25">
      <c r="A124" s="2">
        <v>11</v>
      </c>
      <c r="B124" s="40">
        <v>43846</v>
      </c>
      <c r="C124" s="42">
        <v>0.72152777777777777</v>
      </c>
      <c r="D124" s="3" t="s">
        <v>26</v>
      </c>
      <c r="E124" s="5" t="s">
        <v>149</v>
      </c>
      <c r="G124" s="42" cm="1">
        <f t="array" ref="G12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2.0138888888888928E-2</v>
      </c>
      <c r="H124" s="44" t="str">
        <f>IF(ch_table[[#This Row],[Subject 1]]&lt;&gt;"House rose", "",SUMIF(ch_table[Day], ch_table[[#This Row],[Day]], ch_table[Duration]))</f>
        <v/>
      </c>
      <c r="I124" s="49">
        <f>SUM(INDEX(ch_table[Duration],1):ch_table[[#This Row],[Duration]])</f>
        <v>3.6250000000000013</v>
      </c>
      <c r="J124" s="44" cm="1">
        <f t="array" ref="J12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24" s="44" cm="1">
        <f t="array" ref="K12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2.0138888888888928E-2</v>
      </c>
      <c r="L124" s="44" t="str">
        <f>IF(ch_table[[#This Row],[Subject 1]]&lt;&gt;"House rose", "",SUMIF(ch_table[Day], ch_table[[#This Row],[Day]], ch_table[AAT]))</f>
        <v/>
      </c>
      <c r="M124" s="47">
        <f>SUM(INDEX(ch_table[AAT],1):ch_table[[#This Row],[AAT]])</f>
        <v>0.26944444444444415</v>
      </c>
    </row>
    <row r="125" spans="1:13" x14ac:dyDescent="0.25">
      <c r="A125" s="2">
        <v>11</v>
      </c>
      <c r="B125" s="40">
        <v>43846</v>
      </c>
      <c r="C125" s="42">
        <v>0.7416666666666667</v>
      </c>
      <c r="D125" s="3" t="s">
        <v>17</v>
      </c>
      <c r="G125" s="42" t="str" cm="1">
        <f t="array" ref="G12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125" s="44">
        <f>IF(ch_table[[#This Row],[Subject 1]]&lt;&gt;"House rose", "",SUMIF(ch_table[Day], ch_table[[#This Row],[Day]], ch_table[Duration]))</f>
        <v>0.34583333333333338</v>
      </c>
      <c r="I125" s="49">
        <f>SUM(INDEX(ch_table[Duration],1):ch_table[[#This Row],[Duration]])</f>
        <v>3.6250000000000013</v>
      </c>
      <c r="J125" s="44" cm="1">
        <f t="array" ref="J12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25" s="44" t="str" cm="1">
        <f t="array" ref="K12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25" s="44">
        <f>IF(ch_table[[#This Row],[Subject 1]]&lt;&gt;"House rose", "",SUMIF(ch_table[Day], ch_table[[#This Row],[Day]], ch_table[AAT]))</f>
        <v>3.3333333333333326E-2</v>
      </c>
      <c r="M125" s="47">
        <f>SUM(INDEX(ch_table[AAT],1):ch_table[[#This Row],[AAT]])</f>
        <v>0.26944444444444415</v>
      </c>
    </row>
    <row r="126" spans="1:13" x14ac:dyDescent="0.25">
      <c r="A126" s="2">
        <v>12</v>
      </c>
      <c r="B126" s="40">
        <v>43850</v>
      </c>
      <c r="C126" s="42">
        <v>0.60416666666666663</v>
      </c>
      <c r="D126" s="3" t="s">
        <v>18</v>
      </c>
      <c r="G126" s="42" cm="1">
        <f t="array" ref="G12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126" s="44" t="str">
        <f>IF(ch_table[[#This Row],[Subject 1]]&lt;&gt;"House rose", "",SUMIF(ch_table[Day], ch_table[[#This Row],[Day]], ch_table[Duration]))</f>
        <v/>
      </c>
      <c r="I126" s="49">
        <f>SUM(INDEX(ch_table[Duration],1):ch_table[[#This Row],[Duration]])</f>
        <v>3.6277777777777791</v>
      </c>
      <c r="J126" s="44" cm="1">
        <f t="array" ref="J12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26" s="44" t="str" cm="1">
        <f t="array" ref="K12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26" s="44" t="str">
        <f>IF(ch_table[[#This Row],[Subject 1]]&lt;&gt;"House rose", "",SUMIF(ch_table[Day], ch_table[[#This Row],[Day]], ch_table[AAT]))</f>
        <v/>
      </c>
      <c r="M126" s="47">
        <f>SUM(INDEX(ch_table[AAT],1):ch_table[[#This Row],[AAT]])</f>
        <v>0.26944444444444415</v>
      </c>
    </row>
    <row r="127" spans="1:13" x14ac:dyDescent="0.25">
      <c r="A127" s="2">
        <v>12</v>
      </c>
      <c r="B127" s="40">
        <v>43850</v>
      </c>
      <c r="C127" s="42">
        <v>0.6069444444444444</v>
      </c>
      <c r="D127" s="3" t="s">
        <v>28</v>
      </c>
      <c r="E127" s="5" t="s">
        <v>150</v>
      </c>
      <c r="G127" s="42" cm="1">
        <f t="array" ref="G12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3.0555555555555558E-2</v>
      </c>
      <c r="H127" s="44" t="str">
        <f>IF(ch_table[[#This Row],[Subject 1]]&lt;&gt;"House rose", "",SUMIF(ch_table[Day], ch_table[[#This Row],[Day]], ch_table[Duration]))</f>
        <v/>
      </c>
      <c r="I127" s="49">
        <f>SUM(INDEX(ch_table[Duration],1):ch_table[[#This Row],[Duration]])</f>
        <v>3.6583333333333345</v>
      </c>
      <c r="J127" s="44" cm="1">
        <f t="array" ref="J12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27" s="44" t="str" cm="1">
        <f t="array" ref="K12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27" s="44" t="str">
        <f>IF(ch_table[[#This Row],[Subject 1]]&lt;&gt;"House rose", "",SUMIF(ch_table[Day], ch_table[[#This Row],[Day]], ch_table[AAT]))</f>
        <v/>
      </c>
      <c r="M127" s="47">
        <f>SUM(INDEX(ch_table[AAT],1):ch_table[[#This Row],[AAT]])</f>
        <v>0.26944444444444415</v>
      </c>
    </row>
    <row r="128" spans="1:13" x14ac:dyDescent="0.25">
      <c r="A128" s="2">
        <v>12</v>
      </c>
      <c r="B128" s="40">
        <v>43850</v>
      </c>
      <c r="C128" s="42">
        <v>0.63749999999999996</v>
      </c>
      <c r="D128" s="3" t="s">
        <v>29</v>
      </c>
      <c r="E128" s="5" t="s">
        <v>150</v>
      </c>
      <c r="G128" s="42" cm="1">
        <f t="array" ref="G12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9.7222222222222987E-3</v>
      </c>
      <c r="H128" s="44" t="str">
        <f>IF(ch_table[[#This Row],[Subject 1]]&lt;&gt;"House rose", "",SUMIF(ch_table[Day], ch_table[[#This Row],[Day]], ch_table[Duration]))</f>
        <v/>
      </c>
      <c r="I128" s="49">
        <f>SUM(INDEX(ch_table[Duration],1):ch_table[[#This Row],[Duration]])</f>
        <v>3.668055555555557</v>
      </c>
      <c r="J128" s="44" cm="1">
        <f t="array" ref="J12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28" s="44" t="str" cm="1">
        <f t="array" ref="K12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28" s="44" t="str">
        <f>IF(ch_table[[#This Row],[Subject 1]]&lt;&gt;"House rose", "",SUMIF(ch_table[Day], ch_table[[#This Row],[Day]], ch_table[AAT]))</f>
        <v/>
      </c>
      <c r="M128" s="47">
        <f>SUM(INDEX(ch_table[AAT],1):ch_table[[#This Row],[AAT]])</f>
        <v>0.26944444444444415</v>
      </c>
    </row>
    <row r="129" spans="1:13" ht="30" x14ac:dyDescent="0.25">
      <c r="A129" s="2">
        <v>12</v>
      </c>
      <c r="B129" s="40">
        <v>43850</v>
      </c>
      <c r="C129" s="42">
        <v>0.64722222222222225</v>
      </c>
      <c r="D129" s="3" t="s">
        <v>30</v>
      </c>
      <c r="E129" s="5" t="s">
        <v>151</v>
      </c>
      <c r="G129" s="42" cm="1">
        <f t="array" ref="G12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3.2638888888888884E-2</v>
      </c>
      <c r="H129" s="44" t="str">
        <f>IF(ch_table[[#This Row],[Subject 1]]&lt;&gt;"House rose", "",SUMIF(ch_table[Day], ch_table[[#This Row],[Day]], ch_table[Duration]))</f>
        <v/>
      </c>
      <c r="I129" s="49">
        <f>SUM(INDEX(ch_table[Duration],1):ch_table[[#This Row],[Duration]])</f>
        <v>3.7006944444444461</v>
      </c>
      <c r="J129" s="44" cm="1">
        <f t="array" ref="J12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29" s="44" t="str" cm="1">
        <f t="array" ref="K12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29" s="44" t="str">
        <f>IF(ch_table[[#This Row],[Subject 1]]&lt;&gt;"House rose", "",SUMIF(ch_table[Day], ch_table[[#This Row],[Day]], ch_table[AAT]))</f>
        <v/>
      </c>
      <c r="M129" s="47">
        <f>SUM(INDEX(ch_table[AAT],1):ch_table[[#This Row],[AAT]])</f>
        <v>0.26944444444444415</v>
      </c>
    </row>
    <row r="130" spans="1:13" x14ac:dyDescent="0.25">
      <c r="A130" s="2">
        <v>12</v>
      </c>
      <c r="B130" s="40">
        <v>43850</v>
      </c>
      <c r="C130" s="42">
        <v>0.67986111111111114</v>
      </c>
      <c r="D130" s="3" t="s">
        <v>24</v>
      </c>
      <c r="E130" s="5" t="s">
        <v>152</v>
      </c>
      <c r="G130" s="42" cm="1">
        <f t="array" ref="G13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1.388888888888884E-3</v>
      </c>
      <c r="H130" s="44" t="str">
        <f>IF(ch_table[[#This Row],[Subject 1]]&lt;&gt;"House rose", "",SUMIF(ch_table[Day], ch_table[[#This Row],[Day]], ch_table[Duration]))</f>
        <v/>
      </c>
      <c r="I130" s="49">
        <f>SUM(INDEX(ch_table[Duration],1):ch_table[[#This Row],[Duration]])</f>
        <v>3.7020833333333352</v>
      </c>
      <c r="J130" s="44" cm="1">
        <f t="array" ref="J13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30" s="44" t="str" cm="1">
        <f t="array" ref="K13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30" s="44" t="str">
        <f>IF(ch_table[[#This Row],[Subject 1]]&lt;&gt;"House rose", "",SUMIF(ch_table[Day], ch_table[[#This Row],[Day]], ch_table[AAT]))</f>
        <v/>
      </c>
      <c r="M130" s="47">
        <f>SUM(INDEX(ch_table[AAT],1):ch_table[[#This Row],[AAT]])</f>
        <v>0.26944444444444415</v>
      </c>
    </row>
    <row r="131" spans="1:13" x14ac:dyDescent="0.25">
      <c r="A131" s="2">
        <v>12</v>
      </c>
      <c r="B131" s="40">
        <v>43850</v>
      </c>
      <c r="C131" s="42">
        <v>0.68125000000000002</v>
      </c>
      <c r="D131" s="3" t="s">
        <v>23</v>
      </c>
      <c r="E131" s="5" t="s">
        <v>153</v>
      </c>
      <c r="G131" s="42" cm="1">
        <f t="array" ref="G13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4.0972222222222188E-2</v>
      </c>
      <c r="H131" s="44" t="str">
        <f>IF(ch_table[[#This Row],[Subject 1]]&lt;&gt;"House rose", "",SUMIF(ch_table[Day], ch_table[[#This Row],[Day]], ch_table[Duration]))</f>
        <v/>
      </c>
      <c r="I131" s="49">
        <f>SUM(INDEX(ch_table[Duration],1):ch_table[[#This Row],[Duration]])</f>
        <v>3.7430555555555571</v>
      </c>
      <c r="J131" s="44" cm="1">
        <f t="array" ref="J13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31" s="44" t="str" cm="1">
        <f t="array" ref="K13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31" s="44" t="str">
        <f>IF(ch_table[[#This Row],[Subject 1]]&lt;&gt;"House rose", "",SUMIF(ch_table[Day], ch_table[[#This Row],[Day]], ch_table[AAT]))</f>
        <v/>
      </c>
      <c r="M131" s="47">
        <f>SUM(INDEX(ch_table[AAT],1):ch_table[[#This Row],[AAT]])</f>
        <v>0.26944444444444415</v>
      </c>
    </row>
    <row r="132" spans="1:13" ht="30" x14ac:dyDescent="0.25">
      <c r="A132" s="2">
        <v>12</v>
      </c>
      <c r="B132" s="40">
        <v>43850</v>
      </c>
      <c r="C132" s="42">
        <v>0.72222222222222221</v>
      </c>
      <c r="D132" s="3" t="s">
        <v>34</v>
      </c>
      <c r="E132" s="5" t="s">
        <v>154</v>
      </c>
      <c r="G132" s="42" cm="1">
        <f t="array" ref="G13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6.9444444444444198E-4</v>
      </c>
      <c r="H132" s="44" t="str">
        <f>IF(ch_table[[#This Row],[Subject 1]]&lt;&gt;"House rose", "",SUMIF(ch_table[Day], ch_table[[#This Row],[Day]], ch_table[Duration]))</f>
        <v/>
      </c>
      <c r="I132" s="49">
        <f>SUM(INDEX(ch_table[Duration],1):ch_table[[#This Row],[Duration]])</f>
        <v>3.7437500000000017</v>
      </c>
      <c r="J132" s="44" cm="1">
        <f t="array" ref="J13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32" s="44" t="str" cm="1">
        <f t="array" ref="K13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32" s="44" t="str">
        <f>IF(ch_table[[#This Row],[Subject 1]]&lt;&gt;"House rose", "",SUMIF(ch_table[Day], ch_table[[#This Row],[Day]], ch_table[AAT]))</f>
        <v/>
      </c>
      <c r="M132" s="47">
        <f>SUM(INDEX(ch_table[AAT],1):ch_table[[#This Row],[AAT]])</f>
        <v>0.26944444444444415</v>
      </c>
    </row>
    <row r="133" spans="1:13" x14ac:dyDescent="0.25">
      <c r="A133" s="2">
        <v>12</v>
      </c>
      <c r="B133" s="40">
        <v>43850</v>
      </c>
      <c r="C133" s="42">
        <v>0.72291666666666665</v>
      </c>
      <c r="D133" s="3" t="s">
        <v>23</v>
      </c>
      <c r="E133" s="5" t="s">
        <v>155</v>
      </c>
      <c r="F133" s="5" t="s">
        <v>156</v>
      </c>
      <c r="G133" s="42" cm="1">
        <f t="array" ref="G13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0.23194444444444451</v>
      </c>
      <c r="H133" s="44" t="str">
        <f>IF(ch_table[[#This Row],[Subject 1]]&lt;&gt;"House rose", "",SUMIF(ch_table[Day], ch_table[[#This Row],[Day]], ch_table[Duration]))</f>
        <v/>
      </c>
      <c r="I133" s="49">
        <f>SUM(INDEX(ch_table[Duration],1):ch_table[[#This Row],[Duration]])</f>
        <v>3.9756944444444464</v>
      </c>
      <c r="J133" s="44" cm="1">
        <f t="array" ref="J13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33" s="44" cm="1">
        <f t="array" ref="K13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3.8194444444444531E-2</v>
      </c>
      <c r="L133" s="44" t="str">
        <f>IF(ch_table[[#This Row],[Subject 1]]&lt;&gt;"House rose", "",SUMIF(ch_table[Day], ch_table[[#This Row],[Day]], ch_table[AAT]))</f>
        <v/>
      </c>
      <c r="M133" s="47">
        <f>SUM(INDEX(ch_table[AAT],1):ch_table[[#This Row],[AAT]])</f>
        <v>0.30763888888888868</v>
      </c>
    </row>
    <row r="134" spans="1:13" x14ac:dyDescent="0.25">
      <c r="A134" s="2">
        <v>12</v>
      </c>
      <c r="B134" s="40">
        <v>43850</v>
      </c>
      <c r="C134" s="42">
        <v>0.95486111111111116</v>
      </c>
      <c r="D134" s="3" t="s">
        <v>35</v>
      </c>
      <c r="E134" s="5" t="s">
        <v>157</v>
      </c>
      <c r="G134" s="42" cm="1">
        <f t="array" ref="G13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1.388888888888884E-3</v>
      </c>
      <c r="H134" s="44" t="str">
        <f>IF(ch_table[[#This Row],[Subject 1]]&lt;&gt;"House rose", "",SUMIF(ch_table[Day], ch_table[[#This Row],[Day]], ch_table[Duration]))</f>
        <v/>
      </c>
      <c r="I134" s="49">
        <f>SUM(INDEX(ch_table[Duration],1):ch_table[[#This Row],[Duration]])</f>
        <v>3.9770833333333355</v>
      </c>
      <c r="J134" s="44" cm="1">
        <f t="array" ref="J13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34" s="44" cm="1">
        <f t="array" ref="K13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1.388888888888884E-3</v>
      </c>
      <c r="L134" s="44" t="str">
        <f>IF(ch_table[[#This Row],[Subject 1]]&lt;&gt;"House rose", "",SUMIF(ch_table[Day], ch_table[[#This Row],[Day]], ch_table[AAT]))</f>
        <v/>
      </c>
      <c r="M134" s="47">
        <f>SUM(INDEX(ch_table[AAT],1):ch_table[[#This Row],[AAT]])</f>
        <v>0.30902777777777757</v>
      </c>
    </row>
    <row r="135" spans="1:13" x14ac:dyDescent="0.25">
      <c r="A135" s="2">
        <v>12</v>
      </c>
      <c r="B135" s="40">
        <v>43850</v>
      </c>
      <c r="C135" s="42">
        <v>0.95625000000000004</v>
      </c>
      <c r="D135" s="3" t="s">
        <v>26</v>
      </c>
      <c r="E135" s="5" t="s">
        <v>158</v>
      </c>
      <c r="G135" s="42" cm="1">
        <f t="array" ref="G13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2.0833333333333259E-2</v>
      </c>
      <c r="H135" s="44" t="str">
        <f>IF(ch_table[[#This Row],[Subject 1]]&lt;&gt;"House rose", "",SUMIF(ch_table[Day], ch_table[[#This Row],[Day]], ch_table[Duration]))</f>
        <v/>
      </c>
      <c r="I135" s="49">
        <f>SUM(INDEX(ch_table[Duration],1):ch_table[[#This Row],[Duration]])</f>
        <v>3.9979166666666686</v>
      </c>
      <c r="J135" s="44" cm="1">
        <f t="array" ref="J13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35" s="44" cm="1">
        <f t="array" ref="K13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2.0833333333333259E-2</v>
      </c>
      <c r="L135" s="44" t="str">
        <f>IF(ch_table[[#This Row],[Subject 1]]&lt;&gt;"House rose", "",SUMIF(ch_table[Day], ch_table[[#This Row],[Day]], ch_table[AAT]))</f>
        <v/>
      </c>
      <c r="M135" s="47">
        <f>SUM(INDEX(ch_table[AAT],1):ch_table[[#This Row],[AAT]])</f>
        <v>0.32986111111111083</v>
      </c>
    </row>
    <row r="136" spans="1:13" x14ac:dyDescent="0.25">
      <c r="A136" s="2">
        <v>12</v>
      </c>
      <c r="B136" s="40">
        <v>43850</v>
      </c>
      <c r="C136" s="42">
        <v>0.9770833333333333</v>
      </c>
      <c r="D136" s="3" t="s">
        <v>17</v>
      </c>
      <c r="G136" s="42" t="str" cm="1">
        <f t="array" ref="G13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136" s="44">
        <f>IF(ch_table[[#This Row],[Subject 1]]&lt;&gt;"House rose", "",SUMIF(ch_table[Day], ch_table[[#This Row],[Day]], ch_table[Duration]))</f>
        <v>0.37291666666666667</v>
      </c>
      <c r="I136" s="49">
        <f>SUM(INDEX(ch_table[Duration],1):ch_table[[#This Row],[Duration]])</f>
        <v>3.9979166666666686</v>
      </c>
      <c r="J136" s="44" cm="1">
        <f t="array" ref="J13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36" s="44" t="str" cm="1">
        <f t="array" ref="K13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36" s="44">
        <f>IF(ch_table[[#This Row],[Subject 1]]&lt;&gt;"House rose", "",SUMIF(ch_table[Day], ch_table[[#This Row],[Day]], ch_table[AAT]))</f>
        <v>6.0416666666666674E-2</v>
      </c>
      <c r="M136" s="47">
        <f>SUM(INDEX(ch_table[AAT],1):ch_table[[#This Row],[AAT]])</f>
        <v>0.32986111111111083</v>
      </c>
    </row>
    <row r="137" spans="1:13" x14ac:dyDescent="0.25">
      <c r="A137" s="2">
        <v>13</v>
      </c>
      <c r="B137" s="40">
        <v>43851</v>
      </c>
      <c r="C137" s="42">
        <v>0.47916666666666669</v>
      </c>
      <c r="D137" s="3" t="s">
        <v>18</v>
      </c>
      <c r="G137" s="42" cm="1">
        <f t="array" ref="G13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137" s="44" t="str">
        <f>IF(ch_table[[#This Row],[Subject 1]]&lt;&gt;"House rose", "",SUMIF(ch_table[Day], ch_table[[#This Row],[Day]], ch_table[Duration]))</f>
        <v/>
      </c>
      <c r="I137" s="49">
        <f>SUM(INDEX(ch_table[Duration],1):ch_table[[#This Row],[Duration]])</f>
        <v>4.0000000000000018</v>
      </c>
      <c r="J137" s="44" cm="1">
        <f t="array" ref="J13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37" s="44" t="str" cm="1">
        <f t="array" ref="K13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37" s="44" t="str">
        <f>IF(ch_table[[#This Row],[Subject 1]]&lt;&gt;"House rose", "",SUMIF(ch_table[Day], ch_table[[#This Row],[Day]], ch_table[AAT]))</f>
        <v/>
      </c>
      <c r="M137" s="47">
        <f>SUM(INDEX(ch_table[AAT],1):ch_table[[#This Row],[AAT]])</f>
        <v>0.32986111111111083</v>
      </c>
    </row>
    <row r="138" spans="1:13" x14ac:dyDescent="0.25">
      <c r="A138" s="2">
        <v>13</v>
      </c>
      <c r="B138" s="40">
        <v>43851</v>
      </c>
      <c r="C138" s="42">
        <v>0.48125000000000001</v>
      </c>
      <c r="D138" s="3" t="s">
        <v>28</v>
      </c>
      <c r="E138" s="5" t="s">
        <v>159</v>
      </c>
      <c r="G138" s="42" cm="1">
        <f t="array" ref="G13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2.9166666666666619E-2</v>
      </c>
      <c r="H138" s="44" t="str">
        <f>IF(ch_table[[#This Row],[Subject 1]]&lt;&gt;"House rose", "",SUMIF(ch_table[Day], ch_table[[#This Row],[Day]], ch_table[Duration]))</f>
        <v/>
      </c>
      <c r="I138" s="49">
        <f>SUM(INDEX(ch_table[Duration],1):ch_table[[#This Row],[Duration]])</f>
        <v>4.0291666666666686</v>
      </c>
      <c r="J138" s="44" cm="1">
        <f t="array" ref="J13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38" s="44" t="str" cm="1">
        <f t="array" ref="K13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38" s="44" t="str">
        <f>IF(ch_table[[#This Row],[Subject 1]]&lt;&gt;"House rose", "",SUMIF(ch_table[Day], ch_table[[#This Row],[Day]], ch_table[AAT]))</f>
        <v/>
      </c>
      <c r="M138" s="47">
        <f>SUM(INDEX(ch_table[AAT],1):ch_table[[#This Row],[AAT]])</f>
        <v>0.32986111111111083</v>
      </c>
    </row>
    <row r="139" spans="1:13" x14ac:dyDescent="0.25">
      <c r="A139" s="2">
        <v>13</v>
      </c>
      <c r="B139" s="40">
        <v>43851</v>
      </c>
      <c r="C139" s="42">
        <v>0.51041666666666663</v>
      </c>
      <c r="D139" s="3" t="s">
        <v>29</v>
      </c>
      <c r="E139" s="5" t="s">
        <v>159</v>
      </c>
      <c r="G139" s="42" cm="1">
        <f t="array" ref="G13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1.1111111111111183E-2</v>
      </c>
      <c r="H139" s="44" t="str">
        <f>IF(ch_table[[#This Row],[Subject 1]]&lt;&gt;"House rose", "",SUMIF(ch_table[Day], ch_table[[#This Row],[Day]], ch_table[Duration]))</f>
        <v/>
      </c>
      <c r="I139" s="49">
        <f>SUM(INDEX(ch_table[Duration],1):ch_table[[#This Row],[Duration]])</f>
        <v>4.0402777777777796</v>
      </c>
      <c r="J139" s="44" cm="1">
        <f t="array" ref="J13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39" s="44" t="str" cm="1">
        <f t="array" ref="K13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39" s="44" t="str">
        <f>IF(ch_table[[#This Row],[Subject 1]]&lt;&gt;"House rose", "",SUMIF(ch_table[Day], ch_table[[#This Row],[Day]], ch_table[AAT]))</f>
        <v/>
      </c>
      <c r="M139" s="47">
        <f>SUM(INDEX(ch_table[AAT],1):ch_table[[#This Row],[AAT]])</f>
        <v>0.32986111111111083</v>
      </c>
    </row>
    <row r="140" spans="1:13" ht="45" x14ac:dyDescent="0.25">
      <c r="A140" s="2">
        <v>13</v>
      </c>
      <c r="B140" s="40">
        <v>43851</v>
      </c>
      <c r="C140" s="42">
        <v>0.52152777777777781</v>
      </c>
      <c r="D140" s="3" t="s">
        <v>27</v>
      </c>
      <c r="E140" s="5" t="s">
        <v>160</v>
      </c>
      <c r="G140" s="42" cm="1">
        <f t="array" ref="G14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0.12777777777777777</v>
      </c>
      <c r="H140" s="44" t="str">
        <f>IF(ch_table[[#This Row],[Subject 1]]&lt;&gt;"House rose", "",SUMIF(ch_table[Day], ch_table[[#This Row],[Day]], ch_table[Duration]))</f>
        <v/>
      </c>
      <c r="I140" s="49">
        <f>SUM(INDEX(ch_table[Duration],1):ch_table[[#This Row],[Duration]])</f>
        <v>4.1680555555555578</v>
      </c>
      <c r="J140" s="44" cm="1">
        <f t="array" ref="J14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40" s="44" t="str" cm="1">
        <f t="array" ref="K14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40" s="44" t="str">
        <f>IF(ch_table[[#This Row],[Subject 1]]&lt;&gt;"House rose", "",SUMIF(ch_table[Day], ch_table[[#This Row],[Day]], ch_table[AAT]))</f>
        <v/>
      </c>
      <c r="M140" s="47">
        <f>SUM(INDEX(ch_table[AAT],1):ch_table[[#This Row],[AAT]])</f>
        <v>0.32986111111111083</v>
      </c>
    </row>
    <row r="141" spans="1:13" x14ac:dyDescent="0.25">
      <c r="A141" s="2">
        <v>13</v>
      </c>
      <c r="B141" s="40">
        <v>43851</v>
      </c>
      <c r="C141" s="42">
        <v>0.64930555555555558</v>
      </c>
      <c r="D141" s="3" t="s">
        <v>36</v>
      </c>
      <c r="E141" s="5" t="s">
        <v>161</v>
      </c>
      <c r="G141" s="42" cm="1">
        <f t="array" ref="G14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0.1479166666666667</v>
      </c>
      <c r="H141" s="44" t="str">
        <f>IF(ch_table[[#This Row],[Subject 1]]&lt;&gt;"House rose", "",SUMIF(ch_table[Day], ch_table[[#This Row],[Day]], ch_table[Duration]))</f>
        <v/>
      </c>
      <c r="I141" s="49">
        <f>SUM(INDEX(ch_table[Duration],1):ch_table[[#This Row],[Duration]])</f>
        <v>4.315972222222225</v>
      </c>
      <c r="J141" s="44" cm="1">
        <f t="array" ref="J14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41" s="44" cm="1">
        <f t="array" ref="K14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5.5555555555556468E-3</v>
      </c>
      <c r="L141" s="44" t="str">
        <f>IF(ch_table[[#This Row],[Subject 1]]&lt;&gt;"House rose", "",SUMIF(ch_table[Day], ch_table[[#This Row],[Day]], ch_table[AAT]))</f>
        <v/>
      </c>
      <c r="M141" s="47">
        <f>SUM(INDEX(ch_table[AAT],1):ch_table[[#This Row],[AAT]])</f>
        <v>0.33541666666666647</v>
      </c>
    </row>
    <row r="142" spans="1:13" ht="30" x14ac:dyDescent="0.25">
      <c r="A142" s="2">
        <v>13</v>
      </c>
      <c r="B142" s="40">
        <v>43851</v>
      </c>
      <c r="C142" s="42">
        <v>0.79722222222222228</v>
      </c>
      <c r="D142" s="3" t="s">
        <v>35</v>
      </c>
      <c r="E142" s="5" t="s">
        <v>162</v>
      </c>
      <c r="G142" s="42" cm="1">
        <f t="array" ref="G14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6.9444444444444198E-4</v>
      </c>
      <c r="H142" s="44" t="str">
        <f>IF(ch_table[[#This Row],[Subject 1]]&lt;&gt;"House rose", "",SUMIF(ch_table[Day], ch_table[[#This Row],[Day]], ch_table[Duration]))</f>
        <v/>
      </c>
      <c r="I142" s="49">
        <f>SUM(INDEX(ch_table[Duration],1):ch_table[[#This Row],[Duration]])</f>
        <v>4.3166666666666691</v>
      </c>
      <c r="J142" s="44" cm="1">
        <f t="array" ref="J14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42" s="44" cm="1">
        <f t="array" ref="K14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6.9444444444444198E-4</v>
      </c>
      <c r="L142" s="44" t="str">
        <f>IF(ch_table[[#This Row],[Subject 1]]&lt;&gt;"House rose", "",SUMIF(ch_table[Day], ch_table[[#This Row],[Day]], ch_table[AAT]))</f>
        <v/>
      </c>
      <c r="M142" s="47">
        <f>SUM(INDEX(ch_table[AAT],1):ch_table[[#This Row],[AAT]])</f>
        <v>0.33611111111111092</v>
      </c>
    </row>
    <row r="143" spans="1:13" x14ac:dyDescent="0.25">
      <c r="A143" s="2">
        <v>13</v>
      </c>
      <c r="B143" s="40">
        <v>43851</v>
      </c>
      <c r="C143" s="42">
        <v>0.79791666666666672</v>
      </c>
      <c r="D143" s="3" t="s">
        <v>26</v>
      </c>
      <c r="E143" s="5" t="s">
        <v>163</v>
      </c>
      <c r="G143" s="42" cm="1">
        <f t="array" ref="G14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1.9444444444444375E-2</v>
      </c>
      <c r="H143" s="44" t="str">
        <f>IF(ch_table[[#This Row],[Subject 1]]&lt;&gt;"House rose", "",SUMIF(ch_table[Day], ch_table[[#This Row],[Day]], ch_table[Duration]))</f>
        <v/>
      </c>
      <c r="I143" s="49">
        <f>SUM(INDEX(ch_table[Duration],1):ch_table[[#This Row],[Duration]])</f>
        <v>4.3361111111111139</v>
      </c>
      <c r="J143" s="44" cm="1">
        <f t="array" ref="J14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43" s="44" cm="1">
        <f t="array" ref="K14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1.9444444444444375E-2</v>
      </c>
      <c r="L143" s="44" t="str">
        <f>IF(ch_table[[#This Row],[Subject 1]]&lt;&gt;"House rose", "",SUMIF(ch_table[Day], ch_table[[#This Row],[Day]], ch_table[AAT]))</f>
        <v/>
      </c>
      <c r="M143" s="47">
        <f>SUM(INDEX(ch_table[AAT],1):ch_table[[#This Row],[AAT]])</f>
        <v>0.35555555555555529</v>
      </c>
    </row>
    <row r="144" spans="1:13" x14ac:dyDescent="0.25">
      <c r="A144" s="2">
        <v>13</v>
      </c>
      <c r="B144" s="40">
        <v>43851</v>
      </c>
      <c r="C144" s="42">
        <v>0.81736111111111109</v>
      </c>
      <c r="D144" s="3" t="s">
        <v>17</v>
      </c>
      <c r="G144" s="42" t="str" cm="1">
        <f t="array" ref="G14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144" s="44">
        <f>IF(ch_table[[#This Row],[Subject 1]]&lt;&gt;"House rose", "",SUMIF(ch_table[Day], ch_table[[#This Row],[Day]], ch_table[Duration]))</f>
        <v>0.33819444444444441</v>
      </c>
      <c r="I144" s="49">
        <f>SUM(INDEX(ch_table[Duration],1):ch_table[[#This Row],[Duration]])</f>
        <v>4.3361111111111139</v>
      </c>
      <c r="J144" s="44" cm="1">
        <f t="array" ref="J14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44" s="44" t="str" cm="1">
        <f t="array" ref="K14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44" s="44">
        <f>IF(ch_table[[#This Row],[Subject 1]]&lt;&gt;"House rose", "",SUMIF(ch_table[Day], ch_table[[#This Row],[Day]], ch_table[AAT]))</f>
        <v>2.5694444444444464E-2</v>
      </c>
      <c r="M144" s="47">
        <f>SUM(INDEX(ch_table[AAT],1):ch_table[[#This Row],[AAT]])</f>
        <v>0.35555555555555529</v>
      </c>
    </row>
    <row r="145" spans="1:13" x14ac:dyDescent="0.25">
      <c r="A145" s="2">
        <v>14</v>
      </c>
      <c r="B145" s="40">
        <v>43852</v>
      </c>
      <c r="C145" s="42">
        <v>0.47916666666666669</v>
      </c>
      <c r="D145" s="3" t="s">
        <v>18</v>
      </c>
      <c r="G145" s="42" cm="1">
        <f t="array" ref="G14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145" s="44" t="str">
        <f>IF(ch_table[[#This Row],[Subject 1]]&lt;&gt;"House rose", "",SUMIF(ch_table[Day], ch_table[[#This Row],[Day]], ch_table[Duration]))</f>
        <v/>
      </c>
      <c r="I145" s="49">
        <f>SUM(INDEX(ch_table[Duration],1):ch_table[[#This Row],[Duration]])</f>
        <v>4.3381944444444471</v>
      </c>
      <c r="J145" s="44" cm="1">
        <f t="array" ref="J14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45" s="44" t="str" cm="1">
        <f t="array" ref="K14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45" s="44" t="str">
        <f>IF(ch_table[[#This Row],[Subject 1]]&lt;&gt;"House rose", "",SUMIF(ch_table[Day], ch_table[[#This Row],[Day]], ch_table[AAT]))</f>
        <v/>
      </c>
      <c r="M145" s="47">
        <f>SUM(INDEX(ch_table[AAT],1):ch_table[[#This Row],[AAT]])</f>
        <v>0.35555555555555529</v>
      </c>
    </row>
    <row r="146" spans="1:13" ht="30" x14ac:dyDescent="0.25">
      <c r="A146" s="2">
        <v>14</v>
      </c>
      <c r="B146" s="40">
        <v>43852</v>
      </c>
      <c r="C146" s="42">
        <v>0.48125000000000001</v>
      </c>
      <c r="D146" s="3" t="s">
        <v>28</v>
      </c>
      <c r="E146" s="5" t="s">
        <v>164</v>
      </c>
      <c r="G146" s="42" cm="1">
        <f t="array" ref="G14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1.3888888888888895E-2</v>
      </c>
      <c r="H146" s="44" t="str">
        <f>IF(ch_table[[#This Row],[Subject 1]]&lt;&gt;"House rose", "",SUMIF(ch_table[Day], ch_table[[#This Row],[Day]], ch_table[Duration]))</f>
        <v/>
      </c>
      <c r="I146" s="49">
        <f>SUM(INDEX(ch_table[Duration],1):ch_table[[#This Row],[Duration]])</f>
        <v>4.3520833333333364</v>
      </c>
      <c r="J146" s="44" cm="1">
        <f t="array" ref="J14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46" s="44" t="str" cm="1">
        <f t="array" ref="K14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46" s="44" t="str">
        <f>IF(ch_table[[#This Row],[Subject 1]]&lt;&gt;"House rose", "",SUMIF(ch_table[Day], ch_table[[#This Row],[Day]], ch_table[AAT]))</f>
        <v/>
      </c>
      <c r="M146" s="47">
        <f>SUM(INDEX(ch_table[AAT],1):ch_table[[#This Row],[AAT]])</f>
        <v>0.35555555555555529</v>
      </c>
    </row>
    <row r="147" spans="1:13" ht="30" x14ac:dyDescent="0.25">
      <c r="A147" s="2">
        <v>14</v>
      </c>
      <c r="B147" s="40">
        <v>43852</v>
      </c>
      <c r="C147" s="42">
        <v>0.49513888888888891</v>
      </c>
      <c r="D147" s="3" t="s">
        <v>29</v>
      </c>
      <c r="E147" s="5" t="s">
        <v>164</v>
      </c>
      <c r="G147" s="42" cm="1">
        <f t="array" ref="G14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4.8611111111110938E-3</v>
      </c>
      <c r="H147" s="44" t="str">
        <f>IF(ch_table[[#This Row],[Subject 1]]&lt;&gt;"House rose", "",SUMIF(ch_table[Day], ch_table[[#This Row],[Day]], ch_table[Duration]))</f>
        <v/>
      </c>
      <c r="I147" s="49">
        <f>SUM(INDEX(ch_table[Duration],1):ch_table[[#This Row],[Duration]])</f>
        <v>4.3569444444444478</v>
      </c>
      <c r="J147" s="44" cm="1">
        <f t="array" ref="J14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47" s="44" t="str" cm="1">
        <f t="array" ref="K14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47" s="44" t="str">
        <f>IF(ch_table[[#This Row],[Subject 1]]&lt;&gt;"House rose", "",SUMIF(ch_table[Day], ch_table[[#This Row],[Day]], ch_table[AAT]))</f>
        <v/>
      </c>
      <c r="M147" s="47">
        <f>SUM(INDEX(ch_table[AAT],1):ch_table[[#This Row],[AAT]])</f>
        <v>0.35555555555555529</v>
      </c>
    </row>
    <row r="148" spans="1:13" x14ac:dyDescent="0.25">
      <c r="A148" s="2">
        <v>14</v>
      </c>
      <c r="B148" s="40">
        <v>43852</v>
      </c>
      <c r="C148" s="42">
        <v>0.5</v>
      </c>
      <c r="D148" s="3" t="s">
        <v>28</v>
      </c>
      <c r="E148" s="5" t="s">
        <v>99</v>
      </c>
      <c r="G148" s="42" cm="1">
        <f t="array" ref="G14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2.1527777777777812E-2</v>
      </c>
      <c r="H148" s="44" t="str">
        <f>IF(ch_table[[#This Row],[Subject 1]]&lt;&gt;"House rose", "",SUMIF(ch_table[Day], ch_table[[#This Row],[Day]], ch_table[Duration]))</f>
        <v/>
      </c>
      <c r="I148" s="49">
        <f>SUM(INDEX(ch_table[Duration],1):ch_table[[#This Row],[Duration]])</f>
        <v>4.3784722222222259</v>
      </c>
      <c r="J148" s="44" cm="1">
        <f t="array" ref="J14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48" s="44" t="str" cm="1">
        <f t="array" ref="K14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48" s="44" t="str">
        <f>IF(ch_table[[#This Row],[Subject 1]]&lt;&gt;"House rose", "",SUMIF(ch_table[Day], ch_table[[#This Row],[Day]], ch_table[AAT]))</f>
        <v/>
      </c>
      <c r="M148" s="47">
        <f>SUM(INDEX(ch_table[AAT],1):ch_table[[#This Row],[AAT]])</f>
        <v>0.35555555555555529</v>
      </c>
    </row>
    <row r="149" spans="1:13" ht="45" x14ac:dyDescent="0.25">
      <c r="A149" s="2">
        <v>14</v>
      </c>
      <c r="B149" s="40">
        <v>43852</v>
      </c>
      <c r="C149" s="42">
        <v>0.52152777777777781</v>
      </c>
      <c r="D149" s="3" t="s">
        <v>32</v>
      </c>
      <c r="E149" s="5" t="s">
        <v>165</v>
      </c>
      <c r="G149" s="42" cm="1">
        <f t="array" ref="G14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2.0833333333333259E-2</v>
      </c>
      <c r="H149" s="44" t="str">
        <f>IF(ch_table[[#This Row],[Subject 1]]&lt;&gt;"House rose", "",SUMIF(ch_table[Day], ch_table[[#This Row],[Day]], ch_table[Duration]))</f>
        <v/>
      </c>
      <c r="I149" s="49">
        <f>SUM(INDEX(ch_table[Duration],1):ch_table[[#This Row],[Duration]])</f>
        <v>4.3993055555555589</v>
      </c>
      <c r="J149" s="44" cm="1">
        <f t="array" ref="J14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49" s="44" t="str" cm="1">
        <f t="array" ref="K14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49" s="44" t="str">
        <f>IF(ch_table[[#This Row],[Subject 1]]&lt;&gt;"House rose", "",SUMIF(ch_table[Day], ch_table[[#This Row],[Day]], ch_table[AAT]))</f>
        <v/>
      </c>
      <c r="M149" s="47">
        <f>SUM(INDEX(ch_table[AAT],1):ch_table[[#This Row],[AAT]])</f>
        <v>0.35555555555555529</v>
      </c>
    </row>
    <row r="150" spans="1:13" x14ac:dyDescent="0.25">
      <c r="A150" s="2">
        <v>14</v>
      </c>
      <c r="B150" s="40">
        <v>43852</v>
      </c>
      <c r="C150" s="42">
        <v>0.54236111111111107</v>
      </c>
      <c r="D150" s="3" t="s">
        <v>24</v>
      </c>
      <c r="E150" s="5" t="s">
        <v>166</v>
      </c>
      <c r="G150" s="42" cm="1">
        <f t="array" ref="G15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6.9444444444444198E-4</v>
      </c>
      <c r="H150" s="44" t="str">
        <f>IF(ch_table[[#This Row],[Subject 1]]&lt;&gt;"House rose", "",SUMIF(ch_table[Day], ch_table[[#This Row],[Day]], ch_table[Duration]))</f>
        <v/>
      </c>
      <c r="I150" s="49">
        <f>SUM(INDEX(ch_table[Duration],1):ch_table[[#This Row],[Duration]])</f>
        <v>4.400000000000003</v>
      </c>
      <c r="J150" s="44" cm="1">
        <f t="array" ref="J15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50" s="44" t="str" cm="1">
        <f t="array" ref="K15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50" s="44" t="str">
        <f>IF(ch_table[[#This Row],[Subject 1]]&lt;&gt;"House rose", "",SUMIF(ch_table[Day], ch_table[[#This Row],[Day]], ch_table[AAT]))</f>
        <v/>
      </c>
      <c r="M150" s="47">
        <f>SUM(INDEX(ch_table[AAT],1):ch_table[[#This Row],[AAT]])</f>
        <v>0.35555555555555529</v>
      </c>
    </row>
    <row r="151" spans="1:13" ht="30" x14ac:dyDescent="0.25">
      <c r="A151" s="2">
        <v>14</v>
      </c>
      <c r="B151" s="40">
        <v>43852</v>
      </c>
      <c r="C151" s="42">
        <v>0.54305555555555551</v>
      </c>
      <c r="D151" s="3" t="s">
        <v>24</v>
      </c>
      <c r="E151" s="5" t="s">
        <v>167</v>
      </c>
      <c r="G151" s="42" cm="1">
        <f t="array" ref="G15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6.9444444444444198E-4</v>
      </c>
      <c r="H151" s="44" t="str">
        <f>IF(ch_table[[#This Row],[Subject 1]]&lt;&gt;"House rose", "",SUMIF(ch_table[Day], ch_table[[#This Row],[Day]], ch_table[Duration]))</f>
        <v/>
      </c>
      <c r="I151" s="49">
        <f>SUM(INDEX(ch_table[Duration],1):ch_table[[#This Row],[Duration]])</f>
        <v>4.4006944444444471</v>
      </c>
      <c r="J151" s="44" cm="1">
        <f t="array" ref="J15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51" s="44" t="str" cm="1">
        <f t="array" ref="K15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51" s="44" t="str">
        <f>IF(ch_table[[#This Row],[Subject 1]]&lt;&gt;"House rose", "",SUMIF(ch_table[Day], ch_table[[#This Row],[Day]], ch_table[AAT]))</f>
        <v/>
      </c>
      <c r="M151" s="47">
        <f>SUM(INDEX(ch_table[AAT],1):ch_table[[#This Row],[AAT]])</f>
        <v>0.35555555555555529</v>
      </c>
    </row>
    <row r="152" spans="1:13" x14ac:dyDescent="0.25">
      <c r="A152" s="2">
        <v>14</v>
      </c>
      <c r="B152" s="40">
        <v>43852</v>
      </c>
      <c r="C152" s="42">
        <v>0.54374999999999996</v>
      </c>
      <c r="D152" s="3" t="s">
        <v>24</v>
      </c>
      <c r="E152" s="5" t="s">
        <v>168</v>
      </c>
      <c r="G152" s="42" cm="1">
        <f t="array" ref="G15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6.9444444444444198E-4</v>
      </c>
      <c r="H152" s="44" t="str">
        <f>IF(ch_table[[#This Row],[Subject 1]]&lt;&gt;"House rose", "",SUMIF(ch_table[Day], ch_table[[#This Row],[Day]], ch_table[Duration]))</f>
        <v/>
      </c>
      <c r="I152" s="49">
        <f>SUM(INDEX(ch_table[Duration],1):ch_table[[#This Row],[Duration]])</f>
        <v>4.4013888888888912</v>
      </c>
      <c r="J152" s="44" cm="1">
        <f t="array" ref="J15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52" s="44" t="str" cm="1">
        <f t="array" ref="K15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52" s="44" t="str">
        <f>IF(ch_table[[#This Row],[Subject 1]]&lt;&gt;"House rose", "",SUMIF(ch_table[Day], ch_table[[#This Row],[Day]], ch_table[AAT]))</f>
        <v/>
      </c>
      <c r="M152" s="47">
        <f>SUM(INDEX(ch_table[AAT],1):ch_table[[#This Row],[AAT]])</f>
        <v>0.35555555555555529</v>
      </c>
    </row>
    <row r="153" spans="1:13" ht="30" x14ac:dyDescent="0.25">
      <c r="A153" s="2">
        <v>14</v>
      </c>
      <c r="B153" s="40">
        <v>43852</v>
      </c>
      <c r="C153" s="42">
        <v>0.5444444444444444</v>
      </c>
      <c r="D153" s="3" t="s">
        <v>24</v>
      </c>
      <c r="E153" s="5" t="s">
        <v>169</v>
      </c>
      <c r="G153" s="42" cm="1">
        <f t="array" ref="G15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6.9444444444444198E-4</v>
      </c>
      <c r="H153" s="44" t="str">
        <f>IF(ch_table[[#This Row],[Subject 1]]&lt;&gt;"House rose", "",SUMIF(ch_table[Day], ch_table[[#This Row],[Day]], ch_table[Duration]))</f>
        <v/>
      </c>
      <c r="I153" s="49">
        <f>SUM(INDEX(ch_table[Duration],1):ch_table[[#This Row],[Duration]])</f>
        <v>4.4020833333333353</v>
      </c>
      <c r="J153" s="44" cm="1">
        <f t="array" ref="J15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53" s="44" t="str" cm="1">
        <f t="array" ref="K15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53" s="44" t="str">
        <f>IF(ch_table[[#This Row],[Subject 1]]&lt;&gt;"House rose", "",SUMIF(ch_table[Day], ch_table[[#This Row],[Day]], ch_table[AAT]))</f>
        <v/>
      </c>
      <c r="M153" s="47">
        <f>SUM(INDEX(ch_table[AAT],1):ch_table[[#This Row],[AAT]])</f>
        <v>0.35555555555555529</v>
      </c>
    </row>
    <row r="154" spans="1:13" x14ac:dyDescent="0.25">
      <c r="A154" s="2">
        <v>14</v>
      </c>
      <c r="B154" s="40">
        <v>43852</v>
      </c>
      <c r="C154" s="42">
        <v>0.54513888888888884</v>
      </c>
      <c r="D154" s="3" t="s">
        <v>37</v>
      </c>
      <c r="E154" s="5" t="s">
        <v>170</v>
      </c>
      <c r="F154" s="5" t="s">
        <v>171</v>
      </c>
      <c r="G154" s="42" cm="1">
        <f t="array" ref="G15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0.10069444444444453</v>
      </c>
      <c r="H154" s="44" t="str">
        <f>IF(ch_table[[#This Row],[Subject 1]]&lt;&gt;"House rose", "",SUMIF(ch_table[Day], ch_table[[#This Row],[Day]], ch_table[Duration]))</f>
        <v/>
      </c>
      <c r="I154" s="49">
        <f>SUM(INDEX(ch_table[Duration],1):ch_table[[#This Row],[Duration]])</f>
        <v>4.50277777777778</v>
      </c>
      <c r="J154" s="44" cm="1">
        <f t="array" ref="J15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54" s="44" t="str" cm="1">
        <f t="array" ref="K15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54" s="44" t="str">
        <f>IF(ch_table[[#This Row],[Subject 1]]&lt;&gt;"House rose", "",SUMIF(ch_table[Day], ch_table[[#This Row],[Day]], ch_table[AAT]))</f>
        <v/>
      </c>
      <c r="M154" s="47">
        <f>SUM(INDEX(ch_table[AAT],1):ch_table[[#This Row],[AAT]])</f>
        <v>0.35555555555555529</v>
      </c>
    </row>
    <row r="155" spans="1:13" ht="30" x14ac:dyDescent="0.25">
      <c r="A155" s="2">
        <v>14</v>
      </c>
      <c r="B155" s="40">
        <v>43852</v>
      </c>
      <c r="C155" s="42">
        <v>0.64583333333333337</v>
      </c>
      <c r="D155" s="3" t="s">
        <v>27</v>
      </c>
      <c r="E155" s="5" t="s">
        <v>172</v>
      </c>
      <c r="F155" s="5" t="s">
        <v>173</v>
      </c>
      <c r="G155" s="42" cm="1">
        <f t="array" ref="G15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6.6666666666666652E-2</v>
      </c>
      <c r="H155" s="44" t="str">
        <f>IF(ch_table[[#This Row],[Subject 1]]&lt;&gt;"House rose", "",SUMIF(ch_table[Day], ch_table[[#This Row],[Day]], ch_table[Duration]))</f>
        <v/>
      </c>
      <c r="I155" s="49">
        <f>SUM(INDEX(ch_table[Duration],1):ch_table[[#This Row],[Duration]])</f>
        <v>4.5694444444444464</v>
      </c>
      <c r="J155" s="44" cm="1">
        <f t="array" ref="J15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55" s="44" t="str" cm="1">
        <f t="array" ref="K15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55" s="44" t="str">
        <f>IF(ch_table[[#This Row],[Subject 1]]&lt;&gt;"House rose", "",SUMIF(ch_table[Day], ch_table[[#This Row],[Day]], ch_table[AAT]))</f>
        <v/>
      </c>
      <c r="M155" s="47">
        <f>SUM(INDEX(ch_table[AAT],1):ch_table[[#This Row],[AAT]])</f>
        <v>0.35555555555555529</v>
      </c>
    </row>
    <row r="156" spans="1:13" x14ac:dyDescent="0.25">
      <c r="A156" s="2">
        <v>14</v>
      </c>
      <c r="B156" s="40">
        <v>43852</v>
      </c>
      <c r="C156" s="42">
        <v>0.71250000000000002</v>
      </c>
      <c r="D156" s="3" t="s">
        <v>26</v>
      </c>
      <c r="E156" s="5" t="s">
        <v>174</v>
      </c>
      <c r="G156" s="42" cm="1">
        <f t="array" ref="G15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2.6388888888888906E-2</v>
      </c>
      <c r="H156" s="44" t="str">
        <f>IF(ch_table[[#This Row],[Subject 1]]&lt;&gt;"House rose", "",SUMIF(ch_table[Day], ch_table[[#This Row],[Day]], ch_table[Duration]))</f>
        <v/>
      </c>
      <c r="I156" s="49">
        <f>SUM(INDEX(ch_table[Duration],1):ch_table[[#This Row],[Duration]])</f>
        <v>4.595833333333335</v>
      </c>
      <c r="J156" s="44" cm="1">
        <f t="array" ref="J15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56" s="44" t="str" cm="1">
        <f t="array" ref="K15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56" s="44" t="str">
        <f>IF(ch_table[[#This Row],[Subject 1]]&lt;&gt;"House rose", "",SUMIF(ch_table[Day], ch_table[[#This Row],[Day]], ch_table[AAT]))</f>
        <v/>
      </c>
      <c r="M156" s="47">
        <f>SUM(INDEX(ch_table[AAT],1):ch_table[[#This Row],[AAT]])</f>
        <v>0.35555555555555529</v>
      </c>
    </row>
    <row r="157" spans="1:13" x14ac:dyDescent="0.25">
      <c r="A157" s="2">
        <v>14</v>
      </c>
      <c r="B157" s="40">
        <v>43852</v>
      </c>
      <c r="C157" s="42">
        <v>0.73888888888888893</v>
      </c>
      <c r="D157" s="3" t="s">
        <v>17</v>
      </c>
      <c r="G157" s="42" t="str" cm="1">
        <f t="array" ref="G15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157" s="44">
        <f>IF(ch_table[[#This Row],[Subject 1]]&lt;&gt;"House rose", "",SUMIF(ch_table[Day], ch_table[[#This Row],[Day]], ch_table[Duration]))</f>
        <v>0.25972222222222224</v>
      </c>
      <c r="I157" s="49">
        <f>SUM(INDEX(ch_table[Duration],1):ch_table[[#This Row],[Duration]])</f>
        <v>4.595833333333335</v>
      </c>
      <c r="J157" s="44" cm="1">
        <f t="array" ref="J15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57" s="44" t="str" cm="1">
        <f t="array" ref="K15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57" s="44">
        <f>IF(ch_table[[#This Row],[Subject 1]]&lt;&gt;"House rose", "",SUMIF(ch_table[Day], ch_table[[#This Row],[Day]], ch_table[AAT]))</f>
        <v>0</v>
      </c>
      <c r="M157" s="47">
        <f>SUM(INDEX(ch_table[AAT],1):ch_table[[#This Row],[AAT]])</f>
        <v>0.35555555555555529</v>
      </c>
    </row>
    <row r="158" spans="1:13" x14ac:dyDescent="0.25">
      <c r="A158" s="2">
        <v>15</v>
      </c>
      <c r="B158" s="40">
        <v>43853</v>
      </c>
      <c r="C158" s="42">
        <v>0.39583333333333331</v>
      </c>
      <c r="D158" s="3" t="s">
        <v>18</v>
      </c>
      <c r="G158" s="42" cm="1">
        <f t="array" ref="G15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2.0833333333332704E-3</v>
      </c>
      <c r="H158" s="44" t="str">
        <f>IF(ch_table[[#This Row],[Subject 1]]&lt;&gt;"House rose", "",SUMIF(ch_table[Day], ch_table[[#This Row],[Day]], ch_table[Duration]))</f>
        <v/>
      </c>
      <c r="I158" s="49">
        <f>SUM(INDEX(ch_table[Duration],1):ch_table[[#This Row],[Duration]])</f>
        <v>4.5979166666666682</v>
      </c>
      <c r="J158" s="44" cm="1">
        <f t="array" ref="J15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58" s="44" t="str" cm="1">
        <f t="array" ref="K15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58" s="44" t="str">
        <f>IF(ch_table[[#This Row],[Subject 1]]&lt;&gt;"House rose", "",SUMIF(ch_table[Day], ch_table[[#This Row],[Day]], ch_table[AAT]))</f>
        <v/>
      </c>
      <c r="M158" s="47">
        <f>SUM(INDEX(ch_table[AAT],1):ch_table[[#This Row],[AAT]])</f>
        <v>0.35555555555555529</v>
      </c>
    </row>
    <row r="159" spans="1:13" x14ac:dyDescent="0.25">
      <c r="A159" s="2">
        <v>15</v>
      </c>
      <c r="B159" s="40">
        <v>43853</v>
      </c>
      <c r="C159" s="42">
        <v>0.39791666666666659</v>
      </c>
      <c r="D159" s="3" t="s">
        <v>28</v>
      </c>
      <c r="E159" s="5" t="s">
        <v>175</v>
      </c>
      <c r="G159" s="42" cm="1">
        <f t="array" ref="G15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1.5277777777777835E-2</v>
      </c>
      <c r="H159" s="44" t="str">
        <f>IF(ch_table[[#This Row],[Subject 1]]&lt;&gt;"House rose", "",SUMIF(ch_table[Day], ch_table[[#This Row],[Day]], ch_table[Duration]))</f>
        <v/>
      </c>
      <c r="I159" s="49">
        <f>SUM(INDEX(ch_table[Duration],1):ch_table[[#This Row],[Duration]])</f>
        <v>4.6131944444444457</v>
      </c>
      <c r="J159" s="44" cm="1">
        <f t="array" ref="J15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59" s="44" t="str" cm="1">
        <f t="array" ref="K15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59" s="44" t="str">
        <f>IF(ch_table[[#This Row],[Subject 1]]&lt;&gt;"House rose", "",SUMIF(ch_table[Day], ch_table[[#This Row],[Day]], ch_table[AAT]))</f>
        <v/>
      </c>
      <c r="M159" s="47">
        <f>SUM(INDEX(ch_table[AAT],1):ch_table[[#This Row],[AAT]])</f>
        <v>0.35555555555555529</v>
      </c>
    </row>
    <row r="160" spans="1:13" x14ac:dyDescent="0.25">
      <c r="A160" s="2">
        <v>15</v>
      </c>
      <c r="B160" s="40">
        <v>43853</v>
      </c>
      <c r="C160" s="42">
        <v>0.41319444444444442</v>
      </c>
      <c r="D160" s="3" t="s">
        <v>29</v>
      </c>
      <c r="E160" s="5" t="s">
        <v>175</v>
      </c>
      <c r="G160" s="42" cm="1">
        <f t="array" ref="G16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3.4722222222222654E-3</v>
      </c>
      <c r="H160" s="44" t="str">
        <f>IF(ch_table[[#This Row],[Subject 1]]&lt;&gt;"House rose", "",SUMIF(ch_table[Day], ch_table[[#This Row],[Day]], ch_table[Duration]))</f>
        <v/>
      </c>
      <c r="I160" s="49">
        <f>SUM(INDEX(ch_table[Duration],1):ch_table[[#This Row],[Duration]])</f>
        <v>4.616666666666668</v>
      </c>
      <c r="J160" s="44" cm="1">
        <f t="array" ref="J16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60" s="44" t="str" cm="1">
        <f t="array" ref="K16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60" s="44" t="str">
        <f>IF(ch_table[[#This Row],[Subject 1]]&lt;&gt;"House rose", "",SUMIF(ch_table[Day], ch_table[[#This Row],[Day]], ch_table[AAT]))</f>
        <v/>
      </c>
      <c r="M160" s="47">
        <f>SUM(INDEX(ch_table[AAT],1):ch_table[[#This Row],[AAT]])</f>
        <v>0.35555555555555529</v>
      </c>
    </row>
    <row r="161" spans="1:13" x14ac:dyDescent="0.25">
      <c r="A161" s="2">
        <v>15</v>
      </c>
      <c r="B161" s="40">
        <v>43853</v>
      </c>
      <c r="C161" s="42">
        <v>0.41666666666666669</v>
      </c>
      <c r="D161" s="3" t="s">
        <v>28</v>
      </c>
      <c r="E161" s="5" t="s">
        <v>176</v>
      </c>
      <c r="G161" s="42" cm="1">
        <f t="array" ref="G16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1.7361111111111105E-2</v>
      </c>
      <c r="H161" s="44" t="str">
        <f>IF(ch_table[[#This Row],[Subject 1]]&lt;&gt;"House rose", "",SUMIF(ch_table[Day], ch_table[[#This Row],[Day]], ch_table[Duration]))</f>
        <v/>
      </c>
      <c r="I161" s="49">
        <f>SUM(INDEX(ch_table[Duration],1):ch_table[[#This Row],[Duration]])</f>
        <v>4.6340277777777787</v>
      </c>
      <c r="J161" s="44" cm="1">
        <f t="array" ref="J16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61" s="44" t="str" cm="1">
        <f t="array" ref="K16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61" s="44" t="str">
        <f>IF(ch_table[[#This Row],[Subject 1]]&lt;&gt;"House rose", "",SUMIF(ch_table[Day], ch_table[[#This Row],[Day]], ch_table[AAT]))</f>
        <v/>
      </c>
      <c r="M161" s="47">
        <f>SUM(INDEX(ch_table[AAT],1):ch_table[[#This Row],[AAT]])</f>
        <v>0.35555555555555529</v>
      </c>
    </row>
    <row r="162" spans="1:13" x14ac:dyDescent="0.25">
      <c r="A162" s="2">
        <v>15</v>
      </c>
      <c r="B162" s="40">
        <v>43853</v>
      </c>
      <c r="C162" s="42">
        <v>0.43402777777777779</v>
      </c>
      <c r="D162" s="3" t="s">
        <v>29</v>
      </c>
      <c r="E162" s="5" t="s">
        <v>176</v>
      </c>
      <c r="G162" s="42" cm="1">
        <f t="array" ref="G16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3.4722222222222099E-3</v>
      </c>
      <c r="H162" s="44" t="str">
        <f>IF(ch_table[[#This Row],[Subject 1]]&lt;&gt;"House rose", "",SUMIF(ch_table[Day], ch_table[[#This Row],[Day]], ch_table[Duration]))</f>
        <v/>
      </c>
      <c r="I162" s="49">
        <f>SUM(INDEX(ch_table[Duration],1):ch_table[[#This Row],[Duration]])</f>
        <v>4.6375000000000011</v>
      </c>
      <c r="J162" s="44" cm="1">
        <f t="array" ref="J16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62" s="44" t="str" cm="1">
        <f t="array" ref="K16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62" s="44" t="str">
        <f>IF(ch_table[[#This Row],[Subject 1]]&lt;&gt;"House rose", "",SUMIF(ch_table[Day], ch_table[[#This Row],[Day]], ch_table[AAT]))</f>
        <v/>
      </c>
      <c r="M162" s="47">
        <f>SUM(INDEX(ch_table[AAT],1):ch_table[[#This Row],[AAT]])</f>
        <v>0.35555555555555529</v>
      </c>
    </row>
    <row r="163" spans="1:13" x14ac:dyDescent="0.25">
      <c r="A163" s="2">
        <v>15</v>
      </c>
      <c r="B163" s="40">
        <v>43853</v>
      </c>
      <c r="C163" s="42">
        <v>0.4375</v>
      </c>
      <c r="D163" s="3" t="s">
        <v>25</v>
      </c>
      <c r="E163" s="5" t="s">
        <v>81</v>
      </c>
      <c r="G163" s="42" cm="1">
        <f t="array" ref="G16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3.680555555555548E-2</v>
      </c>
      <c r="H163" s="44" t="str">
        <f>IF(ch_table[[#This Row],[Subject 1]]&lt;&gt;"House rose", "",SUMIF(ch_table[Day], ch_table[[#This Row],[Day]], ch_table[Duration]))</f>
        <v/>
      </c>
      <c r="I163" s="49">
        <f>SUM(INDEX(ch_table[Duration],1):ch_table[[#This Row],[Duration]])</f>
        <v>4.6743055555555566</v>
      </c>
      <c r="J163" s="44" cm="1">
        <f t="array" ref="J16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63" s="44" t="str" cm="1">
        <f t="array" ref="K16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63" s="44" t="str">
        <f>IF(ch_table[[#This Row],[Subject 1]]&lt;&gt;"House rose", "",SUMIF(ch_table[Day], ch_table[[#This Row],[Day]], ch_table[AAT]))</f>
        <v/>
      </c>
      <c r="M163" s="47">
        <f>SUM(INDEX(ch_table[AAT],1):ch_table[[#This Row],[AAT]])</f>
        <v>0.35555555555555529</v>
      </c>
    </row>
    <row r="164" spans="1:13" ht="30" x14ac:dyDescent="0.25">
      <c r="A164" s="2">
        <v>15</v>
      </c>
      <c r="B164" s="40">
        <v>43853</v>
      </c>
      <c r="C164" s="42">
        <v>0.47430555555555548</v>
      </c>
      <c r="D164" s="3" t="s">
        <v>30</v>
      </c>
      <c r="E164" s="5" t="s">
        <v>177</v>
      </c>
      <c r="G164" s="42" cm="1">
        <f t="array" ref="G16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1.2500000000000011E-2</v>
      </c>
      <c r="H164" s="44" t="str">
        <f>IF(ch_table[[#This Row],[Subject 1]]&lt;&gt;"House rose", "",SUMIF(ch_table[Day], ch_table[[#This Row],[Day]], ch_table[Duration]))</f>
        <v/>
      </c>
      <c r="I164" s="49">
        <f>SUM(INDEX(ch_table[Duration],1):ch_table[[#This Row],[Duration]])</f>
        <v>4.6868055555555568</v>
      </c>
      <c r="J164" s="44" cm="1">
        <f t="array" ref="J16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64" s="44" t="str" cm="1">
        <f t="array" ref="K16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64" s="44" t="str">
        <f>IF(ch_table[[#This Row],[Subject 1]]&lt;&gt;"House rose", "",SUMIF(ch_table[Day], ch_table[[#This Row],[Day]], ch_table[AAT]))</f>
        <v/>
      </c>
      <c r="M164" s="47">
        <f>SUM(INDEX(ch_table[AAT],1):ch_table[[#This Row],[AAT]])</f>
        <v>0.35555555555555529</v>
      </c>
    </row>
    <row r="165" spans="1:13" x14ac:dyDescent="0.25">
      <c r="A165" s="2">
        <v>15</v>
      </c>
      <c r="B165" s="40">
        <v>43853</v>
      </c>
      <c r="C165" s="42">
        <v>0.48680555555555549</v>
      </c>
      <c r="D165" s="3" t="s">
        <v>36</v>
      </c>
      <c r="E165" s="5" t="s">
        <v>178</v>
      </c>
      <c r="G165" s="42" cm="1">
        <f t="array" ref="G16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0.11944444444444446</v>
      </c>
      <c r="H165" s="44" t="str">
        <f>IF(ch_table[[#This Row],[Subject 1]]&lt;&gt;"House rose", "",SUMIF(ch_table[Day], ch_table[[#This Row],[Day]], ch_table[Duration]))</f>
        <v/>
      </c>
      <c r="I165" s="49">
        <f>SUM(INDEX(ch_table[Duration],1):ch_table[[#This Row],[Duration]])</f>
        <v>4.8062500000000012</v>
      </c>
      <c r="J165" s="44" cm="1">
        <f t="array" ref="J16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65" s="44" t="str" cm="1">
        <f t="array" ref="K16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65" s="44" t="str">
        <f>IF(ch_table[[#This Row],[Subject 1]]&lt;&gt;"House rose", "",SUMIF(ch_table[Day], ch_table[[#This Row],[Day]], ch_table[AAT]))</f>
        <v/>
      </c>
      <c r="M165" s="47">
        <f>SUM(INDEX(ch_table[AAT],1):ch_table[[#This Row],[AAT]])</f>
        <v>0.35555555555555529</v>
      </c>
    </row>
    <row r="166" spans="1:13" x14ac:dyDescent="0.25">
      <c r="A166" s="2">
        <v>15</v>
      </c>
      <c r="B166" s="40">
        <v>43853</v>
      </c>
      <c r="C166" s="42">
        <v>0.60624999999999996</v>
      </c>
      <c r="D166" s="3" t="s">
        <v>24</v>
      </c>
      <c r="E166" s="5" t="s">
        <v>179</v>
      </c>
      <c r="G166" s="42" cm="1">
        <f t="array" ref="G16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166" s="44" t="str">
        <f>IF(ch_table[[#This Row],[Subject 1]]&lt;&gt;"House rose", "",SUMIF(ch_table[Day], ch_table[[#This Row],[Day]], ch_table[Duration]))</f>
        <v/>
      </c>
      <c r="I166" s="49">
        <f>SUM(INDEX(ch_table[Duration],1):ch_table[[#This Row],[Duration]])</f>
        <v>4.8083333333333345</v>
      </c>
      <c r="J166" s="44" cm="1">
        <f t="array" ref="J16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66" s="44" t="str" cm="1">
        <f t="array" ref="K16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66" s="44" t="str">
        <f>IF(ch_table[[#This Row],[Subject 1]]&lt;&gt;"House rose", "",SUMIF(ch_table[Day], ch_table[[#This Row],[Day]], ch_table[AAT]))</f>
        <v/>
      </c>
      <c r="M166" s="47">
        <f>SUM(INDEX(ch_table[AAT],1):ch_table[[#This Row],[AAT]])</f>
        <v>0.35555555555555529</v>
      </c>
    </row>
    <row r="167" spans="1:13" x14ac:dyDescent="0.25">
      <c r="A167" s="2">
        <v>15</v>
      </c>
      <c r="B167" s="40">
        <v>43853</v>
      </c>
      <c r="C167" s="42">
        <v>0.60833333333333328</v>
      </c>
      <c r="D167" s="3" t="s">
        <v>36</v>
      </c>
      <c r="E167" s="5" t="s">
        <v>180</v>
      </c>
      <c r="G167" s="42" cm="1">
        <f t="array" ref="G16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6.3888888888888995E-2</v>
      </c>
      <c r="H167" s="44" t="str">
        <f>IF(ch_table[[#This Row],[Subject 1]]&lt;&gt;"House rose", "",SUMIF(ch_table[Day], ch_table[[#This Row],[Day]], ch_table[Duration]))</f>
        <v/>
      </c>
      <c r="I167" s="49">
        <f>SUM(INDEX(ch_table[Duration],1):ch_table[[#This Row],[Duration]])</f>
        <v>4.8722222222222236</v>
      </c>
      <c r="J167" s="44" cm="1">
        <f t="array" ref="J16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67" s="44" t="str" cm="1">
        <f t="array" ref="K16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67" s="44" t="str">
        <f>IF(ch_table[[#This Row],[Subject 1]]&lt;&gt;"House rose", "",SUMIF(ch_table[Day], ch_table[[#This Row],[Day]], ch_table[AAT]))</f>
        <v/>
      </c>
      <c r="M167" s="47">
        <f>SUM(INDEX(ch_table[AAT],1):ch_table[[#This Row],[AAT]])</f>
        <v>0.35555555555555529</v>
      </c>
    </row>
    <row r="168" spans="1:13" x14ac:dyDescent="0.25">
      <c r="A168" s="2">
        <v>15</v>
      </c>
      <c r="B168" s="40">
        <v>43853</v>
      </c>
      <c r="C168" s="42">
        <v>0.67222222222222228</v>
      </c>
      <c r="D168" s="3" t="s">
        <v>26</v>
      </c>
      <c r="E168" s="5" t="s">
        <v>181</v>
      </c>
      <c r="G168" s="42" cm="1">
        <f t="array" ref="G16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1.4583333333333282E-2</v>
      </c>
      <c r="H168" s="44" t="str">
        <f>IF(ch_table[[#This Row],[Subject 1]]&lt;&gt;"House rose", "",SUMIF(ch_table[Day], ch_table[[#This Row],[Day]], ch_table[Duration]))</f>
        <v/>
      </c>
      <c r="I168" s="49">
        <f>SUM(INDEX(ch_table[Duration],1):ch_table[[#This Row],[Duration]])</f>
        <v>4.886805555555557</v>
      </c>
      <c r="J168" s="44" cm="1">
        <f t="array" ref="J16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68" s="44" t="str" cm="1">
        <f t="array" ref="K16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68" s="44" t="str">
        <f>IF(ch_table[[#This Row],[Subject 1]]&lt;&gt;"House rose", "",SUMIF(ch_table[Day], ch_table[[#This Row],[Day]], ch_table[AAT]))</f>
        <v/>
      </c>
      <c r="M168" s="47">
        <f>SUM(INDEX(ch_table[AAT],1):ch_table[[#This Row],[AAT]])</f>
        <v>0.35555555555555529</v>
      </c>
    </row>
    <row r="169" spans="1:13" x14ac:dyDescent="0.25">
      <c r="A169" s="2">
        <v>15</v>
      </c>
      <c r="B169" s="40">
        <v>43853</v>
      </c>
      <c r="C169" s="42">
        <v>0.68680555555555556</v>
      </c>
      <c r="D169" s="3" t="s">
        <v>17</v>
      </c>
      <c r="G169" s="42" t="str" cm="1">
        <f t="array" ref="G16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169" s="44">
        <f>IF(ch_table[[#This Row],[Subject 1]]&lt;&gt;"House rose", "",SUMIF(ch_table[Day], ch_table[[#This Row],[Day]], ch_table[Duration]))</f>
        <v>0.29097222222222224</v>
      </c>
      <c r="I169" s="49">
        <f>SUM(INDEX(ch_table[Duration],1):ch_table[[#This Row],[Duration]])</f>
        <v>4.886805555555557</v>
      </c>
      <c r="J169" s="44" cm="1">
        <f t="array" ref="J16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69" s="44" t="str" cm="1">
        <f t="array" ref="K16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69" s="44">
        <f>IF(ch_table[[#This Row],[Subject 1]]&lt;&gt;"House rose", "",SUMIF(ch_table[Day], ch_table[[#This Row],[Day]], ch_table[AAT]))</f>
        <v>0</v>
      </c>
      <c r="M169" s="47">
        <f>SUM(INDEX(ch_table[AAT],1):ch_table[[#This Row],[AAT]])</f>
        <v>0.35555555555555529</v>
      </c>
    </row>
    <row r="170" spans="1:13" x14ac:dyDescent="0.25">
      <c r="A170" s="2">
        <v>16</v>
      </c>
      <c r="B170" s="40">
        <v>43857</v>
      </c>
      <c r="C170" s="42">
        <v>0.60416666666666663</v>
      </c>
      <c r="D170" s="3" t="s">
        <v>18</v>
      </c>
      <c r="G170" s="42" cm="1">
        <f t="array" ref="G17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170" s="44" t="str">
        <f>IF(ch_table[[#This Row],[Subject 1]]&lt;&gt;"House rose", "",SUMIF(ch_table[Day], ch_table[[#This Row],[Day]], ch_table[Duration]))</f>
        <v/>
      </c>
      <c r="I170" s="49">
        <f>SUM(INDEX(ch_table[Duration],1):ch_table[[#This Row],[Duration]])</f>
        <v>4.8888888888888902</v>
      </c>
      <c r="J170" s="44" cm="1">
        <f t="array" ref="J17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70" s="44" t="str" cm="1">
        <f t="array" ref="K17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70" s="44" t="str">
        <f>IF(ch_table[[#This Row],[Subject 1]]&lt;&gt;"House rose", "",SUMIF(ch_table[Day], ch_table[[#This Row],[Day]], ch_table[AAT]))</f>
        <v/>
      </c>
      <c r="M170" s="47">
        <f>SUM(INDEX(ch_table[AAT],1):ch_table[[#This Row],[AAT]])</f>
        <v>0.35555555555555529</v>
      </c>
    </row>
    <row r="171" spans="1:13" x14ac:dyDescent="0.25">
      <c r="A171" s="2">
        <v>16</v>
      </c>
      <c r="B171" s="40">
        <v>43857</v>
      </c>
      <c r="C171" s="42">
        <v>0.60624999999999996</v>
      </c>
      <c r="D171" s="3" t="s">
        <v>28</v>
      </c>
      <c r="E171" s="5" t="s">
        <v>182</v>
      </c>
      <c r="G171" s="42" cm="1">
        <f t="array" ref="G17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3.0555555555555558E-2</v>
      </c>
      <c r="H171" s="44" t="str">
        <f>IF(ch_table[[#This Row],[Subject 1]]&lt;&gt;"House rose", "",SUMIF(ch_table[Day], ch_table[[#This Row],[Day]], ch_table[Duration]))</f>
        <v/>
      </c>
      <c r="I171" s="49">
        <f>SUM(INDEX(ch_table[Duration],1):ch_table[[#This Row],[Duration]])</f>
        <v>4.9194444444444461</v>
      </c>
      <c r="J171" s="44" cm="1">
        <f t="array" ref="J17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71" s="44" t="str" cm="1">
        <f t="array" ref="K17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71" s="44" t="str">
        <f>IF(ch_table[[#This Row],[Subject 1]]&lt;&gt;"House rose", "",SUMIF(ch_table[Day], ch_table[[#This Row],[Day]], ch_table[AAT]))</f>
        <v/>
      </c>
      <c r="M171" s="47">
        <f>SUM(INDEX(ch_table[AAT],1):ch_table[[#This Row],[AAT]])</f>
        <v>0.35555555555555529</v>
      </c>
    </row>
    <row r="172" spans="1:13" x14ac:dyDescent="0.25">
      <c r="A172" s="2">
        <v>16</v>
      </c>
      <c r="B172" s="40">
        <v>43857</v>
      </c>
      <c r="C172" s="42">
        <v>0.63680555555555551</v>
      </c>
      <c r="D172" s="3" t="s">
        <v>29</v>
      </c>
      <c r="E172" s="5" t="s">
        <v>182</v>
      </c>
      <c r="G172" s="42" cm="1">
        <f t="array" ref="G17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1.0416666666666741E-2</v>
      </c>
      <c r="H172" s="44" t="str">
        <f>IF(ch_table[[#This Row],[Subject 1]]&lt;&gt;"House rose", "",SUMIF(ch_table[Day], ch_table[[#This Row],[Day]], ch_table[Duration]))</f>
        <v/>
      </c>
      <c r="I172" s="49">
        <f>SUM(INDEX(ch_table[Duration],1):ch_table[[#This Row],[Duration]])</f>
        <v>4.929861111111113</v>
      </c>
      <c r="J172" s="44" cm="1">
        <f t="array" ref="J17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72" s="44" t="str" cm="1">
        <f t="array" ref="K17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72" s="44" t="str">
        <f>IF(ch_table[[#This Row],[Subject 1]]&lt;&gt;"House rose", "",SUMIF(ch_table[Day], ch_table[[#This Row],[Day]], ch_table[AAT]))</f>
        <v/>
      </c>
      <c r="M172" s="47">
        <f>SUM(INDEX(ch_table[AAT],1):ch_table[[#This Row],[AAT]])</f>
        <v>0.35555555555555529</v>
      </c>
    </row>
    <row r="173" spans="1:13" ht="60" x14ac:dyDescent="0.25">
      <c r="A173" s="2">
        <v>16</v>
      </c>
      <c r="B173" s="40">
        <v>43857</v>
      </c>
      <c r="C173" s="42">
        <v>0.64722222222222225</v>
      </c>
      <c r="D173" s="3" t="s">
        <v>32</v>
      </c>
      <c r="E173" s="5" t="s">
        <v>183</v>
      </c>
      <c r="G173" s="42" cm="1">
        <f t="array" ref="G17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3.2638888888888884E-2</v>
      </c>
      <c r="H173" s="44" t="str">
        <f>IF(ch_table[[#This Row],[Subject 1]]&lt;&gt;"House rose", "",SUMIF(ch_table[Day], ch_table[[#This Row],[Day]], ch_table[Duration]))</f>
        <v/>
      </c>
      <c r="I173" s="49">
        <f>SUM(INDEX(ch_table[Duration],1):ch_table[[#This Row],[Duration]])</f>
        <v>4.9625000000000021</v>
      </c>
      <c r="J173" s="44" cm="1">
        <f t="array" ref="J17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73" s="44" t="str" cm="1">
        <f t="array" ref="K17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73" s="44" t="str">
        <f>IF(ch_table[[#This Row],[Subject 1]]&lt;&gt;"House rose", "",SUMIF(ch_table[Day], ch_table[[#This Row],[Day]], ch_table[AAT]))</f>
        <v/>
      </c>
      <c r="M173" s="47">
        <f>SUM(INDEX(ch_table[AAT],1):ch_table[[#This Row],[AAT]])</f>
        <v>0.35555555555555529</v>
      </c>
    </row>
    <row r="174" spans="1:13" ht="45" x14ac:dyDescent="0.25">
      <c r="A174" s="2">
        <v>16</v>
      </c>
      <c r="B174" s="40">
        <v>43857</v>
      </c>
      <c r="C174" s="42">
        <v>0.67986111111111114</v>
      </c>
      <c r="D174" s="3" t="s">
        <v>32</v>
      </c>
      <c r="E174" s="5" t="s">
        <v>184</v>
      </c>
      <c r="G174" s="42" cm="1">
        <f t="array" ref="G17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2.2916666666666585E-2</v>
      </c>
      <c r="H174" s="44" t="str">
        <f>IF(ch_table[[#This Row],[Subject 1]]&lt;&gt;"House rose", "",SUMIF(ch_table[Day], ch_table[[#This Row],[Day]], ch_table[Duration]))</f>
        <v/>
      </c>
      <c r="I174" s="49">
        <f>SUM(INDEX(ch_table[Duration],1):ch_table[[#This Row],[Duration]])</f>
        <v>4.9854166666666684</v>
      </c>
      <c r="J174" s="44" cm="1">
        <f t="array" ref="J17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74" s="44" t="str" cm="1">
        <f t="array" ref="K17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74" s="44" t="str">
        <f>IF(ch_table[[#This Row],[Subject 1]]&lt;&gt;"House rose", "",SUMIF(ch_table[Day], ch_table[[#This Row],[Day]], ch_table[AAT]))</f>
        <v/>
      </c>
      <c r="M174" s="47">
        <f>SUM(INDEX(ch_table[AAT],1):ch_table[[#This Row],[AAT]])</f>
        <v>0.35555555555555529</v>
      </c>
    </row>
    <row r="175" spans="1:13" ht="30" x14ac:dyDescent="0.25">
      <c r="A175" s="2">
        <v>16</v>
      </c>
      <c r="B175" s="40">
        <v>43857</v>
      </c>
      <c r="C175" s="42">
        <v>0.70277777777777772</v>
      </c>
      <c r="D175" s="3" t="s">
        <v>24</v>
      </c>
      <c r="E175" s="5" t="s">
        <v>185</v>
      </c>
      <c r="G175" s="42" cm="1">
        <f t="array" ref="G17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6.94444444444553E-4</v>
      </c>
      <c r="H175" s="44" t="str">
        <f>IF(ch_table[[#This Row],[Subject 1]]&lt;&gt;"House rose", "",SUMIF(ch_table[Day], ch_table[[#This Row],[Day]], ch_table[Duration]))</f>
        <v/>
      </c>
      <c r="I175" s="49">
        <f>SUM(INDEX(ch_table[Duration],1):ch_table[[#This Row],[Duration]])</f>
        <v>4.9861111111111125</v>
      </c>
      <c r="J175" s="44" cm="1">
        <f t="array" ref="J17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75" s="44" t="str" cm="1">
        <f t="array" ref="K17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75" s="44" t="str">
        <f>IF(ch_table[[#This Row],[Subject 1]]&lt;&gt;"House rose", "",SUMIF(ch_table[Day], ch_table[[#This Row],[Day]], ch_table[AAT]))</f>
        <v/>
      </c>
      <c r="M175" s="47">
        <f>SUM(INDEX(ch_table[AAT],1):ch_table[[#This Row],[AAT]])</f>
        <v>0.35555555555555529</v>
      </c>
    </row>
    <row r="176" spans="1:13" ht="30" x14ac:dyDescent="0.25">
      <c r="A176" s="2">
        <v>16</v>
      </c>
      <c r="B176" s="40">
        <v>43857</v>
      </c>
      <c r="C176" s="42">
        <v>0.70347222222222228</v>
      </c>
      <c r="D176" s="3" t="s">
        <v>20</v>
      </c>
      <c r="E176" s="5" t="s">
        <v>186</v>
      </c>
      <c r="F176" s="5" t="s">
        <v>73</v>
      </c>
      <c r="G176" s="42" cm="1">
        <f t="array" ref="G17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176" s="44" t="str">
        <f>IF(ch_table[[#This Row],[Subject 1]]&lt;&gt;"House rose", "",SUMIF(ch_table[Day], ch_table[[#This Row],[Day]], ch_table[Duration]))</f>
        <v/>
      </c>
      <c r="I176" s="49">
        <f>SUM(INDEX(ch_table[Duration],1):ch_table[[#This Row],[Duration]])</f>
        <v>4.9881944444444457</v>
      </c>
      <c r="J176" s="44" cm="1">
        <f t="array" ref="J17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76" s="44" t="str" cm="1">
        <f t="array" ref="K17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76" s="44" t="str">
        <f>IF(ch_table[[#This Row],[Subject 1]]&lt;&gt;"House rose", "",SUMIF(ch_table[Day], ch_table[[#This Row],[Day]], ch_table[AAT]))</f>
        <v/>
      </c>
      <c r="M176" s="47">
        <f>SUM(INDEX(ch_table[AAT],1):ch_table[[#This Row],[AAT]])</f>
        <v>0.35555555555555529</v>
      </c>
    </row>
    <row r="177" spans="1:13" ht="30" x14ac:dyDescent="0.25">
      <c r="A177" s="2">
        <v>16</v>
      </c>
      <c r="B177" s="40">
        <v>43857</v>
      </c>
      <c r="C177" s="42">
        <v>0.7055555555555556</v>
      </c>
      <c r="D177" s="3" t="s">
        <v>27</v>
      </c>
      <c r="E177" s="5" t="s">
        <v>187</v>
      </c>
      <c r="F177" s="5" t="s">
        <v>173</v>
      </c>
      <c r="G177" s="42" cm="1">
        <f t="array" ref="G17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0.21111111111111103</v>
      </c>
      <c r="H177" s="44" t="str">
        <f>IF(ch_table[[#This Row],[Subject 1]]&lt;&gt;"House rose", "",SUMIF(ch_table[Day], ch_table[[#This Row],[Day]], ch_table[Duration]))</f>
        <v/>
      </c>
      <c r="I177" s="49">
        <f>SUM(INDEX(ch_table[Duration],1):ch_table[[#This Row],[Duration]])</f>
        <v>5.199305555555557</v>
      </c>
      <c r="J177" s="44" cm="1">
        <f t="array" ref="J17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77" s="44" t="str" cm="1">
        <f t="array" ref="K17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77" s="44" t="str">
        <f>IF(ch_table[[#This Row],[Subject 1]]&lt;&gt;"House rose", "",SUMIF(ch_table[Day], ch_table[[#This Row],[Day]], ch_table[AAT]))</f>
        <v/>
      </c>
      <c r="M177" s="47">
        <f>SUM(INDEX(ch_table[AAT],1):ch_table[[#This Row],[AAT]])</f>
        <v>0.35555555555555529</v>
      </c>
    </row>
    <row r="178" spans="1:13" x14ac:dyDescent="0.25">
      <c r="A178" s="2">
        <v>16</v>
      </c>
      <c r="B178" s="40">
        <v>43857</v>
      </c>
      <c r="C178" s="42">
        <v>0.91666666666666663</v>
      </c>
      <c r="D178" s="3" t="s">
        <v>35</v>
      </c>
      <c r="E178" s="5" t="s">
        <v>188</v>
      </c>
      <c r="G178" s="42" cm="1">
        <f t="array" ref="G17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1.388888888888884E-3</v>
      </c>
      <c r="H178" s="44" t="str">
        <f>IF(ch_table[[#This Row],[Subject 1]]&lt;&gt;"House rose", "",SUMIF(ch_table[Day], ch_table[[#This Row],[Day]], ch_table[Duration]))</f>
        <v/>
      </c>
      <c r="I178" s="49">
        <f>SUM(INDEX(ch_table[Duration],1):ch_table[[#This Row],[Duration]])</f>
        <v>5.2006944444444461</v>
      </c>
      <c r="J178" s="44" cm="1">
        <f t="array" ref="J17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78" s="44" cm="1">
        <f t="array" ref="K17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1.388888888888884E-3</v>
      </c>
      <c r="L178" s="44" t="str">
        <f>IF(ch_table[[#This Row],[Subject 1]]&lt;&gt;"House rose", "",SUMIF(ch_table[Day], ch_table[[#This Row],[Day]], ch_table[AAT]))</f>
        <v/>
      </c>
      <c r="M178" s="47">
        <f>SUM(INDEX(ch_table[AAT],1):ch_table[[#This Row],[AAT]])</f>
        <v>0.35694444444444418</v>
      </c>
    </row>
    <row r="179" spans="1:13" x14ac:dyDescent="0.25">
      <c r="A179" s="2">
        <v>16</v>
      </c>
      <c r="B179" s="40">
        <v>43857</v>
      </c>
      <c r="C179" s="42">
        <v>0.91805555555555551</v>
      </c>
      <c r="D179" s="3" t="s">
        <v>26</v>
      </c>
      <c r="E179" s="5" t="s">
        <v>189</v>
      </c>
      <c r="G179" s="42" cm="1">
        <f t="array" ref="G17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1.9444444444444486E-2</v>
      </c>
      <c r="H179" s="44" t="str">
        <f>IF(ch_table[[#This Row],[Subject 1]]&lt;&gt;"House rose", "",SUMIF(ch_table[Day], ch_table[[#This Row],[Day]], ch_table[Duration]))</f>
        <v/>
      </c>
      <c r="I179" s="49">
        <f>SUM(INDEX(ch_table[Duration],1):ch_table[[#This Row],[Duration]])</f>
        <v>5.2201388888888909</v>
      </c>
      <c r="J179" s="44" cm="1">
        <f t="array" ref="J17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79" s="44" cm="1">
        <f t="array" ref="K17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1.9444444444444486E-2</v>
      </c>
      <c r="L179" s="44" t="str">
        <f>IF(ch_table[[#This Row],[Subject 1]]&lt;&gt;"House rose", "",SUMIF(ch_table[Day], ch_table[[#This Row],[Day]], ch_table[AAT]))</f>
        <v/>
      </c>
      <c r="M179" s="47">
        <f>SUM(INDEX(ch_table[AAT],1):ch_table[[#This Row],[AAT]])</f>
        <v>0.37638888888888866</v>
      </c>
    </row>
    <row r="180" spans="1:13" x14ac:dyDescent="0.25">
      <c r="A180" s="2">
        <v>16</v>
      </c>
      <c r="B180" s="40">
        <v>43857</v>
      </c>
      <c r="C180" s="42">
        <v>0.9375</v>
      </c>
      <c r="D180" s="3" t="s">
        <v>17</v>
      </c>
      <c r="G180" s="42" t="str" cm="1">
        <f t="array" ref="G18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180" s="44">
        <f>IF(ch_table[[#This Row],[Subject 1]]&lt;&gt;"House rose", "",SUMIF(ch_table[Day], ch_table[[#This Row],[Day]], ch_table[Duration]))</f>
        <v>0.33333333333333337</v>
      </c>
      <c r="I180" s="49">
        <f>SUM(INDEX(ch_table[Duration],1):ch_table[[#This Row],[Duration]])</f>
        <v>5.2201388888888909</v>
      </c>
      <c r="J180" s="44" cm="1">
        <f t="array" ref="J18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80" s="44" t="str" cm="1">
        <f t="array" ref="K18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80" s="44">
        <f>IF(ch_table[[#This Row],[Subject 1]]&lt;&gt;"House rose", "",SUMIF(ch_table[Day], ch_table[[#This Row],[Day]], ch_table[AAT]))</f>
        <v>2.083333333333337E-2</v>
      </c>
      <c r="M180" s="47">
        <f>SUM(INDEX(ch_table[AAT],1):ch_table[[#This Row],[AAT]])</f>
        <v>0.37638888888888866</v>
      </c>
    </row>
    <row r="181" spans="1:13" x14ac:dyDescent="0.25">
      <c r="A181" s="2">
        <v>17</v>
      </c>
      <c r="B181" s="40">
        <v>43858</v>
      </c>
      <c r="C181" s="42">
        <v>0.47916666666666669</v>
      </c>
      <c r="D181" s="3" t="s">
        <v>18</v>
      </c>
      <c r="G181" s="42" cm="1">
        <f t="array" ref="G18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2.7777777777778234E-3</v>
      </c>
      <c r="H181" s="44" t="str">
        <f>IF(ch_table[[#This Row],[Subject 1]]&lt;&gt;"House rose", "",SUMIF(ch_table[Day], ch_table[[#This Row],[Day]], ch_table[Duration]))</f>
        <v/>
      </c>
      <c r="I181" s="49">
        <f>SUM(INDEX(ch_table[Duration],1):ch_table[[#This Row],[Duration]])</f>
        <v>5.2229166666666691</v>
      </c>
      <c r="J181" s="44" cm="1">
        <f t="array" ref="J18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81" s="44" t="str" cm="1">
        <f t="array" ref="K18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81" s="44" t="str">
        <f>IF(ch_table[[#This Row],[Subject 1]]&lt;&gt;"House rose", "",SUMIF(ch_table[Day], ch_table[[#This Row],[Day]], ch_table[AAT]))</f>
        <v/>
      </c>
      <c r="M181" s="47">
        <f>SUM(INDEX(ch_table[AAT],1):ch_table[[#This Row],[AAT]])</f>
        <v>0.37638888888888866</v>
      </c>
    </row>
    <row r="182" spans="1:13" x14ac:dyDescent="0.25">
      <c r="A182" s="2">
        <v>17</v>
      </c>
      <c r="B182" s="40">
        <v>43858</v>
      </c>
      <c r="C182" s="42">
        <v>0.48194444444444451</v>
      </c>
      <c r="D182" s="3" t="s">
        <v>28</v>
      </c>
      <c r="E182" s="5" t="s">
        <v>190</v>
      </c>
      <c r="G182" s="42" cm="1">
        <f t="array" ref="G18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2.9166666666666563E-2</v>
      </c>
      <c r="H182" s="44" t="str">
        <f>IF(ch_table[[#This Row],[Subject 1]]&lt;&gt;"House rose", "",SUMIF(ch_table[Day], ch_table[[#This Row],[Day]], ch_table[Duration]))</f>
        <v/>
      </c>
      <c r="I182" s="49">
        <f>SUM(INDEX(ch_table[Duration],1):ch_table[[#This Row],[Duration]])</f>
        <v>5.2520833333333359</v>
      </c>
      <c r="J182" s="44" cm="1">
        <f t="array" ref="J18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82" s="44" t="str" cm="1">
        <f t="array" ref="K18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82" s="44" t="str">
        <f>IF(ch_table[[#This Row],[Subject 1]]&lt;&gt;"House rose", "",SUMIF(ch_table[Day], ch_table[[#This Row],[Day]], ch_table[AAT]))</f>
        <v/>
      </c>
      <c r="M182" s="47">
        <f>SUM(INDEX(ch_table[AAT],1):ch_table[[#This Row],[AAT]])</f>
        <v>0.37638888888888866</v>
      </c>
    </row>
    <row r="183" spans="1:13" x14ac:dyDescent="0.25">
      <c r="A183" s="2">
        <v>17</v>
      </c>
      <c r="B183" s="40">
        <v>43858</v>
      </c>
      <c r="C183" s="42">
        <v>0.51111111111111107</v>
      </c>
      <c r="D183" s="3" t="s">
        <v>29</v>
      </c>
      <c r="E183" s="5" t="s">
        <v>190</v>
      </c>
      <c r="G183" s="42" cm="1">
        <f t="array" ref="G18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1.1111111111111183E-2</v>
      </c>
      <c r="H183" s="44" t="str">
        <f>IF(ch_table[[#This Row],[Subject 1]]&lt;&gt;"House rose", "",SUMIF(ch_table[Day], ch_table[[#This Row],[Day]], ch_table[Duration]))</f>
        <v/>
      </c>
      <c r="I183" s="49">
        <f>SUM(INDEX(ch_table[Duration],1):ch_table[[#This Row],[Duration]])</f>
        <v>5.263194444444447</v>
      </c>
      <c r="J183" s="44" cm="1">
        <f t="array" ref="J18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83" s="44" t="str" cm="1">
        <f t="array" ref="K18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83" s="44" t="str">
        <f>IF(ch_table[[#This Row],[Subject 1]]&lt;&gt;"House rose", "",SUMIF(ch_table[Day], ch_table[[#This Row],[Day]], ch_table[AAT]))</f>
        <v/>
      </c>
      <c r="M183" s="47">
        <f>SUM(INDEX(ch_table[AAT],1):ch_table[[#This Row],[AAT]])</f>
        <v>0.37638888888888866</v>
      </c>
    </row>
    <row r="184" spans="1:13" ht="30" x14ac:dyDescent="0.25">
      <c r="A184" s="2">
        <v>17</v>
      </c>
      <c r="B184" s="40">
        <v>43858</v>
      </c>
      <c r="C184" s="42">
        <v>0.52222222222222225</v>
      </c>
      <c r="D184" s="3" t="s">
        <v>31</v>
      </c>
      <c r="E184" s="5" t="s">
        <v>191</v>
      </c>
      <c r="G184" s="42" cm="1">
        <f t="array" ref="G18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0.10069444444444442</v>
      </c>
      <c r="H184" s="44" t="str">
        <f>IF(ch_table[[#This Row],[Subject 1]]&lt;&gt;"House rose", "",SUMIF(ch_table[Day], ch_table[[#This Row],[Day]], ch_table[Duration]))</f>
        <v/>
      </c>
      <c r="I184" s="49">
        <f>SUM(INDEX(ch_table[Duration],1):ch_table[[#This Row],[Duration]])</f>
        <v>5.3638888888888916</v>
      </c>
      <c r="J184" s="44" cm="1">
        <f t="array" ref="J18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84" s="44" t="str" cm="1">
        <f t="array" ref="K18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84" s="44" t="str">
        <f>IF(ch_table[[#This Row],[Subject 1]]&lt;&gt;"House rose", "",SUMIF(ch_table[Day], ch_table[[#This Row],[Day]], ch_table[AAT]))</f>
        <v/>
      </c>
      <c r="M184" s="47">
        <f>SUM(INDEX(ch_table[AAT],1):ch_table[[#This Row],[AAT]])</f>
        <v>0.37638888888888866</v>
      </c>
    </row>
    <row r="185" spans="1:13" ht="30" x14ac:dyDescent="0.25">
      <c r="A185" s="2">
        <v>17</v>
      </c>
      <c r="B185" s="40">
        <v>43858</v>
      </c>
      <c r="C185" s="42">
        <v>0.62291666666666667</v>
      </c>
      <c r="D185" s="3" t="s">
        <v>30</v>
      </c>
      <c r="E185" s="5" t="s">
        <v>192</v>
      </c>
      <c r="G185" s="42" cm="1">
        <f t="array" ref="G18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4.513888888888884E-2</v>
      </c>
      <c r="H185" s="44" t="str">
        <f>IF(ch_table[[#This Row],[Subject 1]]&lt;&gt;"House rose", "",SUMIF(ch_table[Day], ch_table[[#This Row],[Day]], ch_table[Duration]))</f>
        <v/>
      </c>
      <c r="I185" s="49">
        <f>SUM(INDEX(ch_table[Duration],1):ch_table[[#This Row],[Duration]])</f>
        <v>5.40902777777778</v>
      </c>
      <c r="J185" s="44" cm="1">
        <f t="array" ref="J18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85" s="44" t="str" cm="1">
        <f t="array" ref="K18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85" s="44" t="str">
        <f>IF(ch_table[[#This Row],[Subject 1]]&lt;&gt;"House rose", "",SUMIF(ch_table[Day], ch_table[[#This Row],[Day]], ch_table[AAT]))</f>
        <v/>
      </c>
      <c r="M185" s="47">
        <f>SUM(INDEX(ch_table[AAT],1):ch_table[[#This Row],[AAT]])</f>
        <v>0.37638888888888866</v>
      </c>
    </row>
    <row r="186" spans="1:13" ht="45" x14ac:dyDescent="0.25">
      <c r="A186" s="2">
        <v>17</v>
      </c>
      <c r="B186" s="40">
        <v>43858</v>
      </c>
      <c r="C186" s="42">
        <v>0.66805555555555551</v>
      </c>
      <c r="D186" s="3" t="s">
        <v>193</v>
      </c>
      <c r="E186" s="5" t="s">
        <v>194</v>
      </c>
      <c r="G186" s="42" cm="1">
        <f t="array" ref="G18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5.902777777777779E-2</v>
      </c>
      <c r="H186" s="44" t="str">
        <f>IF(ch_table[[#This Row],[Subject 1]]&lt;&gt;"House rose", "",SUMIF(ch_table[Day], ch_table[[#This Row],[Day]], ch_table[Duration]))</f>
        <v/>
      </c>
      <c r="I186" s="49">
        <f>SUM(INDEX(ch_table[Duration],1):ch_table[[#This Row],[Duration]])</f>
        <v>5.4680555555555577</v>
      </c>
      <c r="J186" s="44" cm="1">
        <f t="array" ref="J18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86" s="44" t="str" cm="1">
        <f t="array" ref="K18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86" s="44" t="str">
        <f>IF(ch_table[[#This Row],[Subject 1]]&lt;&gt;"House rose", "",SUMIF(ch_table[Day], ch_table[[#This Row],[Day]], ch_table[AAT]))</f>
        <v/>
      </c>
      <c r="M186" s="47">
        <f>SUM(INDEX(ch_table[AAT],1):ch_table[[#This Row],[AAT]])</f>
        <v>0.37638888888888866</v>
      </c>
    </row>
    <row r="187" spans="1:13" x14ac:dyDescent="0.25">
      <c r="A187" s="2">
        <v>17</v>
      </c>
      <c r="B187" s="40">
        <v>43858</v>
      </c>
      <c r="C187" s="42">
        <v>0.7270833333333333</v>
      </c>
      <c r="D187" s="3" t="s">
        <v>35</v>
      </c>
      <c r="E187" s="5" t="s">
        <v>195</v>
      </c>
      <c r="G187" s="42" cm="1">
        <f t="array" ref="G18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1.388888888888884E-3</v>
      </c>
      <c r="H187" s="44" t="str">
        <f>IF(ch_table[[#This Row],[Subject 1]]&lt;&gt;"House rose", "",SUMIF(ch_table[Day], ch_table[[#This Row],[Day]], ch_table[Duration]))</f>
        <v/>
      </c>
      <c r="I187" s="49">
        <f>SUM(INDEX(ch_table[Duration],1):ch_table[[#This Row],[Duration]])</f>
        <v>5.4694444444444468</v>
      </c>
      <c r="J187" s="44" cm="1">
        <f t="array" ref="J18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87" s="44" t="str" cm="1">
        <f t="array" ref="K18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87" s="44" t="str">
        <f>IF(ch_table[[#This Row],[Subject 1]]&lt;&gt;"House rose", "",SUMIF(ch_table[Day], ch_table[[#This Row],[Day]], ch_table[AAT]))</f>
        <v/>
      </c>
      <c r="M187" s="47">
        <f>SUM(INDEX(ch_table[AAT],1):ch_table[[#This Row],[AAT]])</f>
        <v>0.37638888888888866</v>
      </c>
    </row>
    <row r="188" spans="1:13" ht="30" x14ac:dyDescent="0.25">
      <c r="A188" s="2">
        <v>17</v>
      </c>
      <c r="B188" s="40">
        <v>43858</v>
      </c>
      <c r="C188" s="42">
        <v>0.72847222222222219</v>
      </c>
      <c r="D188" s="3" t="s">
        <v>26</v>
      </c>
      <c r="E188" s="5" t="s">
        <v>196</v>
      </c>
      <c r="G188" s="42" cm="1">
        <f t="array" ref="G18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1.5972222222222276E-2</v>
      </c>
      <c r="H188" s="44" t="str">
        <f>IF(ch_table[[#This Row],[Subject 1]]&lt;&gt;"House rose", "",SUMIF(ch_table[Day], ch_table[[#This Row],[Day]], ch_table[Duration]))</f>
        <v/>
      </c>
      <c r="I188" s="49">
        <f>SUM(INDEX(ch_table[Duration],1):ch_table[[#This Row],[Duration]])</f>
        <v>5.4854166666666693</v>
      </c>
      <c r="J188" s="44" cm="1">
        <f t="array" ref="J18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88" s="44" t="str" cm="1">
        <f t="array" ref="K18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88" s="44" t="str">
        <f>IF(ch_table[[#This Row],[Subject 1]]&lt;&gt;"House rose", "",SUMIF(ch_table[Day], ch_table[[#This Row],[Day]], ch_table[AAT]))</f>
        <v/>
      </c>
      <c r="M188" s="47">
        <f>SUM(INDEX(ch_table[AAT],1):ch_table[[#This Row],[AAT]])</f>
        <v>0.37638888888888866</v>
      </c>
    </row>
    <row r="189" spans="1:13" x14ac:dyDescent="0.25">
      <c r="A189" s="2">
        <v>17</v>
      </c>
      <c r="B189" s="40">
        <v>43858</v>
      </c>
      <c r="C189" s="42">
        <v>0.74444444444444446</v>
      </c>
      <c r="D189" s="3" t="s">
        <v>17</v>
      </c>
      <c r="G189" s="42" t="str" cm="1">
        <f t="array" ref="G18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189" s="44">
        <f>IF(ch_table[[#This Row],[Subject 1]]&lt;&gt;"House rose", "",SUMIF(ch_table[Day], ch_table[[#This Row],[Day]], ch_table[Duration]))</f>
        <v>0.26527777777777778</v>
      </c>
      <c r="I189" s="49">
        <f>SUM(INDEX(ch_table[Duration],1):ch_table[[#This Row],[Duration]])</f>
        <v>5.4854166666666693</v>
      </c>
      <c r="J189" s="44" cm="1">
        <f t="array" ref="J18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89" s="44" t="str" cm="1">
        <f t="array" ref="K18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89" s="44">
        <f>IF(ch_table[[#This Row],[Subject 1]]&lt;&gt;"House rose", "",SUMIF(ch_table[Day], ch_table[[#This Row],[Day]], ch_table[AAT]))</f>
        <v>0</v>
      </c>
      <c r="M189" s="47">
        <f>SUM(INDEX(ch_table[AAT],1):ch_table[[#This Row],[AAT]])</f>
        <v>0.37638888888888866</v>
      </c>
    </row>
    <row r="190" spans="1:13" x14ac:dyDescent="0.25">
      <c r="A190" s="2">
        <v>18</v>
      </c>
      <c r="B190" s="40">
        <v>43859</v>
      </c>
      <c r="C190" s="42">
        <v>0.47916666666666669</v>
      </c>
      <c r="D190" s="3" t="s">
        <v>18</v>
      </c>
      <c r="G190" s="42" cm="1">
        <f t="array" ref="G19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190" s="44" t="str">
        <f>IF(ch_table[[#This Row],[Subject 1]]&lt;&gt;"House rose", "",SUMIF(ch_table[Day], ch_table[[#This Row],[Day]], ch_table[Duration]))</f>
        <v/>
      </c>
      <c r="I190" s="49">
        <f>SUM(INDEX(ch_table[Duration],1):ch_table[[#This Row],[Duration]])</f>
        <v>5.4875000000000025</v>
      </c>
      <c r="J190" s="44" cm="1">
        <f t="array" ref="J19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90" s="44" t="str" cm="1">
        <f t="array" ref="K19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90" s="44" t="str">
        <f>IF(ch_table[[#This Row],[Subject 1]]&lt;&gt;"House rose", "",SUMIF(ch_table[Day], ch_table[[#This Row],[Day]], ch_table[AAT]))</f>
        <v/>
      </c>
      <c r="M190" s="47">
        <f>SUM(INDEX(ch_table[AAT],1):ch_table[[#This Row],[AAT]])</f>
        <v>0.37638888888888866</v>
      </c>
    </row>
    <row r="191" spans="1:13" x14ac:dyDescent="0.25">
      <c r="A191" s="2">
        <v>18</v>
      </c>
      <c r="B191" s="40">
        <v>43859</v>
      </c>
      <c r="C191" s="42">
        <v>0.48125000000000001</v>
      </c>
      <c r="D191" s="3" t="s">
        <v>28</v>
      </c>
      <c r="E191" s="5" t="s">
        <v>197</v>
      </c>
      <c r="G191" s="42" cm="1">
        <f t="array" ref="G19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1.4583333333333282E-2</v>
      </c>
      <c r="H191" s="44" t="str">
        <f>IF(ch_table[[#This Row],[Subject 1]]&lt;&gt;"House rose", "",SUMIF(ch_table[Day], ch_table[[#This Row],[Day]], ch_table[Duration]))</f>
        <v/>
      </c>
      <c r="I191" s="49">
        <f>SUM(INDEX(ch_table[Duration],1):ch_table[[#This Row],[Duration]])</f>
        <v>5.5020833333333359</v>
      </c>
      <c r="J191" s="44" cm="1">
        <f t="array" ref="J19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91" s="44" t="str" cm="1">
        <f t="array" ref="K19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91" s="44" t="str">
        <f>IF(ch_table[[#This Row],[Subject 1]]&lt;&gt;"House rose", "",SUMIF(ch_table[Day], ch_table[[#This Row],[Day]], ch_table[AAT]))</f>
        <v/>
      </c>
      <c r="M191" s="47">
        <f>SUM(INDEX(ch_table[AAT],1):ch_table[[#This Row],[AAT]])</f>
        <v>0.37638888888888866</v>
      </c>
    </row>
    <row r="192" spans="1:13" x14ac:dyDescent="0.25">
      <c r="A192" s="2">
        <v>18</v>
      </c>
      <c r="B192" s="40">
        <v>43859</v>
      </c>
      <c r="C192" s="42">
        <v>0.49583333333333329</v>
      </c>
      <c r="D192" s="3" t="s">
        <v>29</v>
      </c>
      <c r="E192" s="5" t="s">
        <v>197</v>
      </c>
      <c r="G192" s="42" cm="1">
        <f t="array" ref="G19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4.1666666666667074E-3</v>
      </c>
      <c r="H192" s="44" t="str">
        <f>IF(ch_table[[#This Row],[Subject 1]]&lt;&gt;"House rose", "",SUMIF(ch_table[Day], ch_table[[#This Row],[Day]], ch_table[Duration]))</f>
        <v/>
      </c>
      <c r="I192" s="49">
        <f>SUM(INDEX(ch_table[Duration],1):ch_table[[#This Row],[Duration]])</f>
        <v>5.5062500000000023</v>
      </c>
      <c r="J192" s="44" cm="1">
        <f t="array" ref="J19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92" s="44" t="str" cm="1">
        <f t="array" ref="K19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92" s="44" t="str">
        <f>IF(ch_table[[#This Row],[Subject 1]]&lt;&gt;"House rose", "",SUMIF(ch_table[Day], ch_table[[#This Row],[Day]], ch_table[AAT]))</f>
        <v/>
      </c>
      <c r="M192" s="47">
        <f>SUM(INDEX(ch_table[AAT],1):ch_table[[#This Row],[AAT]])</f>
        <v>0.37638888888888866</v>
      </c>
    </row>
    <row r="193" spans="1:13" x14ac:dyDescent="0.25">
      <c r="A193" s="2">
        <v>18</v>
      </c>
      <c r="B193" s="40">
        <v>43859</v>
      </c>
      <c r="C193" s="42">
        <v>0.5</v>
      </c>
      <c r="D193" s="3" t="s">
        <v>28</v>
      </c>
      <c r="E193" s="5" t="s">
        <v>99</v>
      </c>
      <c r="G193" s="42" cm="1">
        <f t="array" ref="G19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2.2916666666666696E-2</v>
      </c>
      <c r="H193" s="44" t="str">
        <f>IF(ch_table[[#This Row],[Subject 1]]&lt;&gt;"House rose", "",SUMIF(ch_table[Day], ch_table[[#This Row],[Day]], ch_table[Duration]))</f>
        <v/>
      </c>
      <c r="I193" s="49">
        <f>SUM(INDEX(ch_table[Duration],1):ch_table[[#This Row],[Duration]])</f>
        <v>5.5291666666666686</v>
      </c>
      <c r="J193" s="44" cm="1">
        <f t="array" ref="J19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93" s="44" t="str" cm="1">
        <f t="array" ref="K19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93" s="44" t="str">
        <f>IF(ch_table[[#This Row],[Subject 1]]&lt;&gt;"House rose", "",SUMIF(ch_table[Day], ch_table[[#This Row],[Day]], ch_table[AAT]))</f>
        <v/>
      </c>
      <c r="M193" s="47">
        <f>SUM(INDEX(ch_table[AAT],1):ch_table[[#This Row],[AAT]])</f>
        <v>0.37638888888888866</v>
      </c>
    </row>
    <row r="194" spans="1:13" ht="30" x14ac:dyDescent="0.25">
      <c r="A194" s="2">
        <v>18</v>
      </c>
      <c r="B194" s="40">
        <v>43859</v>
      </c>
      <c r="C194" s="42">
        <v>0.5229166666666667</v>
      </c>
      <c r="D194" s="3" t="s">
        <v>20</v>
      </c>
      <c r="E194" s="5" t="s">
        <v>198</v>
      </c>
      <c r="F194" s="5" t="s">
        <v>73</v>
      </c>
      <c r="G194" s="42" cm="1">
        <f t="array" ref="G19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1.388888888888884E-3</v>
      </c>
      <c r="H194" s="44" t="str">
        <f>IF(ch_table[[#This Row],[Subject 1]]&lt;&gt;"House rose", "",SUMIF(ch_table[Day], ch_table[[#This Row],[Day]], ch_table[Duration]))</f>
        <v/>
      </c>
      <c r="I194" s="49">
        <f>SUM(INDEX(ch_table[Duration],1):ch_table[[#This Row],[Duration]])</f>
        <v>5.5305555555555577</v>
      </c>
      <c r="J194" s="44" cm="1">
        <f t="array" ref="J19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94" s="44" t="str" cm="1">
        <f t="array" ref="K19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94" s="44" t="str">
        <f>IF(ch_table[[#This Row],[Subject 1]]&lt;&gt;"House rose", "",SUMIF(ch_table[Day], ch_table[[#This Row],[Day]], ch_table[AAT]))</f>
        <v/>
      </c>
      <c r="M194" s="47">
        <f>SUM(INDEX(ch_table[AAT],1):ch_table[[#This Row],[AAT]])</f>
        <v>0.37638888888888866</v>
      </c>
    </row>
    <row r="195" spans="1:13" x14ac:dyDescent="0.25">
      <c r="A195" s="2">
        <v>18</v>
      </c>
      <c r="B195" s="40">
        <v>43859</v>
      </c>
      <c r="C195" s="42">
        <v>0.52430555555555558</v>
      </c>
      <c r="D195" s="3" t="s">
        <v>24</v>
      </c>
      <c r="E195" s="5" t="s">
        <v>199</v>
      </c>
      <c r="G195" s="42" cm="1">
        <f t="array" ref="G19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6.9444444444444198E-4</v>
      </c>
      <c r="H195" s="44" t="str">
        <f>IF(ch_table[[#This Row],[Subject 1]]&lt;&gt;"House rose", "",SUMIF(ch_table[Day], ch_table[[#This Row],[Day]], ch_table[Duration]))</f>
        <v/>
      </c>
      <c r="I195" s="49">
        <f>SUM(INDEX(ch_table[Duration],1):ch_table[[#This Row],[Duration]])</f>
        <v>5.5312500000000018</v>
      </c>
      <c r="J195" s="44" cm="1">
        <f t="array" ref="J19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95" s="44" t="str" cm="1">
        <f t="array" ref="K19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95" s="44" t="str">
        <f>IF(ch_table[[#This Row],[Subject 1]]&lt;&gt;"House rose", "",SUMIF(ch_table[Day], ch_table[[#This Row],[Day]], ch_table[AAT]))</f>
        <v/>
      </c>
      <c r="M195" s="47">
        <f>SUM(INDEX(ch_table[AAT],1):ch_table[[#This Row],[AAT]])</f>
        <v>0.37638888888888866</v>
      </c>
    </row>
    <row r="196" spans="1:13" x14ac:dyDescent="0.25">
      <c r="A196" s="2">
        <v>18</v>
      </c>
      <c r="B196" s="40">
        <v>43859</v>
      </c>
      <c r="C196" s="42">
        <v>0.52500000000000002</v>
      </c>
      <c r="D196" s="3" t="s">
        <v>24</v>
      </c>
      <c r="E196" s="5" t="s">
        <v>200</v>
      </c>
      <c r="G196" s="42" cm="1">
        <f t="array" ref="G19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6.9444444444444198E-4</v>
      </c>
      <c r="H196" s="44" t="str">
        <f>IF(ch_table[[#This Row],[Subject 1]]&lt;&gt;"House rose", "",SUMIF(ch_table[Day], ch_table[[#This Row],[Day]], ch_table[Duration]))</f>
        <v/>
      </c>
      <c r="I196" s="49">
        <f>SUM(INDEX(ch_table[Duration],1):ch_table[[#This Row],[Duration]])</f>
        <v>5.5319444444444459</v>
      </c>
      <c r="J196" s="44" cm="1">
        <f t="array" ref="J19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96" s="44" t="str" cm="1">
        <f t="array" ref="K19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96" s="44" t="str">
        <f>IF(ch_table[[#This Row],[Subject 1]]&lt;&gt;"House rose", "",SUMIF(ch_table[Day], ch_table[[#This Row],[Day]], ch_table[AAT]))</f>
        <v/>
      </c>
      <c r="M196" s="47">
        <f>SUM(INDEX(ch_table[AAT],1):ch_table[[#This Row],[AAT]])</f>
        <v>0.37638888888888866</v>
      </c>
    </row>
    <row r="197" spans="1:13" x14ac:dyDescent="0.25">
      <c r="A197" s="2">
        <v>18</v>
      </c>
      <c r="B197" s="40">
        <v>43859</v>
      </c>
      <c r="C197" s="42">
        <v>0.52569444444444446</v>
      </c>
      <c r="D197" s="3" t="s">
        <v>39</v>
      </c>
      <c r="E197" s="5" t="s">
        <v>201</v>
      </c>
      <c r="G197" s="42" cm="1">
        <f t="array" ref="G19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3.5416666666666652E-2</v>
      </c>
      <c r="H197" s="44" t="str">
        <f>IF(ch_table[[#This Row],[Subject 1]]&lt;&gt;"House rose", "",SUMIF(ch_table[Day], ch_table[[#This Row],[Day]], ch_table[Duration]))</f>
        <v/>
      </c>
      <c r="I197" s="49">
        <f>SUM(INDEX(ch_table[Duration],1):ch_table[[#This Row],[Duration]])</f>
        <v>5.5673611111111123</v>
      </c>
      <c r="J197" s="44" cm="1">
        <f t="array" ref="J19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97" s="44" t="str" cm="1">
        <f t="array" ref="K19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97" s="44" t="str">
        <f>IF(ch_table[[#This Row],[Subject 1]]&lt;&gt;"House rose", "",SUMIF(ch_table[Day], ch_table[[#This Row],[Day]], ch_table[AAT]))</f>
        <v/>
      </c>
      <c r="M197" s="47">
        <f>SUM(INDEX(ch_table[AAT],1):ch_table[[#This Row],[AAT]])</f>
        <v>0.37638888888888866</v>
      </c>
    </row>
    <row r="198" spans="1:13" x14ac:dyDescent="0.25">
      <c r="A198" s="2">
        <v>18</v>
      </c>
      <c r="B198" s="40">
        <v>43859</v>
      </c>
      <c r="C198" s="42">
        <v>0.56111111111111112</v>
      </c>
      <c r="D198" s="3" t="s">
        <v>202</v>
      </c>
      <c r="E198" s="5" t="s">
        <v>203</v>
      </c>
      <c r="G198" s="42" cm="1">
        <f t="array" ref="G19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6.9444444444444198E-4</v>
      </c>
      <c r="H198" s="44" t="str">
        <f>IF(ch_table[[#This Row],[Subject 1]]&lt;&gt;"House rose", "",SUMIF(ch_table[Day], ch_table[[#This Row],[Day]], ch_table[Duration]))</f>
        <v/>
      </c>
      <c r="I198" s="49">
        <f>SUM(INDEX(ch_table[Duration],1):ch_table[[#This Row],[Duration]])</f>
        <v>5.5680555555555564</v>
      </c>
      <c r="J198" s="44" cm="1">
        <f t="array" ref="J19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98" s="44" t="str" cm="1">
        <f t="array" ref="K19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98" s="44" t="str">
        <f>IF(ch_table[[#This Row],[Subject 1]]&lt;&gt;"House rose", "",SUMIF(ch_table[Day], ch_table[[#This Row],[Day]], ch_table[AAT]))</f>
        <v/>
      </c>
      <c r="M198" s="47">
        <f>SUM(INDEX(ch_table[AAT],1):ch_table[[#This Row],[AAT]])</f>
        <v>0.37638888888888866</v>
      </c>
    </row>
    <row r="199" spans="1:13" x14ac:dyDescent="0.25">
      <c r="A199" s="2">
        <v>18</v>
      </c>
      <c r="B199" s="40">
        <v>43859</v>
      </c>
      <c r="C199" s="42">
        <v>0.56180555555555556</v>
      </c>
      <c r="D199" s="3" t="s">
        <v>39</v>
      </c>
      <c r="E199" s="5" t="s">
        <v>204</v>
      </c>
      <c r="F199" s="5" t="s">
        <v>145</v>
      </c>
      <c r="G199" s="42" cm="1">
        <f t="array" ref="G19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0.11597222222222225</v>
      </c>
      <c r="H199" s="44" t="str">
        <f>IF(ch_table[[#This Row],[Subject 1]]&lt;&gt;"House rose", "",SUMIF(ch_table[Day], ch_table[[#This Row],[Day]], ch_table[Duration]))</f>
        <v/>
      </c>
      <c r="I199" s="49">
        <f>SUM(INDEX(ch_table[Duration],1):ch_table[[#This Row],[Duration]])</f>
        <v>5.6840277777777786</v>
      </c>
      <c r="J199" s="44" cm="1">
        <f t="array" ref="J19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99" s="44" t="str" cm="1">
        <f t="array" ref="K19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99" s="44" t="str">
        <f>IF(ch_table[[#This Row],[Subject 1]]&lt;&gt;"House rose", "",SUMIF(ch_table[Day], ch_table[[#This Row],[Day]], ch_table[AAT]))</f>
        <v/>
      </c>
      <c r="M199" s="47">
        <f>SUM(INDEX(ch_table[AAT],1):ch_table[[#This Row],[AAT]])</f>
        <v>0.37638888888888866</v>
      </c>
    </row>
    <row r="200" spans="1:13" x14ac:dyDescent="0.25">
      <c r="A200" s="2">
        <v>18</v>
      </c>
      <c r="B200" s="40">
        <v>43859</v>
      </c>
      <c r="C200" s="42">
        <v>0.67777777777777781</v>
      </c>
      <c r="D200" s="3" t="s">
        <v>39</v>
      </c>
      <c r="E200" s="5" t="s">
        <v>205</v>
      </c>
      <c r="G200" s="42" cm="1">
        <f t="array" ref="G20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2.9166666666666674E-2</v>
      </c>
      <c r="H200" s="44" t="str">
        <f>IF(ch_table[[#This Row],[Subject 1]]&lt;&gt;"House rose", "",SUMIF(ch_table[Day], ch_table[[#This Row],[Day]], ch_table[Duration]))</f>
        <v/>
      </c>
      <c r="I200" s="49">
        <f>SUM(INDEX(ch_table[Duration],1):ch_table[[#This Row],[Duration]])</f>
        <v>5.7131944444444454</v>
      </c>
      <c r="J200" s="44" cm="1">
        <f t="array" ref="J20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00" s="44" t="str" cm="1">
        <f t="array" ref="K20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00" s="44" t="str">
        <f>IF(ch_table[[#This Row],[Subject 1]]&lt;&gt;"House rose", "",SUMIF(ch_table[Day], ch_table[[#This Row],[Day]], ch_table[AAT]))</f>
        <v/>
      </c>
      <c r="M200" s="47">
        <f>SUM(INDEX(ch_table[AAT],1):ch_table[[#This Row],[AAT]])</f>
        <v>0.37638888888888866</v>
      </c>
    </row>
    <row r="201" spans="1:13" ht="30" x14ac:dyDescent="0.25">
      <c r="A201" s="2">
        <v>18</v>
      </c>
      <c r="B201" s="40">
        <v>43859</v>
      </c>
      <c r="C201" s="42">
        <v>0.70694444444444449</v>
      </c>
      <c r="D201" s="3" t="s">
        <v>202</v>
      </c>
      <c r="E201" s="5" t="s">
        <v>206</v>
      </c>
      <c r="G201" s="42" cm="1">
        <f t="array" ref="G20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6.9444444444444198E-4</v>
      </c>
      <c r="H201" s="44" t="str">
        <f>IF(ch_table[[#This Row],[Subject 1]]&lt;&gt;"House rose", "",SUMIF(ch_table[Day], ch_table[[#This Row],[Day]], ch_table[Duration]))</f>
        <v/>
      </c>
      <c r="I201" s="49">
        <f>SUM(INDEX(ch_table[Duration],1):ch_table[[#This Row],[Duration]])</f>
        <v>5.7138888888888895</v>
      </c>
      <c r="J201" s="44" cm="1">
        <f t="array" ref="J20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01" s="44" t="str" cm="1">
        <f t="array" ref="K20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01" s="44" t="str">
        <f>IF(ch_table[[#This Row],[Subject 1]]&lt;&gt;"House rose", "",SUMIF(ch_table[Day], ch_table[[#This Row],[Day]], ch_table[AAT]))</f>
        <v/>
      </c>
      <c r="M201" s="47">
        <f>SUM(INDEX(ch_table[AAT],1):ch_table[[#This Row],[AAT]])</f>
        <v>0.37638888888888866</v>
      </c>
    </row>
    <row r="202" spans="1:13" x14ac:dyDescent="0.25">
      <c r="A202" s="2">
        <v>18</v>
      </c>
      <c r="B202" s="40">
        <v>43859</v>
      </c>
      <c r="C202" s="42">
        <v>0.70763888888888893</v>
      </c>
      <c r="D202" s="3" t="s">
        <v>39</v>
      </c>
      <c r="E202" s="5" t="s">
        <v>205</v>
      </c>
      <c r="F202" s="5" t="s">
        <v>145</v>
      </c>
      <c r="G202" s="42" cm="1">
        <f t="array" ref="G20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9.375E-2</v>
      </c>
      <c r="H202" s="44" t="str">
        <f>IF(ch_table[[#This Row],[Subject 1]]&lt;&gt;"House rose", "",SUMIF(ch_table[Day], ch_table[[#This Row],[Day]], ch_table[Duration]))</f>
        <v/>
      </c>
      <c r="I202" s="49">
        <f>SUM(INDEX(ch_table[Duration],1):ch_table[[#This Row],[Duration]])</f>
        <v>5.8076388888888895</v>
      </c>
      <c r="J202" s="44" cm="1">
        <f t="array" ref="J20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02" s="44" cm="1">
        <f t="array" ref="K20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9.7222222222222987E-3</v>
      </c>
      <c r="L202" s="44" t="str">
        <f>IF(ch_table[[#This Row],[Subject 1]]&lt;&gt;"House rose", "",SUMIF(ch_table[Day], ch_table[[#This Row],[Day]], ch_table[AAT]))</f>
        <v/>
      </c>
      <c r="M202" s="47">
        <f>SUM(INDEX(ch_table[AAT],1):ch_table[[#This Row],[AAT]])</f>
        <v>0.38611111111111096</v>
      </c>
    </row>
    <row r="203" spans="1:13" x14ac:dyDescent="0.25">
      <c r="A203" s="2">
        <v>18</v>
      </c>
      <c r="B203" s="40">
        <v>43859</v>
      </c>
      <c r="C203" s="42">
        <v>0.80138888888888893</v>
      </c>
      <c r="D203" s="3" t="s">
        <v>20</v>
      </c>
      <c r="E203" s="5" t="s">
        <v>207</v>
      </c>
      <c r="F203" s="5" t="s">
        <v>73</v>
      </c>
      <c r="G203" s="42" cm="1">
        <f t="array" ref="G20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203" s="44" t="str">
        <f>IF(ch_table[[#This Row],[Subject 1]]&lt;&gt;"House rose", "",SUMIF(ch_table[Day], ch_table[[#This Row],[Day]], ch_table[Duration]))</f>
        <v/>
      </c>
      <c r="I203" s="49">
        <f>SUM(INDEX(ch_table[Duration],1):ch_table[[#This Row],[Duration]])</f>
        <v>5.8104166666666668</v>
      </c>
      <c r="J203" s="44" cm="1">
        <f t="array" ref="J20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03" s="44" cm="1">
        <f t="array" ref="K20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2.7777777777777679E-3</v>
      </c>
      <c r="L203" s="44" t="str">
        <f>IF(ch_table[[#This Row],[Subject 1]]&lt;&gt;"House rose", "",SUMIF(ch_table[Day], ch_table[[#This Row],[Day]], ch_table[AAT]))</f>
        <v/>
      </c>
      <c r="M203" s="47">
        <f>SUM(INDEX(ch_table[AAT],1):ch_table[[#This Row],[AAT]])</f>
        <v>0.38888888888888873</v>
      </c>
    </row>
    <row r="204" spans="1:13" x14ac:dyDescent="0.25">
      <c r="A204" s="2">
        <v>18</v>
      </c>
      <c r="B204" s="40">
        <v>43859</v>
      </c>
      <c r="C204" s="42">
        <v>0.8041666666666667</v>
      </c>
      <c r="D204" s="3" t="s">
        <v>26</v>
      </c>
      <c r="E204" s="5" t="s">
        <v>208</v>
      </c>
      <c r="G204" s="42" cm="1">
        <f t="array" ref="G20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2.0138888888888817E-2</v>
      </c>
      <c r="H204" s="44" t="str">
        <f>IF(ch_table[[#This Row],[Subject 1]]&lt;&gt;"House rose", "",SUMIF(ch_table[Day], ch_table[[#This Row],[Day]], ch_table[Duration]))</f>
        <v/>
      </c>
      <c r="I204" s="49">
        <f>SUM(INDEX(ch_table[Duration],1):ch_table[[#This Row],[Duration]])</f>
        <v>5.8305555555555557</v>
      </c>
      <c r="J204" s="44" cm="1">
        <f t="array" ref="J20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04" s="44" cm="1">
        <f t="array" ref="K20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2.0138888888888817E-2</v>
      </c>
      <c r="L204" s="44" t="str">
        <f>IF(ch_table[[#This Row],[Subject 1]]&lt;&gt;"House rose", "",SUMIF(ch_table[Day], ch_table[[#This Row],[Day]], ch_table[AAT]))</f>
        <v/>
      </c>
      <c r="M204" s="47">
        <f>SUM(INDEX(ch_table[AAT],1):ch_table[[#This Row],[AAT]])</f>
        <v>0.40902777777777755</v>
      </c>
    </row>
    <row r="205" spans="1:13" x14ac:dyDescent="0.25">
      <c r="A205" s="2">
        <v>18</v>
      </c>
      <c r="B205" s="40">
        <v>43859</v>
      </c>
      <c r="C205" s="42">
        <v>0.82430555555555551</v>
      </c>
      <c r="D205" s="3" t="s">
        <v>17</v>
      </c>
      <c r="G205" s="42" t="str" cm="1">
        <f t="array" ref="G20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205" s="44">
        <f>IF(ch_table[[#This Row],[Subject 1]]&lt;&gt;"House rose", "",SUMIF(ch_table[Day], ch_table[[#This Row],[Day]], ch_table[Duration]))</f>
        <v>0.34513888888888883</v>
      </c>
      <c r="I205" s="49">
        <f>SUM(INDEX(ch_table[Duration],1):ch_table[[#This Row],[Duration]])</f>
        <v>5.8305555555555557</v>
      </c>
      <c r="J205" s="44" cm="1">
        <f t="array" ref="J20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05" s="44" t="str" cm="1">
        <f t="array" ref="K20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05" s="44">
        <f>IF(ch_table[[#This Row],[Subject 1]]&lt;&gt;"House rose", "",SUMIF(ch_table[Day], ch_table[[#This Row],[Day]], ch_table[AAT]))</f>
        <v>3.2638888888888884E-2</v>
      </c>
      <c r="M205" s="47">
        <f>SUM(INDEX(ch_table[AAT],1):ch_table[[#This Row],[AAT]])</f>
        <v>0.40902777777777755</v>
      </c>
    </row>
    <row r="206" spans="1:13" x14ac:dyDescent="0.25">
      <c r="A206" s="2">
        <v>19</v>
      </c>
      <c r="B206" s="40">
        <v>43860</v>
      </c>
      <c r="C206" s="42">
        <v>0.39583333333333331</v>
      </c>
      <c r="D206" s="3" t="s">
        <v>18</v>
      </c>
      <c r="G206" s="42" cm="1">
        <f t="array" ref="G20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2.0833333333332704E-3</v>
      </c>
      <c r="H206" s="44" t="str">
        <f>IF(ch_table[[#This Row],[Subject 1]]&lt;&gt;"House rose", "",SUMIF(ch_table[Day], ch_table[[#This Row],[Day]], ch_table[Duration]))</f>
        <v/>
      </c>
      <c r="I206" s="49">
        <f>SUM(INDEX(ch_table[Duration],1):ch_table[[#This Row],[Duration]])</f>
        <v>5.8326388888888889</v>
      </c>
      <c r="J206" s="44" cm="1">
        <f t="array" ref="J20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06" s="44" t="str" cm="1">
        <f t="array" ref="K20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06" s="44" t="str">
        <f>IF(ch_table[[#This Row],[Subject 1]]&lt;&gt;"House rose", "",SUMIF(ch_table[Day], ch_table[[#This Row],[Day]], ch_table[AAT]))</f>
        <v/>
      </c>
      <c r="M206" s="47">
        <f>SUM(INDEX(ch_table[AAT],1):ch_table[[#This Row],[AAT]])</f>
        <v>0.40902777777777755</v>
      </c>
    </row>
    <row r="207" spans="1:13" x14ac:dyDescent="0.25">
      <c r="A207" s="2">
        <v>19</v>
      </c>
      <c r="B207" s="40">
        <v>43860</v>
      </c>
      <c r="C207" s="42">
        <v>0.39791666666666659</v>
      </c>
      <c r="D207" s="3" t="s">
        <v>28</v>
      </c>
      <c r="E207" s="5" t="s">
        <v>209</v>
      </c>
      <c r="G207" s="42" cm="1">
        <f t="array" ref="G20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2.916666666666673E-2</v>
      </c>
      <c r="H207" s="44" t="str">
        <f>IF(ch_table[[#This Row],[Subject 1]]&lt;&gt;"House rose", "",SUMIF(ch_table[Day], ch_table[[#This Row],[Day]], ch_table[Duration]))</f>
        <v/>
      </c>
      <c r="I207" s="49">
        <f>SUM(INDEX(ch_table[Duration],1):ch_table[[#This Row],[Duration]])</f>
        <v>5.8618055555555557</v>
      </c>
      <c r="J207" s="44" cm="1">
        <f t="array" ref="J20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07" s="44" t="str" cm="1">
        <f t="array" ref="K20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07" s="44" t="str">
        <f>IF(ch_table[[#This Row],[Subject 1]]&lt;&gt;"House rose", "",SUMIF(ch_table[Day], ch_table[[#This Row],[Day]], ch_table[AAT]))</f>
        <v/>
      </c>
      <c r="M207" s="47">
        <f>SUM(INDEX(ch_table[AAT],1):ch_table[[#This Row],[AAT]])</f>
        <v>0.40902777777777755</v>
      </c>
    </row>
    <row r="208" spans="1:13" x14ac:dyDescent="0.25">
      <c r="A208" s="2">
        <v>19</v>
      </c>
      <c r="B208" s="40">
        <v>43860</v>
      </c>
      <c r="C208" s="42">
        <v>0.42708333333333331</v>
      </c>
      <c r="D208" s="3" t="s">
        <v>29</v>
      </c>
      <c r="E208" s="5" t="s">
        <v>209</v>
      </c>
      <c r="G208" s="42" cm="1">
        <f t="array" ref="G20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1.1805555555555569E-2</v>
      </c>
      <c r="H208" s="44" t="str">
        <f>IF(ch_table[[#This Row],[Subject 1]]&lt;&gt;"House rose", "",SUMIF(ch_table[Day], ch_table[[#This Row],[Day]], ch_table[Duration]))</f>
        <v/>
      </c>
      <c r="I208" s="49">
        <f>SUM(INDEX(ch_table[Duration],1):ch_table[[#This Row],[Duration]])</f>
        <v>5.8736111111111109</v>
      </c>
      <c r="J208" s="44" cm="1">
        <f t="array" ref="J20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08" s="44" t="str" cm="1">
        <f t="array" ref="K20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08" s="44" t="str">
        <f>IF(ch_table[[#This Row],[Subject 1]]&lt;&gt;"House rose", "",SUMIF(ch_table[Day], ch_table[[#This Row],[Day]], ch_table[AAT]))</f>
        <v/>
      </c>
      <c r="M208" s="47">
        <f>SUM(INDEX(ch_table[AAT],1):ch_table[[#This Row],[AAT]])</f>
        <v>0.40902777777777755</v>
      </c>
    </row>
    <row r="209" spans="1:13" ht="45" x14ac:dyDescent="0.25">
      <c r="A209" s="2">
        <v>19</v>
      </c>
      <c r="B209" s="40">
        <v>43860</v>
      </c>
      <c r="C209" s="42">
        <v>0.43888888888888888</v>
      </c>
      <c r="D209" s="3" t="s">
        <v>32</v>
      </c>
      <c r="E209" s="5" t="s">
        <v>210</v>
      </c>
      <c r="G209" s="42" cm="1">
        <f t="array" ref="G20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3.1944444444444442E-2</v>
      </c>
      <c r="H209" s="44" t="str">
        <f>IF(ch_table[[#This Row],[Subject 1]]&lt;&gt;"House rose", "",SUMIF(ch_table[Day], ch_table[[#This Row],[Day]], ch_table[Duration]))</f>
        <v/>
      </c>
      <c r="I209" s="49">
        <f>SUM(INDEX(ch_table[Duration],1):ch_table[[#This Row],[Duration]])</f>
        <v>5.905555555555555</v>
      </c>
      <c r="J209" s="44" cm="1">
        <f t="array" ref="J20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09" s="44" t="str" cm="1">
        <f t="array" ref="K20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09" s="44" t="str">
        <f>IF(ch_table[[#This Row],[Subject 1]]&lt;&gt;"House rose", "",SUMIF(ch_table[Day], ch_table[[#This Row],[Day]], ch_table[AAT]))</f>
        <v/>
      </c>
      <c r="M209" s="47">
        <f>SUM(INDEX(ch_table[AAT],1):ch_table[[#This Row],[AAT]])</f>
        <v>0.40902777777777755</v>
      </c>
    </row>
    <row r="210" spans="1:13" x14ac:dyDescent="0.25">
      <c r="A210" s="2">
        <v>19</v>
      </c>
      <c r="B210" s="40">
        <v>43860</v>
      </c>
      <c r="C210" s="42">
        <v>0.47083333333333333</v>
      </c>
      <c r="D210" s="3" t="s">
        <v>25</v>
      </c>
      <c r="E210" s="5" t="s">
        <v>81</v>
      </c>
      <c r="G210" s="42" cm="1">
        <f t="array" ref="G21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3.5416666666666652E-2</v>
      </c>
      <c r="H210" s="44" t="str">
        <f>IF(ch_table[[#This Row],[Subject 1]]&lt;&gt;"House rose", "",SUMIF(ch_table[Day], ch_table[[#This Row],[Day]], ch_table[Duration]))</f>
        <v/>
      </c>
      <c r="I210" s="49">
        <f>SUM(INDEX(ch_table[Duration],1):ch_table[[#This Row],[Duration]])</f>
        <v>5.9409722222222214</v>
      </c>
      <c r="J210" s="44" cm="1">
        <f t="array" ref="J21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10" s="44" t="str" cm="1">
        <f t="array" ref="K21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10" s="44" t="str">
        <f>IF(ch_table[[#This Row],[Subject 1]]&lt;&gt;"House rose", "",SUMIF(ch_table[Day], ch_table[[#This Row],[Day]], ch_table[AAT]))</f>
        <v/>
      </c>
      <c r="M210" s="47">
        <f>SUM(INDEX(ch_table[AAT],1):ch_table[[#This Row],[AAT]])</f>
        <v>0.40902777777777755</v>
      </c>
    </row>
    <row r="211" spans="1:13" x14ac:dyDescent="0.25">
      <c r="A211" s="2">
        <v>19</v>
      </c>
      <c r="B211" s="40">
        <v>43860</v>
      </c>
      <c r="C211" s="42">
        <v>0.50624999999999998</v>
      </c>
      <c r="D211" s="3" t="s">
        <v>24</v>
      </c>
      <c r="E211" s="5" t="s">
        <v>211</v>
      </c>
      <c r="G211" s="42" cm="1">
        <f t="array" ref="G21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1.388888888888884E-3</v>
      </c>
      <c r="H211" s="44" t="str">
        <f>IF(ch_table[[#This Row],[Subject 1]]&lt;&gt;"House rose", "",SUMIF(ch_table[Day], ch_table[[#This Row],[Day]], ch_table[Duration]))</f>
        <v/>
      </c>
      <c r="I211" s="49">
        <f>SUM(INDEX(ch_table[Duration],1):ch_table[[#This Row],[Duration]])</f>
        <v>5.9423611111111105</v>
      </c>
      <c r="J211" s="44" cm="1">
        <f t="array" ref="J21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11" s="44" t="str" cm="1">
        <f t="array" ref="K21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11" s="44" t="str">
        <f>IF(ch_table[[#This Row],[Subject 1]]&lt;&gt;"House rose", "",SUMIF(ch_table[Day], ch_table[[#This Row],[Day]], ch_table[AAT]))</f>
        <v/>
      </c>
      <c r="M211" s="47">
        <f>SUM(INDEX(ch_table[AAT],1):ch_table[[#This Row],[AAT]])</f>
        <v>0.40902777777777755</v>
      </c>
    </row>
    <row r="212" spans="1:13" x14ac:dyDescent="0.25">
      <c r="A212" s="2">
        <v>19</v>
      </c>
      <c r="B212" s="40">
        <v>43860</v>
      </c>
      <c r="C212" s="42">
        <v>0.50763888888888886</v>
      </c>
      <c r="D212" s="3" t="s">
        <v>24</v>
      </c>
      <c r="E212" s="5" t="s">
        <v>212</v>
      </c>
      <c r="G212" s="42" cm="1">
        <f t="array" ref="G21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1.388888888888884E-3</v>
      </c>
      <c r="H212" s="44" t="str">
        <f>IF(ch_table[[#This Row],[Subject 1]]&lt;&gt;"House rose", "",SUMIF(ch_table[Day], ch_table[[#This Row],[Day]], ch_table[Duration]))</f>
        <v/>
      </c>
      <c r="I212" s="49">
        <f>SUM(INDEX(ch_table[Duration],1):ch_table[[#This Row],[Duration]])</f>
        <v>5.9437499999999996</v>
      </c>
      <c r="J212" s="44" cm="1">
        <f t="array" ref="J21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12" s="44" t="str" cm="1">
        <f t="array" ref="K21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12" s="44" t="str">
        <f>IF(ch_table[[#This Row],[Subject 1]]&lt;&gt;"House rose", "",SUMIF(ch_table[Day], ch_table[[#This Row],[Day]], ch_table[AAT]))</f>
        <v/>
      </c>
      <c r="M212" s="47">
        <f>SUM(INDEX(ch_table[AAT],1):ch_table[[#This Row],[AAT]])</f>
        <v>0.40902777777777755</v>
      </c>
    </row>
    <row r="213" spans="1:13" x14ac:dyDescent="0.25">
      <c r="A213" s="2">
        <v>19</v>
      </c>
      <c r="B213" s="40">
        <v>43860</v>
      </c>
      <c r="C213" s="42">
        <v>0.50902777777777775</v>
      </c>
      <c r="D213" s="3" t="s">
        <v>24</v>
      </c>
      <c r="E213" s="5" t="s">
        <v>213</v>
      </c>
      <c r="G213" s="42" cm="1">
        <f t="array" ref="G21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6.9444444444444198E-4</v>
      </c>
      <c r="H213" s="44" t="str">
        <f>IF(ch_table[[#This Row],[Subject 1]]&lt;&gt;"House rose", "",SUMIF(ch_table[Day], ch_table[[#This Row],[Day]], ch_table[Duration]))</f>
        <v/>
      </c>
      <c r="I213" s="49">
        <f>SUM(INDEX(ch_table[Duration],1):ch_table[[#This Row],[Duration]])</f>
        <v>5.9444444444444438</v>
      </c>
      <c r="J213" s="44" cm="1">
        <f t="array" ref="J21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13" s="44" t="str" cm="1">
        <f t="array" ref="K21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13" s="44" t="str">
        <f>IF(ch_table[[#This Row],[Subject 1]]&lt;&gt;"House rose", "",SUMIF(ch_table[Day], ch_table[[#This Row],[Day]], ch_table[AAT]))</f>
        <v/>
      </c>
      <c r="M213" s="47">
        <f>SUM(INDEX(ch_table[AAT],1):ch_table[[#This Row],[AAT]])</f>
        <v>0.40902777777777755</v>
      </c>
    </row>
    <row r="214" spans="1:13" x14ac:dyDescent="0.25">
      <c r="A214" s="2">
        <v>19</v>
      </c>
      <c r="B214" s="40">
        <v>43860</v>
      </c>
      <c r="C214" s="42">
        <v>0.50972222222222219</v>
      </c>
      <c r="D214" s="3" t="s">
        <v>36</v>
      </c>
      <c r="E214" s="5" t="s">
        <v>214</v>
      </c>
      <c r="G214" s="42" cm="1">
        <f t="array" ref="G21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0.19861111111111118</v>
      </c>
      <c r="H214" s="44" t="str">
        <f>IF(ch_table[[#This Row],[Subject 1]]&lt;&gt;"House rose", "",SUMIF(ch_table[Day], ch_table[[#This Row],[Day]], ch_table[Duration]))</f>
        <v/>
      </c>
      <c r="I214" s="49">
        <f>SUM(INDEX(ch_table[Duration],1):ch_table[[#This Row],[Duration]])</f>
        <v>6.1430555555555548</v>
      </c>
      <c r="J214" s="44" cm="1">
        <f t="array" ref="J21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14" s="44" t="str" cm="1">
        <f t="array" ref="K21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14" s="44" t="str">
        <f>IF(ch_table[[#This Row],[Subject 1]]&lt;&gt;"House rose", "",SUMIF(ch_table[Day], ch_table[[#This Row],[Day]], ch_table[AAT]))</f>
        <v/>
      </c>
      <c r="M214" s="47">
        <f>SUM(INDEX(ch_table[AAT],1):ch_table[[#This Row],[AAT]])</f>
        <v>0.40902777777777755</v>
      </c>
    </row>
    <row r="215" spans="1:13" x14ac:dyDescent="0.25">
      <c r="A215" s="2">
        <v>19</v>
      </c>
      <c r="B215" s="40">
        <v>43860</v>
      </c>
      <c r="C215" s="42">
        <v>0.70833333333333337</v>
      </c>
      <c r="D215" s="3" t="s">
        <v>26</v>
      </c>
      <c r="E215" s="5" t="s">
        <v>215</v>
      </c>
      <c r="G215" s="42" cm="1">
        <f t="array" ref="G21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2.0833333333333259E-2</v>
      </c>
      <c r="H215" s="44" t="str">
        <f>IF(ch_table[[#This Row],[Subject 1]]&lt;&gt;"House rose", "",SUMIF(ch_table[Day], ch_table[[#This Row],[Day]], ch_table[Duration]))</f>
        <v/>
      </c>
      <c r="I215" s="49">
        <f>SUM(INDEX(ch_table[Duration],1):ch_table[[#This Row],[Duration]])</f>
        <v>6.1638888888888879</v>
      </c>
      <c r="J215" s="44" cm="1">
        <f t="array" ref="J21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15" s="44" cm="1">
        <f t="array" ref="K21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2.0833333333333259E-2</v>
      </c>
      <c r="L215" s="44" t="str">
        <f>IF(ch_table[[#This Row],[Subject 1]]&lt;&gt;"House rose", "",SUMIF(ch_table[Day], ch_table[[#This Row],[Day]], ch_table[AAT]))</f>
        <v/>
      </c>
      <c r="M215" s="47">
        <f>SUM(INDEX(ch_table[AAT],1):ch_table[[#This Row],[AAT]])</f>
        <v>0.42986111111111081</v>
      </c>
    </row>
    <row r="216" spans="1:13" x14ac:dyDescent="0.25">
      <c r="A216" s="2">
        <v>19</v>
      </c>
      <c r="B216" s="40">
        <v>43860</v>
      </c>
      <c r="C216" s="42">
        <v>0.72916666666666663</v>
      </c>
      <c r="D216" s="3" t="s">
        <v>17</v>
      </c>
      <c r="G216" s="42" t="str" cm="1">
        <f t="array" ref="G21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216" s="44">
        <f>IF(ch_table[[#This Row],[Subject 1]]&lt;&gt;"House rose", "",SUMIF(ch_table[Day], ch_table[[#This Row],[Day]], ch_table[Duration]))</f>
        <v>0.33333333333333331</v>
      </c>
      <c r="I216" s="49">
        <f>SUM(INDEX(ch_table[Duration],1):ch_table[[#This Row],[Duration]])</f>
        <v>6.1638888888888879</v>
      </c>
      <c r="J216" s="44" cm="1">
        <f t="array" ref="J21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16" s="44" t="str" cm="1">
        <f t="array" ref="K21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16" s="44">
        <f>IF(ch_table[[#This Row],[Subject 1]]&lt;&gt;"House rose", "",SUMIF(ch_table[Day], ch_table[[#This Row],[Day]], ch_table[AAT]))</f>
        <v>2.0833333333333259E-2</v>
      </c>
      <c r="M216" s="47">
        <f>SUM(INDEX(ch_table[AAT],1):ch_table[[#This Row],[AAT]])</f>
        <v>0.42986111111111081</v>
      </c>
    </row>
    <row r="217" spans="1:13" x14ac:dyDescent="0.25">
      <c r="A217" s="2">
        <v>20</v>
      </c>
      <c r="B217" s="40">
        <v>43864</v>
      </c>
      <c r="C217" s="42">
        <v>0.60416666666666663</v>
      </c>
      <c r="D217" s="3" t="s">
        <v>18</v>
      </c>
      <c r="G217" s="42" cm="1">
        <f t="array" ref="G21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217" s="44" t="str">
        <f>IF(ch_table[[#This Row],[Subject 1]]&lt;&gt;"House rose", "",SUMIF(ch_table[Day], ch_table[[#This Row],[Day]], ch_table[Duration]))</f>
        <v/>
      </c>
      <c r="I217" s="49">
        <f>SUM(INDEX(ch_table[Duration],1):ch_table[[#This Row],[Duration]])</f>
        <v>6.1659722222222211</v>
      </c>
      <c r="J217" s="44" cm="1">
        <f t="array" ref="J21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17" s="44" t="str" cm="1">
        <f t="array" ref="K21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17" s="44" t="str">
        <f>IF(ch_table[[#This Row],[Subject 1]]&lt;&gt;"House rose", "",SUMIF(ch_table[Day], ch_table[[#This Row],[Day]], ch_table[AAT]))</f>
        <v/>
      </c>
      <c r="M217" s="47">
        <f>SUM(INDEX(ch_table[AAT],1):ch_table[[#This Row],[AAT]])</f>
        <v>0.42986111111111081</v>
      </c>
    </row>
    <row r="218" spans="1:13" x14ac:dyDescent="0.25">
      <c r="A218" s="2">
        <v>20</v>
      </c>
      <c r="B218" s="40">
        <v>43864</v>
      </c>
      <c r="C218" s="42">
        <v>0.60624999999999996</v>
      </c>
      <c r="D218" s="3" t="s">
        <v>28</v>
      </c>
      <c r="E218" s="5" t="s">
        <v>216</v>
      </c>
      <c r="G218" s="42" cm="1">
        <f t="array" ref="G21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3.0555555555555558E-2</v>
      </c>
      <c r="H218" s="44" t="str">
        <f>IF(ch_table[[#This Row],[Subject 1]]&lt;&gt;"House rose", "",SUMIF(ch_table[Day], ch_table[[#This Row],[Day]], ch_table[Duration]))</f>
        <v/>
      </c>
      <c r="I218" s="49">
        <f>SUM(INDEX(ch_table[Duration],1):ch_table[[#This Row],[Duration]])</f>
        <v>6.196527777777777</v>
      </c>
      <c r="J218" s="44" cm="1">
        <f t="array" ref="J21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18" s="44" t="str" cm="1">
        <f t="array" ref="K21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18" s="44" t="str">
        <f>IF(ch_table[[#This Row],[Subject 1]]&lt;&gt;"House rose", "",SUMIF(ch_table[Day], ch_table[[#This Row],[Day]], ch_table[AAT]))</f>
        <v/>
      </c>
      <c r="M218" s="47">
        <f>SUM(INDEX(ch_table[AAT],1):ch_table[[#This Row],[AAT]])</f>
        <v>0.42986111111111081</v>
      </c>
    </row>
    <row r="219" spans="1:13" x14ac:dyDescent="0.25">
      <c r="A219" s="2">
        <v>20</v>
      </c>
      <c r="B219" s="40">
        <v>43864</v>
      </c>
      <c r="C219" s="42">
        <v>0.63680555555555551</v>
      </c>
      <c r="D219" s="3" t="s">
        <v>29</v>
      </c>
      <c r="E219" s="5" t="s">
        <v>216</v>
      </c>
      <c r="G219" s="42" cm="1">
        <f t="array" ref="G21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1.0416666666666741E-2</v>
      </c>
      <c r="H219" s="44" t="str">
        <f>IF(ch_table[[#This Row],[Subject 1]]&lt;&gt;"House rose", "",SUMIF(ch_table[Day], ch_table[[#This Row],[Day]], ch_table[Duration]))</f>
        <v/>
      </c>
      <c r="I219" s="49">
        <f>SUM(INDEX(ch_table[Duration],1):ch_table[[#This Row],[Duration]])</f>
        <v>6.2069444444444439</v>
      </c>
      <c r="J219" s="44" cm="1">
        <f t="array" ref="J21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19" s="44" t="str" cm="1">
        <f t="array" ref="K21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19" s="44" t="str">
        <f>IF(ch_table[[#This Row],[Subject 1]]&lt;&gt;"House rose", "",SUMIF(ch_table[Day], ch_table[[#This Row],[Day]], ch_table[AAT]))</f>
        <v/>
      </c>
      <c r="M219" s="47">
        <f>SUM(INDEX(ch_table[AAT],1):ch_table[[#This Row],[AAT]])</f>
        <v>0.42986111111111081</v>
      </c>
    </row>
    <row r="220" spans="1:13" ht="30" x14ac:dyDescent="0.25">
      <c r="A220" s="2">
        <v>20</v>
      </c>
      <c r="B220" s="40">
        <v>43864</v>
      </c>
      <c r="C220" s="42">
        <v>0.64722222222222225</v>
      </c>
      <c r="D220" s="3" t="s">
        <v>30</v>
      </c>
      <c r="E220" s="5" t="s">
        <v>217</v>
      </c>
      <c r="G220" s="42" cm="1">
        <f t="array" ref="G22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3.472222222222221E-2</v>
      </c>
      <c r="H220" s="44" t="str">
        <f>IF(ch_table[[#This Row],[Subject 1]]&lt;&gt;"House rose", "",SUMIF(ch_table[Day], ch_table[[#This Row],[Day]], ch_table[Duration]))</f>
        <v/>
      </c>
      <c r="I220" s="49">
        <f>SUM(INDEX(ch_table[Duration],1):ch_table[[#This Row],[Duration]])</f>
        <v>6.2416666666666663</v>
      </c>
      <c r="J220" s="44" cm="1">
        <f t="array" ref="J22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20" s="44" t="str" cm="1">
        <f t="array" ref="K22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20" s="44" t="str">
        <f>IF(ch_table[[#This Row],[Subject 1]]&lt;&gt;"House rose", "",SUMIF(ch_table[Day], ch_table[[#This Row],[Day]], ch_table[AAT]))</f>
        <v/>
      </c>
      <c r="M220" s="47">
        <f>SUM(INDEX(ch_table[AAT],1):ch_table[[#This Row],[AAT]])</f>
        <v>0.42986111111111081</v>
      </c>
    </row>
    <row r="221" spans="1:13" ht="30" x14ac:dyDescent="0.25">
      <c r="A221" s="2">
        <v>20</v>
      </c>
      <c r="B221" s="40">
        <v>43864</v>
      </c>
      <c r="C221" s="42">
        <v>0.68194444444444446</v>
      </c>
      <c r="D221" s="3" t="s">
        <v>30</v>
      </c>
      <c r="E221" s="5" t="s">
        <v>177</v>
      </c>
      <c r="G221" s="42" cm="1">
        <f t="array" ref="G22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3.1944444444444442E-2</v>
      </c>
      <c r="H221" s="44" t="str">
        <f>IF(ch_table[[#This Row],[Subject 1]]&lt;&gt;"House rose", "",SUMIF(ch_table[Day], ch_table[[#This Row],[Day]], ch_table[Duration]))</f>
        <v/>
      </c>
      <c r="I221" s="49">
        <f>SUM(INDEX(ch_table[Duration],1):ch_table[[#This Row],[Duration]])</f>
        <v>6.2736111111111104</v>
      </c>
      <c r="J221" s="44" cm="1">
        <f t="array" ref="J22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21" s="44" t="str" cm="1">
        <f t="array" ref="K22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21" s="44" t="str">
        <f>IF(ch_table[[#This Row],[Subject 1]]&lt;&gt;"House rose", "",SUMIF(ch_table[Day], ch_table[[#This Row],[Day]], ch_table[AAT]))</f>
        <v/>
      </c>
      <c r="M221" s="47">
        <f>SUM(INDEX(ch_table[AAT],1):ch_table[[#This Row],[AAT]])</f>
        <v>0.42986111111111081</v>
      </c>
    </row>
    <row r="222" spans="1:13" ht="30" x14ac:dyDescent="0.25">
      <c r="A222" s="2">
        <v>20</v>
      </c>
      <c r="B222" s="40">
        <v>43864</v>
      </c>
      <c r="C222" s="42">
        <v>0.71388888888888891</v>
      </c>
      <c r="D222" s="3" t="s">
        <v>30</v>
      </c>
      <c r="E222" s="5" t="s">
        <v>218</v>
      </c>
      <c r="G222" s="42" cm="1">
        <f t="array" ref="G22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3.4027777777777768E-2</v>
      </c>
      <c r="H222" s="44" t="str">
        <f>IF(ch_table[[#This Row],[Subject 1]]&lt;&gt;"House rose", "",SUMIF(ch_table[Day], ch_table[[#This Row],[Day]], ch_table[Duration]))</f>
        <v/>
      </c>
      <c r="I222" s="49">
        <f>SUM(INDEX(ch_table[Duration],1):ch_table[[#This Row],[Duration]])</f>
        <v>6.3076388888888886</v>
      </c>
      <c r="J222" s="44" cm="1">
        <f t="array" ref="J22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22" s="44" t="str" cm="1">
        <f t="array" ref="K22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22" s="44" t="str">
        <f>IF(ch_table[[#This Row],[Subject 1]]&lt;&gt;"House rose", "",SUMIF(ch_table[Day], ch_table[[#This Row],[Day]], ch_table[AAT]))</f>
        <v/>
      </c>
      <c r="M222" s="47">
        <f>SUM(INDEX(ch_table[AAT],1):ch_table[[#This Row],[AAT]])</f>
        <v>0.42986111111111081</v>
      </c>
    </row>
    <row r="223" spans="1:13" ht="30" x14ac:dyDescent="0.25">
      <c r="A223" s="2">
        <v>20</v>
      </c>
      <c r="B223" s="40">
        <v>43864</v>
      </c>
      <c r="C223" s="42">
        <v>0.74791666666666667</v>
      </c>
      <c r="D223" s="3" t="s">
        <v>24</v>
      </c>
      <c r="E223" s="5" t="s">
        <v>219</v>
      </c>
      <c r="G223" s="42" cm="1">
        <f t="array" ref="G22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1.388888888888884E-3</v>
      </c>
      <c r="H223" s="44" t="str">
        <f>IF(ch_table[[#This Row],[Subject 1]]&lt;&gt;"House rose", "",SUMIF(ch_table[Day], ch_table[[#This Row],[Day]], ch_table[Duration]))</f>
        <v/>
      </c>
      <c r="I223" s="49">
        <f>SUM(INDEX(ch_table[Duration],1):ch_table[[#This Row],[Duration]])</f>
        <v>6.3090277777777777</v>
      </c>
      <c r="J223" s="44" cm="1">
        <f t="array" ref="J22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23" s="44" t="str" cm="1">
        <f t="array" ref="K22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23" s="44" t="str">
        <f>IF(ch_table[[#This Row],[Subject 1]]&lt;&gt;"House rose", "",SUMIF(ch_table[Day], ch_table[[#This Row],[Day]], ch_table[AAT]))</f>
        <v/>
      </c>
      <c r="M223" s="47">
        <f>SUM(INDEX(ch_table[AAT],1):ch_table[[#This Row],[AAT]])</f>
        <v>0.42986111111111081</v>
      </c>
    </row>
    <row r="224" spans="1:13" x14ac:dyDescent="0.25">
      <c r="A224" s="2">
        <v>20</v>
      </c>
      <c r="B224" s="40">
        <v>43864</v>
      </c>
      <c r="C224" s="42">
        <v>0.74930555555555556</v>
      </c>
      <c r="D224" s="3" t="s">
        <v>24</v>
      </c>
      <c r="E224" s="5" t="s">
        <v>220</v>
      </c>
      <c r="F224" s="5" t="s">
        <v>78</v>
      </c>
      <c r="G224" s="42" cm="1">
        <f t="array" ref="G22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6.9444444444444198E-4</v>
      </c>
      <c r="H224" s="44" t="str">
        <f>IF(ch_table[[#This Row],[Subject 1]]&lt;&gt;"House rose", "",SUMIF(ch_table[Day], ch_table[[#This Row],[Day]], ch_table[Duration]))</f>
        <v/>
      </c>
      <c r="I224" s="49">
        <f>SUM(INDEX(ch_table[Duration],1):ch_table[[#This Row],[Duration]])</f>
        <v>6.3097222222222218</v>
      </c>
      <c r="J224" s="44" cm="1">
        <f t="array" ref="J22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24" s="44" t="str" cm="1">
        <f t="array" ref="K22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24" s="44" t="str">
        <f>IF(ch_table[[#This Row],[Subject 1]]&lt;&gt;"House rose", "",SUMIF(ch_table[Day], ch_table[[#This Row],[Day]], ch_table[AAT]))</f>
        <v/>
      </c>
      <c r="M224" s="47">
        <f>SUM(INDEX(ch_table[AAT],1):ch_table[[#This Row],[AAT]])</f>
        <v>0.42986111111111081</v>
      </c>
    </row>
    <row r="225" spans="1:13" x14ac:dyDescent="0.25">
      <c r="A225" s="2">
        <v>20</v>
      </c>
      <c r="B225" s="40">
        <v>43864</v>
      </c>
      <c r="C225" s="42">
        <v>0.75</v>
      </c>
      <c r="D225" s="3" t="s">
        <v>24</v>
      </c>
      <c r="E225" s="5" t="s">
        <v>221</v>
      </c>
      <c r="F225" s="5" t="s">
        <v>78</v>
      </c>
      <c r="G225" s="42" cm="1">
        <f t="array" ref="G22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1.388888888888884E-3</v>
      </c>
      <c r="H225" s="44" t="str">
        <f>IF(ch_table[[#This Row],[Subject 1]]&lt;&gt;"House rose", "",SUMIF(ch_table[Day], ch_table[[#This Row],[Day]], ch_table[Duration]))</f>
        <v/>
      </c>
      <c r="I225" s="49">
        <f>SUM(INDEX(ch_table[Duration],1):ch_table[[#This Row],[Duration]])</f>
        <v>6.3111111111111109</v>
      </c>
      <c r="J225" s="44" cm="1">
        <f t="array" ref="J22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25" s="44" t="str" cm="1">
        <f t="array" ref="K22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25" s="44" t="str">
        <f>IF(ch_table[[#This Row],[Subject 1]]&lt;&gt;"House rose", "",SUMIF(ch_table[Day], ch_table[[#This Row],[Day]], ch_table[AAT]))</f>
        <v/>
      </c>
      <c r="M225" s="47">
        <f>SUM(INDEX(ch_table[AAT],1):ch_table[[#This Row],[AAT]])</f>
        <v>0.42986111111111081</v>
      </c>
    </row>
    <row r="226" spans="1:13" x14ac:dyDescent="0.25">
      <c r="A226" s="2">
        <v>20</v>
      </c>
      <c r="B226" s="40">
        <v>43864</v>
      </c>
      <c r="C226" s="42">
        <v>0.75138888888888888</v>
      </c>
      <c r="D226" s="3" t="s">
        <v>27</v>
      </c>
      <c r="E226" s="5" t="s">
        <v>222</v>
      </c>
      <c r="F226" s="5" t="s">
        <v>173</v>
      </c>
      <c r="G226" s="42" cm="1">
        <f t="array" ref="G22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1.8750000000000044E-2</v>
      </c>
      <c r="H226" s="44" t="str">
        <f>IF(ch_table[[#This Row],[Subject 1]]&lt;&gt;"House rose", "",SUMIF(ch_table[Day], ch_table[[#This Row],[Day]], ch_table[Duration]))</f>
        <v/>
      </c>
      <c r="I226" s="49">
        <f>SUM(INDEX(ch_table[Duration],1):ch_table[[#This Row],[Duration]])</f>
        <v>6.3298611111111107</v>
      </c>
      <c r="J226" s="44" cm="1">
        <f t="array" ref="J22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26" s="44" t="str" cm="1">
        <f t="array" ref="K22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26" s="44" t="str">
        <f>IF(ch_table[[#This Row],[Subject 1]]&lt;&gt;"House rose", "",SUMIF(ch_table[Day], ch_table[[#This Row],[Day]], ch_table[AAT]))</f>
        <v/>
      </c>
      <c r="M226" s="47">
        <f>SUM(INDEX(ch_table[AAT],1):ch_table[[#This Row],[AAT]])</f>
        <v>0.42986111111111081</v>
      </c>
    </row>
    <row r="227" spans="1:13" ht="30" x14ac:dyDescent="0.25">
      <c r="A227" s="2">
        <v>20</v>
      </c>
      <c r="B227" s="40">
        <v>43864</v>
      </c>
      <c r="C227" s="42">
        <v>0.77013888888888893</v>
      </c>
      <c r="D227" s="3" t="s">
        <v>202</v>
      </c>
      <c r="E227" s="5" t="s">
        <v>223</v>
      </c>
      <c r="G227" s="42" cm="1">
        <f t="array" ref="G22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6.9444444444444198E-4</v>
      </c>
      <c r="H227" s="44" t="str">
        <f>IF(ch_table[[#This Row],[Subject 1]]&lt;&gt;"House rose", "",SUMIF(ch_table[Day], ch_table[[#This Row],[Day]], ch_table[Duration]))</f>
        <v/>
      </c>
      <c r="I227" s="49">
        <f>SUM(INDEX(ch_table[Duration],1):ch_table[[#This Row],[Duration]])</f>
        <v>6.3305555555555548</v>
      </c>
      <c r="J227" s="44" cm="1">
        <f t="array" ref="J22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27" s="44" t="str" cm="1">
        <f t="array" ref="K22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27" s="44" t="str">
        <f>IF(ch_table[[#This Row],[Subject 1]]&lt;&gt;"House rose", "",SUMIF(ch_table[Day], ch_table[[#This Row],[Day]], ch_table[AAT]))</f>
        <v/>
      </c>
      <c r="M227" s="47">
        <f>SUM(INDEX(ch_table[AAT],1):ch_table[[#This Row],[AAT]])</f>
        <v>0.42986111111111081</v>
      </c>
    </row>
    <row r="228" spans="1:13" x14ac:dyDescent="0.25">
      <c r="A228" s="2">
        <v>20</v>
      </c>
      <c r="B228" s="40">
        <v>43864</v>
      </c>
      <c r="C228" s="42">
        <v>0.77083333333333337</v>
      </c>
      <c r="D228" s="3" t="s">
        <v>27</v>
      </c>
      <c r="E228" s="5" t="s">
        <v>224</v>
      </c>
      <c r="F228" s="5" t="s">
        <v>173</v>
      </c>
      <c r="G228" s="42" cm="1">
        <f t="array" ref="G22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8.7499999999999911E-2</v>
      </c>
      <c r="H228" s="44" t="str">
        <f>IF(ch_table[[#This Row],[Subject 1]]&lt;&gt;"House rose", "",SUMIF(ch_table[Day], ch_table[[#This Row],[Day]], ch_table[Duration]))</f>
        <v/>
      </c>
      <c r="I228" s="49">
        <f>SUM(INDEX(ch_table[Duration],1):ch_table[[#This Row],[Duration]])</f>
        <v>6.4180555555555543</v>
      </c>
      <c r="J228" s="44" cm="1">
        <f t="array" ref="J22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28" s="44" t="str" cm="1">
        <f t="array" ref="K22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28" s="44" t="str">
        <f>IF(ch_table[[#This Row],[Subject 1]]&lt;&gt;"House rose", "",SUMIF(ch_table[Day], ch_table[[#This Row],[Day]], ch_table[AAT]))</f>
        <v/>
      </c>
      <c r="M228" s="47">
        <f>SUM(INDEX(ch_table[AAT],1):ch_table[[#This Row],[AAT]])</f>
        <v>0.42986111111111081</v>
      </c>
    </row>
    <row r="229" spans="1:13" x14ac:dyDescent="0.25">
      <c r="A229" s="2">
        <v>20</v>
      </c>
      <c r="B229" s="40">
        <v>43864</v>
      </c>
      <c r="C229" s="42">
        <v>0.85833333333333328</v>
      </c>
      <c r="D229" s="3" t="s">
        <v>202</v>
      </c>
      <c r="E229" s="5" t="s">
        <v>225</v>
      </c>
      <c r="G229" s="42" cm="1">
        <f t="array" ref="G22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6.9444444444444198E-4</v>
      </c>
      <c r="H229" s="44" t="str">
        <f>IF(ch_table[[#This Row],[Subject 1]]&lt;&gt;"House rose", "",SUMIF(ch_table[Day], ch_table[[#This Row],[Day]], ch_table[Duration]))</f>
        <v/>
      </c>
      <c r="I229" s="49">
        <f>SUM(INDEX(ch_table[Duration],1):ch_table[[#This Row],[Duration]])</f>
        <v>6.4187499999999984</v>
      </c>
      <c r="J229" s="44" cm="1">
        <f t="array" ref="J22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29" s="44" t="str" cm="1">
        <f t="array" ref="K22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29" s="44" t="str">
        <f>IF(ch_table[[#This Row],[Subject 1]]&lt;&gt;"House rose", "",SUMIF(ch_table[Day], ch_table[[#This Row],[Day]], ch_table[AAT]))</f>
        <v/>
      </c>
      <c r="M229" s="47">
        <f>SUM(INDEX(ch_table[AAT],1):ch_table[[#This Row],[AAT]])</f>
        <v>0.42986111111111081</v>
      </c>
    </row>
    <row r="230" spans="1:13" x14ac:dyDescent="0.25">
      <c r="A230" s="2">
        <v>20</v>
      </c>
      <c r="B230" s="40">
        <v>43864</v>
      </c>
      <c r="C230" s="42">
        <v>0.85902777777777772</v>
      </c>
      <c r="D230" s="3" t="s">
        <v>27</v>
      </c>
      <c r="E230" s="5" t="s">
        <v>224</v>
      </c>
      <c r="F230" s="5" t="s">
        <v>173</v>
      </c>
      <c r="G230" s="42" cm="1">
        <f t="array" ref="G23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1.9444444444444486E-2</v>
      </c>
      <c r="H230" s="44" t="str">
        <f>IF(ch_table[[#This Row],[Subject 1]]&lt;&gt;"House rose", "",SUMIF(ch_table[Day], ch_table[[#This Row],[Day]], ch_table[Duration]))</f>
        <v/>
      </c>
      <c r="I230" s="49">
        <f>SUM(INDEX(ch_table[Duration],1):ch_table[[#This Row],[Duration]])</f>
        <v>6.4381944444444432</v>
      </c>
      <c r="J230" s="44" cm="1">
        <f t="array" ref="J23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30" s="44" t="str" cm="1">
        <f t="array" ref="K23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30" s="44" t="str">
        <f>IF(ch_table[[#This Row],[Subject 1]]&lt;&gt;"House rose", "",SUMIF(ch_table[Day], ch_table[[#This Row],[Day]], ch_table[AAT]))</f>
        <v/>
      </c>
      <c r="M230" s="47">
        <f>SUM(INDEX(ch_table[AAT],1):ch_table[[#This Row],[AAT]])</f>
        <v>0.42986111111111081</v>
      </c>
    </row>
    <row r="231" spans="1:13" x14ac:dyDescent="0.25">
      <c r="A231" s="2">
        <v>20</v>
      </c>
      <c r="B231" s="40">
        <v>43864</v>
      </c>
      <c r="C231" s="42">
        <v>0.87847222222222221</v>
      </c>
      <c r="D231" s="3" t="s">
        <v>202</v>
      </c>
      <c r="E231" s="5" t="s">
        <v>226</v>
      </c>
      <c r="G231" s="42" cm="1">
        <f t="array" ref="G23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6.9444444444444198E-4</v>
      </c>
      <c r="H231" s="44" t="str">
        <f>IF(ch_table[[#This Row],[Subject 1]]&lt;&gt;"House rose", "",SUMIF(ch_table[Day], ch_table[[#This Row],[Day]], ch_table[Duration]))</f>
        <v/>
      </c>
      <c r="I231" s="49">
        <f>SUM(INDEX(ch_table[Duration],1):ch_table[[#This Row],[Duration]])</f>
        <v>6.4388888888888873</v>
      </c>
      <c r="J231" s="44" cm="1">
        <f t="array" ref="J23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31" s="44" t="str" cm="1">
        <f t="array" ref="K23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31" s="44" t="str">
        <f>IF(ch_table[[#This Row],[Subject 1]]&lt;&gt;"House rose", "",SUMIF(ch_table[Day], ch_table[[#This Row],[Day]], ch_table[AAT]))</f>
        <v/>
      </c>
      <c r="M231" s="47">
        <f>SUM(INDEX(ch_table[AAT],1):ch_table[[#This Row],[AAT]])</f>
        <v>0.42986111111111081</v>
      </c>
    </row>
    <row r="232" spans="1:13" x14ac:dyDescent="0.25">
      <c r="A232" s="2">
        <v>20</v>
      </c>
      <c r="B232" s="40">
        <v>43864</v>
      </c>
      <c r="C232" s="42">
        <v>0.87916666666666665</v>
      </c>
      <c r="D232" s="3" t="s">
        <v>27</v>
      </c>
      <c r="E232" s="5" t="s">
        <v>224</v>
      </c>
      <c r="F232" s="5" t="s">
        <v>227</v>
      </c>
      <c r="G232" s="42" cm="1">
        <f t="array" ref="G23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4.6527777777777835E-2</v>
      </c>
      <c r="H232" s="44" t="str">
        <f>IF(ch_table[[#This Row],[Subject 1]]&lt;&gt;"House rose", "",SUMIF(ch_table[Day], ch_table[[#This Row],[Day]], ch_table[Duration]))</f>
        <v/>
      </c>
      <c r="I232" s="49">
        <f>SUM(INDEX(ch_table[Duration],1):ch_table[[#This Row],[Duration]])</f>
        <v>6.4854166666666648</v>
      </c>
      <c r="J232" s="44" cm="1">
        <f t="array" ref="J23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32" s="44" cm="1">
        <f t="array" ref="K23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9.0277777777778567E-3</v>
      </c>
      <c r="L232" s="44" t="str">
        <f>IF(ch_table[[#This Row],[Subject 1]]&lt;&gt;"House rose", "",SUMIF(ch_table[Day], ch_table[[#This Row],[Day]], ch_table[AAT]))</f>
        <v/>
      </c>
      <c r="M232" s="47">
        <f>SUM(INDEX(ch_table[AAT],1):ch_table[[#This Row],[AAT]])</f>
        <v>0.43888888888888866</v>
      </c>
    </row>
    <row r="233" spans="1:13" ht="105" x14ac:dyDescent="0.25">
      <c r="A233" s="2">
        <v>20</v>
      </c>
      <c r="B233" s="40">
        <v>43864</v>
      </c>
      <c r="C233" s="42">
        <v>0.92569444444444449</v>
      </c>
      <c r="D233" s="3" t="s">
        <v>21</v>
      </c>
      <c r="E233" s="5" t="s">
        <v>228</v>
      </c>
      <c r="G233" s="42" cm="1">
        <f t="array" ref="G23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1.388888888888884E-3</v>
      </c>
      <c r="H233" s="44" t="str">
        <f>IF(ch_table[[#This Row],[Subject 1]]&lt;&gt;"House rose", "",SUMIF(ch_table[Day], ch_table[[#This Row],[Day]], ch_table[Duration]))</f>
        <v/>
      </c>
      <c r="I233" s="49">
        <f>SUM(INDEX(ch_table[Duration],1):ch_table[[#This Row],[Duration]])</f>
        <v>6.4868055555555539</v>
      </c>
      <c r="J233" s="44" cm="1">
        <f t="array" ref="J23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33" s="44" cm="1">
        <f t="array" ref="K23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1.388888888888884E-3</v>
      </c>
      <c r="L233" s="44" t="str">
        <f>IF(ch_table[[#This Row],[Subject 1]]&lt;&gt;"House rose", "",SUMIF(ch_table[Day], ch_table[[#This Row],[Day]], ch_table[AAT]))</f>
        <v/>
      </c>
      <c r="M233" s="47">
        <f>SUM(INDEX(ch_table[AAT],1):ch_table[[#This Row],[AAT]])</f>
        <v>0.44027777777777755</v>
      </c>
    </row>
    <row r="234" spans="1:13" x14ac:dyDescent="0.25">
      <c r="A234" s="2">
        <v>20</v>
      </c>
      <c r="B234" s="40">
        <v>43864</v>
      </c>
      <c r="C234" s="42">
        <v>0.92708333333333337</v>
      </c>
      <c r="D234" s="3" t="s">
        <v>26</v>
      </c>
      <c r="E234" s="5" t="s">
        <v>229</v>
      </c>
      <c r="G234" s="42" cm="1">
        <f t="array" ref="G23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2.0138888888888817E-2</v>
      </c>
      <c r="H234" s="44" t="str">
        <f>IF(ch_table[[#This Row],[Subject 1]]&lt;&gt;"House rose", "",SUMIF(ch_table[Day], ch_table[[#This Row],[Day]], ch_table[Duration]))</f>
        <v/>
      </c>
      <c r="I234" s="49">
        <f>SUM(INDEX(ch_table[Duration],1):ch_table[[#This Row],[Duration]])</f>
        <v>6.5069444444444429</v>
      </c>
      <c r="J234" s="44" cm="1">
        <f t="array" ref="J23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34" s="44" cm="1">
        <f t="array" ref="K23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2.0138888888888817E-2</v>
      </c>
      <c r="L234" s="44" t="str">
        <f>IF(ch_table[[#This Row],[Subject 1]]&lt;&gt;"House rose", "",SUMIF(ch_table[Day], ch_table[[#This Row],[Day]], ch_table[AAT]))</f>
        <v/>
      </c>
      <c r="M234" s="47">
        <f>SUM(INDEX(ch_table[AAT],1):ch_table[[#This Row],[AAT]])</f>
        <v>0.46041666666666636</v>
      </c>
    </row>
    <row r="235" spans="1:13" x14ac:dyDescent="0.25">
      <c r="A235" s="2">
        <v>20</v>
      </c>
      <c r="B235" s="40">
        <v>43864</v>
      </c>
      <c r="C235" s="42">
        <v>0.94722222222222219</v>
      </c>
      <c r="D235" s="3" t="s">
        <v>17</v>
      </c>
      <c r="G235" s="42" t="str" cm="1">
        <f t="array" ref="G23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235" s="44">
        <f>IF(ch_table[[#This Row],[Subject 1]]&lt;&gt;"House rose", "",SUMIF(ch_table[Day], ch_table[[#This Row],[Day]], ch_table[Duration]))</f>
        <v>0.34305555555555556</v>
      </c>
      <c r="I235" s="49">
        <f>SUM(INDEX(ch_table[Duration],1):ch_table[[#This Row],[Duration]])</f>
        <v>6.5069444444444429</v>
      </c>
      <c r="J235" s="44" cm="1">
        <f t="array" ref="J23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35" s="44" t="str" cm="1">
        <f t="array" ref="K23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35" s="44">
        <f>IF(ch_table[[#This Row],[Subject 1]]&lt;&gt;"House rose", "",SUMIF(ch_table[Day], ch_table[[#This Row],[Day]], ch_table[AAT]))</f>
        <v>3.0555555555555558E-2</v>
      </c>
      <c r="M235" s="47">
        <f>SUM(INDEX(ch_table[AAT],1):ch_table[[#This Row],[AAT]])</f>
        <v>0.46041666666666636</v>
      </c>
    </row>
    <row r="236" spans="1:13" x14ac:dyDescent="0.25">
      <c r="A236" s="2">
        <v>21</v>
      </c>
      <c r="B236" s="40">
        <v>43865</v>
      </c>
      <c r="C236" s="42">
        <v>0.47916666666666669</v>
      </c>
      <c r="D236" s="3" t="s">
        <v>18</v>
      </c>
      <c r="G236" s="42" cm="1">
        <f t="array" ref="G23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2.7777777777778234E-3</v>
      </c>
      <c r="H236" s="44" t="str">
        <f>IF(ch_table[[#This Row],[Subject 1]]&lt;&gt;"House rose", "",SUMIF(ch_table[Day], ch_table[[#This Row],[Day]], ch_table[Duration]))</f>
        <v/>
      </c>
      <c r="I236" s="49">
        <f>SUM(INDEX(ch_table[Duration],1):ch_table[[#This Row],[Duration]])</f>
        <v>6.5097222222222211</v>
      </c>
      <c r="J236" s="44" cm="1">
        <f t="array" ref="J23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36" s="44" t="str" cm="1">
        <f t="array" ref="K23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36" s="44" t="str">
        <f>IF(ch_table[[#This Row],[Subject 1]]&lt;&gt;"House rose", "",SUMIF(ch_table[Day], ch_table[[#This Row],[Day]], ch_table[AAT]))</f>
        <v/>
      </c>
      <c r="M236" s="47">
        <f>SUM(INDEX(ch_table[AAT],1):ch_table[[#This Row],[AAT]])</f>
        <v>0.46041666666666636</v>
      </c>
    </row>
    <row r="237" spans="1:13" x14ac:dyDescent="0.25">
      <c r="A237" s="2">
        <v>21</v>
      </c>
      <c r="B237" s="40">
        <v>43865</v>
      </c>
      <c r="C237" s="42">
        <v>0.48194444444444451</v>
      </c>
      <c r="D237" s="3" t="s">
        <v>28</v>
      </c>
      <c r="E237" s="5" t="s">
        <v>230</v>
      </c>
      <c r="G237" s="42" cm="1">
        <f t="array" ref="G23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2.7777777777777679E-2</v>
      </c>
      <c r="H237" s="44" t="str">
        <f>IF(ch_table[[#This Row],[Subject 1]]&lt;&gt;"House rose", "",SUMIF(ch_table[Day], ch_table[[#This Row],[Day]], ch_table[Duration]))</f>
        <v/>
      </c>
      <c r="I237" s="49">
        <f>SUM(INDEX(ch_table[Duration],1):ch_table[[#This Row],[Duration]])</f>
        <v>6.5374999999999988</v>
      </c>
      <c r="J237" s="44" cm="1">
        <f t="array" ref="J23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37" s="44" t="str" cm="1">
        <f t="array" ref="K23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37" s="44" t="str">
        <f>IF(ch_table[[#This Row],[Subject 1]]&lt;&gt;"House rose", "",SUMIF(ch_table[Day], ch_table[[#This Row],[Day]], ch_table[AAT]))</f>
        <v/>
      </c>
      <c r="M237" s="47">
        <f>SUM(INDEX(ch_table[AAT],1):ch_table[[#This Row],[AAT]])</f>
        <v>0.46041666666666636</v>
      </c>
    </row>
    <row r="238" spans="1:13" x14ac:dyDescent="0.25">
      <c r="A238" s="2">
        <v>21</v>
      </c>
      <c r="B238" s="40">
        <v>43865</v>
      </c>
      <c r="C238" s="42">
        <v>0.50972222222222219</v>
      </c>
      <c r="D238" s="3" t="s">
        <v>29</v>
      </c>
      <c r="E238" s="5" t="s">
        <v>230</v>
      </c>
      <c r="G238" s="42" cm="1">
        <f t="array" ref="G23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1.1111111111111183E-2</v>
      </c>
      <c r="H238" s="44" t="str">
        <f>IF(ch_table[[#This Row],[Subject 1]]&lt;&gt;"House rose", "",SUMIF(ch_table[Day], ch_table[[#This Row],[Day]], ch_table[Duration]))</f>
        <v/>
      </c>
      <c r="I238" s="49">
        <f>SUM(INDEX(ch_table[Duration],1):ch_table[[#This Row],[Duration]])</f>
        <v>6.5486111111111098</v>
      </c>
      <c r="J238" s="44" cm="1">
        <f t="array" ref="J23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38" s="44" t="str" cm="1">
        <f t="array" ref="K23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38" s="44" t="str">
        <f>IF(ch_table[[#This Row],[Subject 1]]&lt;&gt;"House rose", "",SUMIF(ch_table[Day], ch_table[[#This Row],[Day]], ch_table[AAT]))</f>
        <v/>
      </c>
      <c r="M238" s="47">
        <f>SUM(INDEX(ch_table[AAT],1):ch_table[[#This Row],[AAT]])</f>
        <v>0.46041666666666636</v>
      </c>
    </row>
    <row r="239" spans="1:13" ht="45" x14ac:dyDescent="0.25">
      <c r="A239" s="2">
        <v>21</v>
      </c>
      <c r="B239" s="40">
        <v>43865</v>
      </c>
      <c r="C239" s="42">
        <v>0.52083333333333337</v>
      </c>
      <c r="D239" s="3" t="s">
        <v>32</v>
      </c>
      <c r="E239" s="5" t="s">
        <v>231</v>
      </c>
      <c r="G239" s="42" cm="1">
        <f t="array" ref="G23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2.9166666666666674E-2</v>
      </c>
      <c r="H239" s="44" t="str">
        <f>IF(ch_table[[#This Row],[Subject 1]]&lt;&gt;"House rose", "",SUMIF(ch_table[Day], ch_table[[#This Row],[Day]], ch_table[Duration]))</f>
        <v/>
      </c>
      <c r="I239" s="49">
        <f>SUM(INDEX(ch_table[Duration],1):ch_table[[#This Row],[Duration]])</f>
        <v>6.5777777777777766</v>
      </c>
      <c r="J239" s="44" cm="1">
        <f t="array" ref="J23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39" s="44" t="str" cm="1">
        <f t="array" ref="K23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39" s="44" t="str">
        <f>IF(ch_table[[#This Row],[Subject 1]]&lt;&gt;"House rose", "",SUMIF(ch_table[Day], ch_table[[#This Row],[Day]], ch_table[AAT]))</f>
        <v/>
      </c>
      <c r="M239" s="47">
        <f>SUM(INDEX(ch_table[AAT],1):ch_table[[#This Row],[AAT]])</f>
        <v>0.46041666666666636</v>
      </c>
    </row>
    <row r="240" spans="1:13" ht="45" x14ac:dyDescent="0.25">
      <c r="A240" s="2">
        <v>21</v>
      </c>
      <c r="B240" s="40">
        <v>43865</v>
      </c>
      <c r="C240" s="42">
        <v>0.55000000000000004</v>
      </c>
      <c r="D240" s="3" t="s">
        <v>32</v>
      </c>
      <c r="E240" s="5" t="s">
        <v>232</v>
      </c>
      <c r="G240" s="42" cm="1">
        <f t="array" ref="G24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2.3611111111111027E-2</v>
      </c>
      <c r="H240" s="44" t="str">
        <f>IF(ch_table[[#This Row],[Subject 1]]&lt;&gt;"House rose", "",SUMIF(ch_table[Day], ch_table[[#This Row],[Day]], ch_table[Duration]))</f>
        <v/>
      </c>
      <c r="I240" s="49">
        <f>SUM(INDEX(ch_table[Duration],1):ch_table[[#This Row],[Duration]])</f>
        <v>6.6013888888888879</v>
      </c>
      <c r="J240" s="44" cm="1">
        <f t="array" ref="J24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40" s="44" t="str" cm="1">
        <f t="array" ref="K24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40" s="44" t="str">
        <f>IF(ch_table[[#This Row],[Subject 1]]&lt;&gt;"House rose", "",SUMIF(ch_table[Day], ch_table[[#This Row],[Day]], ch_table[AAT]))</f>
        <v/>
      </c>
      <c r="M240" s="47">
        <f>SUM(INDEX(ch_table[AAT],1):ch_table[[#This Row],[AAT]])</f>
        <v>0.46041666666666636</v>
      </c>
    </row>
    <row r="241" spans="1:13" ht="45" x14ac:dyDescent="0.25">
      <c r="A241" s="2">
        <v>21</v>
      </c>
      <c r="B241" s="40">
        <v>43865</v>
      </c>
      <c r="C241" s="42">
        <v>0.57361111111111107</v>
      </c>
      <c r="D241" s="3" t="s">
        <v>30</v>
      </c>
      <c r="E241" s="5" t="s">
        <v>233</v>
      </c>
      <c r="G241" s="42" cm="1">
        <f t="array" ref="G24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2.6388888888888906E-2</v>
      </c>
      <c r="H241" s="44" t="str">
        <f>IF(ch_table[[#This Row],[Subject 1]]&lt;&gt;"House rose", "",SUMIF(ch_table[Day], ch_table[[#This Row],[Day]], ch_table[Duration]))</f>
        <v/>
      </c>
      <c r="I241" s="49">
        <f>SUM(INDEX(ch_table[Duration],1):ch_table[[#This Row],[Duration]])</f>
        <v>6.6277777777777764</v>
      </c>
      <c r="J241" s="44" cm="1">
        <f t="array" ref="J24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41" s="44" t="str" cm="1">
        <f t="array" ref="K24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41" s="44" t="str">
        <f>IF(ch_table[[#This Row],[Subject 1]]&lt;&gt;"House rose", "",SUMIF(ch_table[Day], ch_table[[#This Row],[Day]], ch_table[AAT]))</f>
        <v/>
      </c>
      <c r="M241" s="47">
        <f>SUM(INDEX(ch_table[AAT],1):ch_table[[#This Row],[AAT]])</f>
        <v>0.46041666666666636</v>
      </c>
    </row>
    <row r="242" spans="1:13" x14ac:dyDescent="0.25">
      <c r="A242" s="2">
        <v>21</v>
      </c>
      <c r="B242" s="40">
        <v>43865</v>
      </c>
      <c r="C242" s="42">
        <v>0.6</v>
      </c>
      <c r="D242" s="3" t="s">
        <v>24</v>
      </c>
      <c r="E242" s="5" t="s">
        <v>234</v>
      </c>
      <c r="G242" s="42" cm="1">
        <f t="array" ref="G24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6.9444444444444198E-4</v>
      </c>
      <c r="H242" s="44" t="str">
        <f>IF(ch_table[[#This Row],[Subject 1]]&lt;&gt;"House rose", "",SUMIF(ch_table[Day], ch_table[[#This Row],[Day]], ch_table[Duration]))</f>
        <v/>
      </c>
      <c r="I242" s="49">
        <f>SUM(INDEX(ch_table[Duration],1):ch_table[[#This Row],[Duration]])</f>
        <v>6.6284722222222205</v>
      </c>
      <c r="J242" s="44" cm="1">
        <f t="array" ref="J24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42" s="44" t="str" cm="1">
        <f t="array" ref="K24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42" s="44" t="str">
        <f>IF(ch_table[[#This Row],[Subject 1]]&lt;&gt;"House rose", "",SUMIF(ch_table[Day], ch_table[[#This Row],[Day]], ch_table[AAT]))</f>
        <v/>
      </c>
      <c r="M242" s="47">
        <f>SUM(INDEX(ch_table[AAT],1):ch_table[[#This Row],[AAT]])</f>
        <v>0.46041666666666636</v>
      </c>
    </row>
    <row r="243" spans="1:13" x14ac:dyDescent="0.25">
      <c r="A243" s="2">
        <v>21</v>
      </c>
      <c r="B243" s="40">
        <v>43865</v>
      </c>
      <c r="C243" s="42">
        <v>0.60069444444444442</v>
      </c>
      <c r="D243" s="3" t="s">
        <v>24</v>
      </c>
      <c r="E243" s="5" t="s">
        <v>235</v>
      </c>
      <c r="G243" s="42" cm="1">
        <f t="array" ref="G24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243" s="44" t="str">
        <f>IF(ch_table[[#This Row],[Subject 1]]&lt;&gt;"House rose", "",SUMIF(ch_table[Day], ch_table[[#This Row],[Day]], ch_table[Duration]))</f>
        <v/>
      </c>
      <c r="I243" s="49">
        <f>SUM(INDEX(ch_table[Duration],1):ch_table[[#This Row],[Duration]])</f>
        <v>6.6312499999999979</v>
      </c>
      <c r="J243" s="44" cm="1">
        <f t="array" ref="J24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43" s="44" t="str" cm="1">
        <f t="array" ref="K24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43" s="44" t="str">
        <f>IF(ch_table[[#This Row],[Subject 1]]&lt;&gt;"House rose", "",SUMIF(ch_table[Day], ch_table[[#This Row],[Day]], ch_table[AAT]))</f>
        <v/>
      </c>
      <c r="M243" s="47">
        <f>SUM(INDEX(ch_table[AAT],1):ch_table[[#This Row],[AAT]])</f>
        <v>0.46041666666666636</v>
      </c>
    </row>
    <row r="244" spans="1:13" x14ac:dyDescent="0.25">
      <c r="A244" s="2">
        <v>21</v>
      </c>
      <c r="B244" s="40">
        <v>43865</v>
      </c>
      <c r="C244" s="42">
        <v>0.60347222222222219</v>
      </c>
      <c r="D244" s="3" t="s">
        <v>40</v>
      </c>
      <c r="E244" s="5" t="s">
        <v>236</v>
      </c>
      <c r="G244" s="42" cm="1">
        <f t="array" ref="G24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0.12708333333333333</v>
      </c>
      <c r="H244" s="44" t="str">
        <f>IF(ch_table[[#This Row],[Subject 1]]&lt;&gt;"House rose", "",SUMIF(ch_table[Day], ch_table[[#This Row],[Day]], ch_table[Duration]))</f>
        <v/>
      </c>
      <c r="I244" s="49">
        <f>SUM(INDEX(ch_table[Duration],1):ch_table[[#This Row],[Duration]])</f>
        <v>6.7583333333333311</v>
      </c>
      <c r="J244" s="44" cm="1">
        <f t="array" ref="J24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44" s="44" t="str" cm="1">
        <f t="array" ref="K24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44" s="44" t="str">
        <f>IF(ch_table[[#This Row],[Subject 1]]&lt;&gt;"House rose", "",SUMIF(ch_table[Day], ch_table[[#This Row],[Day]], ch_table[AAT]))</f>
        <v/>
      </c>
      <c r="M244" s="47">
        <f>SUM(INDEX(ch_table[AAT],1):ch_table[[#This Row],[AAT]])</f>
        <v>0.46041666666666636</v>
      </c>
    </row>
    <row r="245" spans="1:13" ht="30" x14ac:dyDescent="0.25">
      <c r="A245" s="2">
        <v>21</v>
      </c>
      <c r="B245" s="40">
        <v>43865</v>
      </c>
      <c r="C245" s="42">
        <v>0.73055555555555551</v>
      </c>
      <c r="D245" s="3" t="s">
        <v>24</v>
      </c>
      <c r="E245" s="5" t="s">
        <v>237</v>
      </c>
      <c r="G245" s="42" cm="1">
        <f t="array" ref="G24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6.9444444444444198E-4</v>
      </c>
      <c r="H245" s="44" t="str">
        <f>IF(ch_table[[#This Row],[Subject 1]]&lt;&gt;"House rose", "",SUMIF(ch_table[Day], ch_table[[#This Row],[Day]], ch_table[Duration]))</f>
        <v/>
      </c>
      <c r="I245" s="49">
        <f>SUM(INDEX(ch_table[Duration],1):ch_table[[#This Row],[Duration]])</f>
        <v>6.7590277777777752</v>
      </c>
      <c r="J245" s="44" cm="1">
        <f t="array" ref="J24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45" s="44" t="str" cm="1">
        <f t="array" ref="K24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45" s="44" t="str">
        <f>IF(ch_table[[#This Row],[Subject 1]]&lt;&gt;"House rose", "",SUMIF(ch_table[Day], ch_table[[#This Row],[Day]], ch_table[AAT]))</f>
        <v/>
      </c>
      <c r="M245" s="47">
        <f>SUM(INDEX(ch_table[AAT],1):ch_table[[#This Row],[AAT]])</f>
        <v>0.46041666666666636</v>
      </c>
    </row>
    <row r="246" spans="1:13" x14ac:dyDescent="0.25">
      <c r="A246" s="2">
        <v>21</v>
      </c>
      <c r="B246" s="40">
        <v>43865</v>
      </c>
      <c r="C246" s="42">
        <v>0.73124999999999996</v>
      </c>
      <c r="D246" s="3" t="s">
        <v>40</v>
      </c>
      <c r="E246" s="5" t="s">
        <v>238</v>
      </c>
      <c r="F246" s="5" t="s">
        <v>145</v>
      </c>
      <c r="G246" s="42" cm="1">
        <f t="array" ref="G24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1.4583333333333393E-2</v>
      </c>
      <c r="H246" s="44" t="str">
        <f>IF(ch_table[[#This Row],[Subject 1]]&lt;&gt;"House rose", "",SUMIF(ch_table[Day], ch_table[[#This Row],[Day]], ch_table[Duration]))</f>
        <v/>
      </c>
      <c r="I246" s="49">
        <f>SUM(INDEX(ch_table[Duration],1):ch_table[[#This Row],[Duration]])</f>
        <v>6.7736111111111086</v>
      </c>
      <c r="J246" s="44" cm="1">
        <f t="array" ref="J24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46" s="44" t="str" cm="1">
        <f t="array" ref="K24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46" s="44" t="str">
        <f>IF(ch_table[[#This Row],[Subject 1]]&lt;&gt;"House rose", "",SUMIF(ch_table[Day], ch_table[[#This Row],[Day]], ch_table[AAT]))</f>
        <v/>
      </c>
      <c r="M246" s="47">
        <f>SUM(INDEX(ch_table[AAT],1):ch_table[[#This Row],[AAT]])</f>
        <v>0.46041666666666636</v>
      </c>
    </row>
    <row r="247" spans="1:13" ht="45" x14ac:dyDescent="0.25">
      <c r="A247" s="2">
        <v>21</v>
      </c>
      <c r="B247" s="40">
        <v>43865</v>
      </c>
      <c r="C247" s="42">
        <v>0.74583333333333335</v>
      </c>
      <c r="D247" s="3" t="s">
        <v>41</v>
      </c>
      <c r="E247" s="5" t="s">
        <v>239</v>
      </c>
      <c r="G247" s="42" cm="1">
        <f t="array" ref="G24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5.5555555555555358E-3</v>
      </c>
      <c r="H247" s="44" t="str">
        <f>IF(ch_table[[#This Row],[Subject 1]]&lt;&gt;"House rose", "",SUMIF(ch_table[Day], ch_table[[#This Row],[Day]], ch_table[Duration]))</f>
        <v/>
      </c>
      <c r="I247" s="49">
        <f>SUM(INDEX(ch_table[Duration],1):ch_table[[#This Row],[Duration]])</f>
        <v>6.7791666666666641</v>
      </c>
      <c r="J247" s="44" cm="1">
        <f t="array" ref="J24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47" s="44" t="str" cm="1">
        <f t="array" ref="K24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47" s="44" t="str">
        <f>IF(ch_table[[#This Row],[Subject 1]]&lt;&gt;"House rose", "",SUMIF(ch_table[Day], ch_table[[#This Row],[Day]], ch_table[AAT]))</f>
        <v/>
      </c>
      <c r="M247" s="47">
        <f>SUM(INDEX(ch_table[AAT],1):ch_table[[#This Row],[AAT]])</f>
        <v>0.46041666666666636</v>
      </c>
    </row>
    <row r="248" spans="1:13" x14ac:dyDescent="0.25">
      <c r="A248" s="2">
        <v>21</v>
      </c>
      <c r="B248" s="40">
        <v>43865</v>
      </c>
      <c r="C248" s="42">
        <v>0.75138888888888888</v>
      </c>
      <c r="D248" s="3" t="s">
        <v>40</v>
      </c>
      <c r="E248" s="5" t="s">
        <v>238</v>
      </c>
      <c r="F248" s="5" t="s">
        <v>145</v>
      </c>
      <c r="G248" s="42" cm="1">
        <f t="array" ref="G24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2.430555555555558E-2</v>
      </c>
      <c r="H248" s="44" t="str">
        <f>IF(ch_table[[#This Row],[Subject 1]]&lt;&gt;"House rose", "",SUMIF(ch_table[Day], ch_table[[#This Row],[Day]], ch_table[Duration]))</f>
        <v/>
      </c>
      <c r="I248" s="49">
        <f>SUM(INDEX(ch_table[Duration],1):ch_table[[#This Row],[Duration]])</f>
        <v>6.8034722222222195</v>
      </c>
      <c r="J248" s="44" cm="1">
        <f t="array" ref="J24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48" s="44" t="str" cm="1">
        <f t="array" ref="K24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48" s="44" t="str">
        <f>IF(ch_table[[#This Row],[Subject 1]]&lt;&gt;"House rose", "",SUMIF(ch_table[Day], ch_table[[#This Row],[Day]], ch_table[AAT]))</f>
        <v/>
      </c>
      <c r="M248" s="47">
        <f>SUM(INDEX(ch_table[AAT],1):ch_table[[#This Row],[AAT]])</f>
        <v>0.46041666666666636</v>
      </c>
    </row>
    <row r="249" spans="1:13" x14ac:dyDescent="0.25">
      <c r="A249" s="2">
        <v>21</v>
      </c>
      <c r="B249" s="40">
        <v>43865</v>
      </c>
      <c r="C249" s="42">
        <v>0.77569444444444446</v>
      </c>
      <c r="D249" s="3" t="s">
        <v>42</v>
      </c>
      <c r="E249" s="5" t="s">
        <v>236</v>
      </c>
      <c r="G249" s="42" cm="1">
        <f t="array" ref="G24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6.9444444444444198E-4</v>
      </c>
      <c r="H249" s="44" t="str">
        <f>IF(ch_table[[#This Row],[Subject 1]]&lt;&gt;"House rose", "",SUMIF(ch_table[Day], ch_table[[#This Row],[Day]], ch_table[Duration]))</f>
        <v/>
      </c>
      <c r="I249" s="49">
        <f>SUM(INDEX(ch_table[Duration],1):ch_table[[#This Row],[Duration]])</f>
        <v>6.8041666666666636</v>
      </c>
      <c r="J249" s="44" cm="1">
        <f t="array" ref="J24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49" s="44" t="str" cm="1">
        <f t="array" ref="K24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49" s="44" t="str">
        <f>IF(ch_table[[#This Row],[Subject 1]]&lt;&gt;"House rose", "",SUMIF(ch_table[Day], ch_table[[#This Row],[Day]], ch_table[AAT]))</f>
        <v/>
      </c>
      <c r="M249" s="47">
        <f>SUM(INDEX(ch_table[AAT],1):ch_table[[#This Row],[AAT]])</f>
        <v>0.46041666666666636</v>
      </c>
    </row>
    <row r="250" spans="1:13" x14ac:dyDescent="0.25">
      <c r="A250" s="2">
        <v>21</v>
      </c>
      <c r="B250" s="40">
        <v>43865</v>
      </c>
      <c r="C250" s="42">
        <v>0.77638888888888891</v>
      </c>
      <c r="D250" s="3" t="s">
        <v>24</v>
      </c>
      <c r="E250" s="5" t="s">
        <v>240</v>
      </c>
      <c r="G250" s="42" cm="1">
        <f t="array" ref="G25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1.388888888888884E-3</v>
      </c>
      <c r="H250" s="44" t="str">
        <f>IF(ch_table[[#This Row],[Subject 1]]&lt;&gt;"House rose", "",SUMIF(ch_table[Day], ch_table[[#This Row],[Day]], ch_table[Duration]))</f>
        <v/>
      </c>
      <c r="I250" s="49">
        <f>SUM(INDEX(ch_table[Duration],1):ch_table[[#This Row],[Duration]])</f>
        <v>6.8055555555555527</v>
      </c>
      <c r="J250" s="44" cm="1">
        <f t="array" ref="J25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50" s="44" t="str" cm="1">
        <f t="array" ref="K25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50" s="44" t="str">
        <f>IF(ch_table[[#This Row],[Subject 1]]&lt;&gt;"House rose", "",SUMIF(ch_table[Day], ch_table[[#This Row],[Day]], ch_table[AAT]))</f>
        <v/>
      </c>
      <c r="M250" s="47">
        <f>SUM(INDEX(ch_table[AAT],1):ch_table[[#This Row],[AAT]])</f>
        <v>0.46041666666666636</v>
      </c>
    </row>
    <row r="251" spans="1:13" x14ac:dyDescent="0.25">
      <c r="A251" s="2">
        <v>21</v>
      </c>
      <c r="B251" s="40">
        <v>43865</v>
      </c>
      <c r="C251" s="42">
        <v>0.77777777777777779</v>
      </c>
      <c r="D251" s="3" t="s">
        <v>40</v>
      </c>
      <c r="E251" s="5" t="s">
        <v>241</v>
      </c>
      <c r="G251" s="42" cm="1">
        <f t="array" ref="G25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6.9444444444444198E-4</v>
      </c>
      <c r="H251" s="44" t="str">
        <f>IF(ch_table[[#This Row],[Subject 1]]&lt;&gt;"House rose", "",SUMIF(ch_table[Day], ch_table[[#This Row],[Day]], ch_table[Duration]))</f>
        <v/>
      </c>
      <c r="I251" s="49">
        <f>SUM(INDEX(ch_table[Duration],1):ch_table[[#This Row],[Duration]])</f>
        <v>6.8062499999999968</v>
      </c>
      <c r="J251" s="44" cm="1">
        <f t="array" ref="J25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51" s="44" t="str" cm="1">
        <f t="array" ref="K25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51" s="44" t="str">
        <f>IF(ch_table[[#This Row],[Subject 1]]&lt;&gt;"House rose", "",SUMIF(ch_table[Day], ch_table[[#This Row],[Day]], ch_table[AAT]))</f>
        <v/>
      </c>
      <c r="M251" s="47">
        <f>SUM(INDEX(ch_table[AAT],1):ch_table[[#This Row],[AAT]])</f>
        <v>0.46041666666666636</v>
      </c>
    </row>
    <row r="252" spans="1:13" ht="30" x14ac:dyDescent="0.25">
      <c r="A252" s="2">
        <v>21</v>
      </c>
      <c r="B252" s="40">
        <v>43865</v>
      </c>
      <c r="C252" s="42">
        <v>0.77847222222222223</v>
      </c>
      <c r="D252" s="3" t="s">
        <v>24</v>
      </c>
      <c r="E252" s="5" t="s">
        <v>242</v>
      </c>
      <c r="G252" s="42" cm="1">
        <f t="array" ref="G25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5.5555555555555358E-3</v>
      </c>
      <c r="H252" s="44" t="str">
        <f>IF(ch_table[[#This Row],[Subject 1]]&lt;&gt;"House rose", "",SUMIF(ch_table[Day], ch_table[[#This Row],[Day]], ch_table[Duration]))</f>
        <v/>
      </c>
      <c r="I252" s="49">
        <f>SUM(INDEX(ch_table[Duration],1):ch_table[[#This Row],[Duration]])</f>
        <v>6.8118055555555523</v>
      </c>
      <c r="J252" s="44" cm="1">
        <f t="array" ref="J25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52" s="44" t="str" cm="1">
        <f t="array" ref="K25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52" s="44" t="str">
        <f>IF(ch_table[[#This Row],[Subject 1]]&lt;&gt;"House rose", "",SUMIF(ch_table[Day], ch_table[[#This Row],[Day]], ch_table[AAT]))</f>
        <v/>
      </c>
      <c r="M252" s="47">
        <f>SUM(INDEX(ch_table[AAT],1):ch_table[[#This Row],[AAT]])</f>
        <v>0.46041666666666636</v>
      </c>
    </row>
    <row r="253" spans="1:13" x14ac:dyDescent="0.25">
      <c r="A253" s="2">
        <v>21</v>
      </c>
      <c r="B253" s="40">
        <v>43865</v>
      </c>
      <c r="C253" s="42">
        <v>0.78402777777777777</v>
      </c>
      <c r="D253" s="3" t="s">
        <v>33</v>
      </c>
      <c r="E253" s="5" t="s">
        <v>241</v>
      </c>
      <c r="G253" s="42" cm="1">
        <f t="array" ref="G25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6.9444444444444198E-4</v>
      </c>
      <c r="H253" s="44" t="str">
        <f>IF(ch_table[[#This Row],[Subject 1]]&lt;&gt;"House rose", "",SUMIF(ch_table[Day], ch_table[[#This Row],[Day]], ch_table[Duration]))</f>
        <v/>
      </c>
      <c r="I253" s="49">
        <f>SUM(INDEX(ch_table[Duration],1):ch_table[[#This Row],[Duration]])</f>
        <v>6.8124999999999964</v>
      </c>
      <c r="J253" s="44" cm="1">
        <f t="array" ref="J25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53" s="44" t="str" cm="1">
        <f t="array" ref="K25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53" s="44" t="str">
        <f>IF(ch_table[[#This Row],[Subject 1]]&lt;&gt;"House rose", "",SUMIF(ch_table[Day], ch_table[[#This Row],[Day]], ch_table[AAT]))</f>
        <v/>
      </c>
      <c r="M253" s="47">
        <f>SUM(INDEX(ch_table[AAT],1):ch_table[[#This Row],[AAT]])</f>
        <v>0.46041666666666636</v>
      </c>
    </row>
    <row r="254" spans="1:13" x14ac:dyDescent="0.25">
      <c r="A254" s="2">
        <v>21</v>
      </c>
      <c r="B254" s="40">
        <v>43865</v>
      </c>
      <c r="C254" s="42">
        <v>0.78472222222222221</v>
      </c>
      <c r="D254" s="3" t="s">
        <v>243</v>
      </c>
      <c r="E254" s="5" t="s">
        <v>244</v>
      </c>
      <c r="G254" s="42" cm="1">
        <f t="array" ref="G25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1.5277777777777835E-2</v>
      </c>
      <c r="H254" s="44" t="str">
        <f>IF(ch_table[[#This Row],[Subject 1]]&lt;&gt;"House rose", "",SUMIF(ch_table[Day], ch_table[[#This Row],[Day]], ch_table[Duration]))</f>
        <v/>
      </c>
      <c r="I254" s="49">
        <f>SUM(INDEX(ch_table[Duration],1):ch_table[[#This Row],[Duration]])</f>
        <v>6.8277777777777739</v>
      </c>
      <c r="J254" s="44" cm="1">
        <f t="array" ref="J25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54" s="44" cm="1">
        <f t="array" ref="K25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8.3333333333334147E-3</v>
      </c>
      <c r="L254" s="44" t="str">
        <f>IF(ch_table[[#This Row],[Subject 1]]&lt;&gt;"House rose", "",SUMIF(ch_table[Day], ch_table[[#This Row],[Day]], ch_table[AAT]))</f>
        <v/>
      </c>
      <c r="M254" s="47">
        <f>SUM(INDEX(ch_table[AAT],1):ch_table[[#This Row],[AAT]])</f>
        <v>0.46874999999999978</v>
      </c>
    </row>
    <row r="255" spans="1:13" x14ac:dyDescent="0.25">
      <c r="A255" s="2">
        <v>21</v>
      </c>
      <c r="B255" s="40">
        <v>43865</v>
      </c>
      <c r="C255" s="42">
        <v>0.8</v>
      </c>
      <c r="D255" s="3" t="s">
        <v>24</v>
      </c>
      <c r="E255" s="5" t="s">
        <v>245</v>
      </c>
      <c r="G255" s="42" cm="1">
        <f t="array" ref="G25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255" s="44" t="str">
        <f>IF(ch_table[[#This Row],[Subject 1]]&lt;&gt;"House rose", "",SUMIF(ch_table[Day], ch_table[[#This Row],[Day]], ch_table[Duration]))</f>
        <v/>
      </c>
      <c r="I255" s="49">
        <f>SUM(INDEX(ch_table[Duration],1):ch_table[[#This Row],[Duration]])</f>
        <v>6.8298611111111072</v>
      </c>
      <c r="J255" s="44" cm="1">
        <f t="array" ref="J25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55" s="44" cm="1">
        <f t="array" ref="K25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2.0833333333333259E-3</v>
      </c>
      <c r="L255" s="44" t="str">
        <f>IF(ch_table[[#This Row],[Subject 1]]&lt;&gt;"House rose", "",SUMIF(ch_table[Day], ch_table[[#This Row],[Day]], ch_table[AAT]))</f>
        <v/>
      </c>
      <c r="M255" s="47">
        <f>SUM(INDEX(ch_table[AAT],1):ch_table[[#This Row],[AAT]])</f>
        <v>0.4708333333333331</v>
      </c>
    </row>
    <row r="256" spans="1:13" ht="30" x14ac:dyDescent="0.25">
      <c r="A256" s="2">
        <v>21</v>
      </c>
      <c r="B256" s="40">
        <v>43865</v>
      </c>
      <c r="C256" s="42">
        <v>0.80208333333333337</v>
      </c>
      <c r="D256" s="3" t="s">
        <v>35</v>
      </c>
      <c r="E256" s="5" t="s">
        <v>246</v>
      </c>
      <c r="G256" s="42" cm="1">
        <f t="array" ref="G25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1.388888888888884E-3</v>
      </c>
      <c r="H256" s="44" t="str">
        <f>IF(ch_table[[#This Row],[Subject 1]]&lt;&gt;"House rose", "",SUMIF(ch_table[Day], ch_table[[#This Row],[Day]], ch_table[Duration]))</f>
        <v/>
      </c>
      <c r="I256" s="49">
        <f>SUM(INDEX(ch_table[Duration],1):ch_table[[#This Row],[Duration]])</f>
        <v>6.8312499999999963</v>
      </c>
      <c r="J256" s="44" cm="1">
        <f t="array" ref="J25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56" s="44" cm="1">
        <f t="array" ref="K25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1.388888888888884E-3</v>
      </c>
      <c r="L256" s="44" t="str">
        <f>IF(ch_table[[#This Row],[Subject 1]]&lt;&gt;"House rose", "",SUMIF(ch_table[Day], ch_table[[#This Row],[Day]], ch_table[AAT]))</f>
        <v/>
      </c>
      <c r="M256" s="47">
        <f>SUM(INDEX(ch_table[AAT],1):ch_table[[#This Row],[AAT]])</f>
        <v>0.47222222222222199</v>
      </c>
    </row>
    <row r="257" spans="1:13" x14ac:dyDescent="0.25">
      <c r="A257" s="2">
        <v>21</v>
      </c>
      <c r="B257" s="40">
        <v>43865</v>
      </c>
      <c r="C257" s="42">
        <v>0.80347222222222225</v>
      </c>
      <c r="D257" s="3" t="s">
        <v>26</v>
      </c>
      <c r="E257" s="5" t="s">
        <v>247</v>
      </c>
      <c r="G257" s="42" cm="1">
        <f t="array" ref="G25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2.0138888888888817E-2</v>
      </c>
      <c r="H257" s="44" t="str">
        <f>IF(ch_table[[#This Row],[Subject 1]]&lt;&gt;"House rose", "",SUMIF(ch_table[Day], ch_table[[#This Row],[Day]], ch_table[Duration]))</f>
        <v/>
      </c>
      <c r="I257" s="49">
        <f>SUM(INDEX(ch_table[Duration],1):ch_table[[#This Row],[Duration]])</f>
        <v>6.8513888888888852</v>
      </c>
      <c r="J257" s="44" cm="1">
        <f t="array" ref="J25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57" s="44" cm="1">
        <f t="array" ref="K25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2.0138888888888817E-2</v>
      </c>
      <c r="L257" s="44" t="str">
        <f>IF(ch_table[[#This Row],[Subject 1]]&lt;&gt;"House rose", "",SUMIF(ch_table[Day], ch_table[[#This Row],[Day]], ch_table[AAT]))</f>
        <v/>
      </c>
      <c r="M257" s="47">
        <f>SUM(INDEX(ch_table[AAT],1):ch_table[[#This Row],[AAT]])</f>
        <v>0.49236111111111081</v>
      </c>
    </row>
    <row r="258" spans="1:13" x14ac:dyDescent="0.25">
      <c r="A258" s="2">
        <v>21</v>
      </c>
      <c r="B258" s="40">
        <v>43865</v>
      </c>
      <c r="C258" s="42">
        <v>0.82361111111111107</v>
      </c>
      <c r="D258" s="3" t="s">
        <v>17</v>
      </c>
      <c r="G258" s="42" t="str" cm="1">
        <f t="array" ref="G25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258" s="44">
        <f>IF(ch_table[[#This Row],[Subject 1]]&lt;&gt;"House rose", "",SUMIF(ch_table[Day], ch_table[[#This Row],[Day]], ch_table[Duration]))</f>
        <v>0.34444444444444439</v>
      </c>
      <c r="I258" s="49">
        <f>SUM(INDEX(ch_table[Duration],1):ch_table[[#This Row],[Duration]])</f>
        <v>6.8513888888888852</v>
      </c>
      <c r="J258" s="44" cm="1">
        <f t="array" ref="J25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58" s="44" t="str" cm="1">
        <f t="array" ref="K25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58" s="44">
        <f>IF(ch_table[[#This Row],[Subject 1]]&lt;&gt;"House rose", "",SUMIF(ch_table[Day], ch_table[[#This Row],[Day]], ch_table[AAT]))</f>
        <v>3.1944444444444442E-2</v>
      </c>
      <c r="M258" s="47">
        <f>SUM(INDEX(ch_table[AAT],1):ch_table[[#This Row],[AAT]])</f>
        <v>0.49236111111111081</v>
      </c>
    </row>
    <row r="259" spans="1:13" x14ac:dyDescent="0.25">
      <c r="A259" s="2">
        <v>22</v>
      </c>
      <c r="B259" s="40">
        <v>43866</v>
      </c>
      <c r="C259" s="42">
        <v>0.47916666666666669</v>
      </c>
      <c r="D259" s="3" t="s">
        <v>18</v>
      </c>
      <c r="G259" s="42" cm="1">
        <f t="array" ref="G25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2.7777777777778234E-3</v>
      </c>
      <c r="H259" s="44" t="str">
        <f>IF(ch_table[[#This Row],[Subject 1]]&lt;&gt;"House rose", "",SUMIF(ch_table[Day], ch_table[[#This Row],[Day]], ch_table[Duration]))</f>
        <v/>
      </c>
      <c r="I259" s="49">
        <f>SUM(INDEX(ch_table[Duration],1):ch_table[[#This Row],[Duration]])</f>
        <v>6.8541666666666634</v>
      </c>
      <c r="J259" s="44" cm="1">
        <f t="array" ref="J25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59" s="44" t="str" cm="1">
        <f t="array" ref="K25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59" s="44" t="str">
        <f>IF(ch_table[[#This Row],[Subject 1]]&lt;&gt;"House rose", "",SUMIF(ch_table[Day], ch_table[[#This Row],[Day]], ch_table[AAT]))</f>
        <v/>
      </c>
      <c r="M259" s="47">
        <f>SUM(INDEX(ch_table[AAT],1):ch_table[[#This Row],[AAT]])</f>
        <v>0.49236111111111081</v>
      </c>
    </row>
    <row r="260" spans="1:13" x14ac:dyDescent="0.25">
      <c r="A260" s="2">
        <v>22</v>
      </c>
      <c r="B260" s="40">
        <v>43866</v>
      </c>
      <c r="C260" s="42">
        <v>0.48194444444444451</v>
      </c>
      <c r="D260" s="3" t="s">
        <v>28</v>
      </c>
      <c r="E260" s="5" t="s">
        <v>248</v>
      </c>
      <c r="G260" s="42" cm="1">
        <f t="array" ref="G26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1.7361111111111105E-2</v>
      </c>
      <c r="H260" s="44" t="str">
        <f>IF(ch_table[[#This Row],[Subject 1]]&lt;&gt;"House rose", "",SUMIF(ch_table[Day], ch_table[[#This Row],[Day]], ch_table[Duration]))</f>
        <v/>
      </c>
      <c r="I260" s="49">
        <f>SUM(INDEX(ch_table[Duration],1):ch_table[[#This Row],[Duration]])</f>
        <v>6.8715277777777741</v>
      </c>
      <c r="J260" s="44" cm="1">
        <f t="array" ref="J26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60" s="44" t="str" cm="1">
        <f t="array" ref="K26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60" s="44" t="str">
        <f>IF(ch_table[[#This Row],[Subject 1]]&lt;&gt;"House rose", "",SUMIF(ch_table[Day], ch_table[[#This Row],[Day]], ch_table[AAT]))</f>
        <v/>
      </c>
      <c r="M260" s="47">
        <f>SUM(INDEX(ch_table[AAT],1):ch_table[[#This Row],[AAT]])</f>
        <v>0.49236111111111081</v>
      </c>
    </row>
    <row r="261" spans="1:13" ht="30" x14ac:dyDescent="0.25">
      <c r="A261" s="2">
        <v>22</v>
      </c>
      <c r="B261" s="40">
        <v>43866</v>
      </c>
      <c r="C261" s="42">
        <v>0.49930555555555561</v>
      </c>
      <c r="D261" s="3" t="s">
        <v>20</v>
      </c>
      <c r="E261" s="5" t="s">
        <v>249</v>
      </c>
      <c r="F261" s="5" t="s">
        <v>73</v>
      </c>
      <c r="G261" s="42" cm="1">
        <f t="array" ref="G26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6.9444444444438647E-4</v>
      </c>
      <c r="H261" s="44" t="str">
        <f>IF(ch_table[[#This Row],[Subject 1]]&lt;&gt;"House rose", "",SUMIF(ch_table[Day], ch_table[[#This Row],[Day]], ch_table[Duration]))</f>
        <v/>
      </c>
      <c r="I261" s="49">
        <f>SUM(INDEX(ch_table[Duration],1):ch_table[[#This Row],[Duration]])</f>
        <v>6.8722222222222182</v>
      </c>
      <c r="J261" s="44" cm="1">
        <f t="array" ref="J26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61" s="44" t="str" cm="1">
        <f t="array" ref="K26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61" s="44" t="str">
        <f>IF(ch_table[[#This Row],[Subject 1]]&lt;&gt;"House rose", "",SUMIF(ch_table[Day], ch_table[[#This Row],[Day]], ch_table[AAT]))</f>
        <v/>
      </c>
      <c r="M261" s="47">
        <f>SUM(INDEX(ch_table[AAT],1):ch_table[[#This Row],[AAT]])</f>
        <v>0.49236111111111081</v>
      </c>
    </row>
    <row r="262" spans="1:13" x14ac:dyDescent="0.25">
      <c r="A262" s="2">
        <v>22</v>
      </c>
      <c r="B262" s="40">
        <v>43866</v>
      </c>
      <c r="C262" s="42">
        <v>0.5</v>
      </c>
      <c r="D262" s="3" t="s">
        <v>28</v>
      </c>
      <c r="E262" s="5" t="s">
        <v>99</v>
      </c>
      <c r="G262" s="42" cm="1">
        <f t="array" ref="G26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2.2222222222222254E-2</v>
      </c>
      <c r="H262" s="44" t="str">
        <f>IF(ch_table[[#This Row],[Subject 1]]&lt;&gt;"House rose", "",SUMIF(ch_table[Day], ch_table[[#This Row],[Day]], ch_table[Duration]))</f>
        <v/>
      </c>
      <c r="I262" s="49">
        <f>SUM(INDEX(ch_table[Duration],1):ch_table[[#This Row],[Duration]])</f>
        <v>6.8944444444444404</v>
      </c>
      <c r="J262" s="44" cm="1">
        <f t="array" ref="J26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62" s="44" t="str" cm="1">
        <f t="array" ref="K26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62" s="44" t="str">
        <f>IF(ch_table[[#This Row],[Subject 1]]&lt;&gt;"House rose", "",SUMIF(ch_table[Day], ch_table[[#This Row],[Day]], ch_table[AAT]))</f>
        <v/>
      </c>
      <c r="M262" s="47">
        <f>SUM(INDEX(ch_table[AAT],1):ch_table[[#This Row],[AAT]])</f>
        <v>0.49236111111111081</v>
      </c>
    </row>
    <row r="263" spans="1:13" ht="30" x14ac:dyDescent="0.25">
      <c r="A263" s="2">
        <v>22</v>
      </c>
      <c r="B263" s="40">
        <v>43866</v>
      </c>
      <c r="C263" s="42">
        <v>0.52222222222222225</v>
      </c>
      <c r="D263" s="3" t="s">
        <v>24</v>
      </c>
      <c r="E263" s="5" t="s">
        <v>250</v>
      </c>
      <c r="G263" s="42" cm="1">
        <f t="array" ref="G26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1.388888888888884E-3</v>
      </c>
      <c r="H263" s="44" t="str">
        <f>IF(ch_table[[#This Row],[Subject 1]]&lt;&gt;"House rose", "",SUMIF(ch_table[Day], ch_table[[#This Row],[Day]], ch_table[Duration]))</f>
        <v/>
      </c>
      <c r="I263" s="49">
        <f>SUM(INDEX(ch_table[Duration],1):ch_table[[#This Row],[Duration]])</f>
        <v>6.8958333333333295</v>
      </c>
      <c r="J263" s="44" cm="1">
        <f t="array" ref="J26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63" s="44" t="str" cm="1">
        <f t="array" ref="K26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63" s="44" t="str">
        <f>IF(ch_table[[#This Row],[Subject 1]]&lt;&gt;"House rose", "",SUMIF(ch_table[Day], ch_table[[#This Row],[Day]], ch_table[AAT]))</f>
        <v/>
      </c>
      <c r="M263" s="47">
        <f>SUM(INDEX(ch_table[AAT],1):ch_table[[#This Row],[AAT]])</f>
        <v>0.49236111111111081</v>
      </c>
    </row>
    <row r="264" spans="1:13" ht="30" x14ac:dyDescent="0.25">
      <c r="A264" s="2">
        <v>22</v>
      </c>
      <c r="B264" s="40">
        <v>43866</v>
      </c>
      <c r="C264" s="42">
        <v>0.52361111111111114</v>
      </c>
      <c r="D264" s="3" t="s">
        <v>24</v>
      </c>
      <c r="E264" s="5" t="s">
        <v>251</v>
      </c>
      <c r="G264" s="42" cm="1">
        <f t="array" ref="G26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4.1666666666666519E-3</v>
      </c>
      <c r="H264" s="44" t="str">
        <f>IF(ch_table[[#This Row],[Subject 1]]&lt;&gt;"House rose", "",SUMIF(ch_table[Day], ch_table[[#This Row],[Day]], ch_table[Duration]))</f>
        <v/>
      </c>
      <c r="I264" s="49">
        <f>SUM(INDEX(ch_table[Duration],1):ch_table[[#This Row],[Duration]])</f>
        <v>6.8999999999999959</v>
      </c>
      <c r="J264" s="44" cm="1">
        <f t="array" ref="J26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64" s="44" t="str" cm="1">
        <f t="array" ref="K26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64" s="44" t="str">
        <f>IF(ch_table[[#This Row],[Subject 1]]&lt;&gt;"House rose", "",SUMIF(ch_table[Day], ch_table[[#This Row],[Day]], ch_table[AAT]))</f>
        <v/>
      </c>
      <c r="M264" s="47">
        <f>SUM(INDEX(ch_table[AAT],1):ch_table[[#This Row],[AAT]])</f>
        <v>0.49236111111111081</v>
      </c>
    </row>
    <row r="265" spans="1:13" x14ac:dyDescent="0.25">
      <c r="A265" s="2">
        <v>22</v>
      </c>
      <c r="B265" s="40">
        <v>43866</v>
      </c>
      <c r="C265" s="42">
        <v>0.52777777777777779</v>
      </c>
      <c r="D265" s="3" t="s">
        <v>39</v>
      </c>
      <c r="E265" s="5" t="s">
        <v>252</v>
      </c>
      <c r="F265" s="5" t="s">
        <v>145</v>
      </c>
      <c r="G265" s="42" cm="1">
        <f t="array" ref="G26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0.15138888888888891</v>
      </c>
      <c r="H265" s="44" t="str">
        <f>IF(ch_table[[#This Row],[Subject 1]]&lt;&gt;"House rose", "",SUMIF(ch_table[Day], ch_table[[#This Row],[Day]], ch_table[Duration]))</f>
        <v/>
      </c>
      <c r="I265" s="49">
        <f>SUM(INDEX(ch_table[Duration],1):ch_table[[#This Row],[Duration]])</f>
        <v>7.0513888888888845</v>
      </c>
      <c r="J265" s="44" cm="1">
        <f t="array" ref="J26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65" s="44" t="str" cm="1">
        <f t="array" ref="K26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65" s="44" t="str">
        <f>IF(ch_table[[#This Row],[Subject 1]]&lt;&gt;"House rose", "",SUMIF(ch_table[Day], ch_table[[#This Row],[Day]], ch_table[AAT]))</f>
        <v/>
      </c>
      <c r="M265" s="47">
        <f>SUM(INDEX(ch_table[AAT],1):ch_table[[#This Row],[AAT]])</f>
        <v>0.49236111111111081</v>
      </c>
    </row>
    <row r="266" spans="1:13" x14ac:dyDescent="0.25">
      <c r="A266" s="2">
        <v>22</v>
      </c>
      <c r="B266" s="40">
        <v>43866</v>
      </c>
      <c r="C266" s="42">
        <v>0.6791666666666667</v>
      </c>
      <c r="D266" s="3" t="s">
        <v>39</v>
      </c>
      <c r="E266" s="5" t="s">
        <v>253</v>
      </c>
      <c r="F266" s="5" t="s">
        <v>145</v>
      </c>
      <c r="G266" s="42" cm="1">
        <f t="array" ref="G26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0.11944444444444446</v>
      </c>
      <c r="H266" s="44" t="str">
        <f>IF(ch_table[[#This Row],[Subject 1]]&lt;&gt;"House rose", "",SUMIF(ch_table[Day], ch_table[[#This Row],[Day]], ch_table[Duration]))</f>
        <v/>
      </c>
      <c r="I266" s="49">
        <f>SUM(INDEX(ch_table[Duration],1):ch_table[[#This Row],[Duration]])</f>
        <v>7.170833333333329</v>
      </c>
      <c r="J266" s="44" cm="1">
        <f t="array" ref="J26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66" s="44" cm="1">
        <f t="array" ref="K26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6.9444444444445308E-3</v>
      </c>
      <c r="L266" s="44" t="str">
        <f>IF(ch_table[[#This Row],[Subject 1]]&lt;&gt;"House rose", "",SUMIF(ch_table[Day], ch_table[[#This Row],[Day]], ch_table[AAT]))</f>
        <v/>
      </c>
      <c r="M266" s="47">
        <f>SUM(INDEX(ch_table[AAT],1):ch_table[[#This Row],[AAT]])</f>
        <v>0.49930555555555534</v>
      </c>
    </row>
    <row r="267" spans="1:13" ht="30" x14ac:dyDescent="0.25">
      <c r="A267" s="2">
        <v>22</v>
      </c>
      <c r="B267" s="40">
        <v>43866</v>
      </c>
      <c r="C267" s="42">
        <v>0.79861111111111116</v>
      </c>
      <c r="D267" s="3" t="s">
        <v>26</v>
      </c>
      <c r="E267" s="5" t="s">
        <v>254</v>
      </c>
      <c r="G267" s="42" cm="1">
        <f t="array" ref="G26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2.0833333333333259E-2</v>
      </c>
      <c r="H267" s="44" t="str">
        <f>IF(ch_table[[#This Row],[Subject 1]]&lt;&gt;"House rose", "",SUMIF(ch_table[Day], ch_table[[#This Row],[Day]], ch_table[Duration]))</f>
        <v/>
      </c>
      <c r="I267" s="49">
        <f>SUM(INDEX(ch_table[Duration],1):ch_table[[#This Row],[Duration]])</f>
        <v>7.191666666666662</v>
      </c>
      <c r="J267" s="44" cm="1">
        <f t="array" ref="J26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67" s="44" cm="1">
        <f t="array" ref="K26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2.0833333333333259E-2</v>
      </c>
      <c r="L267" s="44" t="str">
        <f>IF(ch_table[[#This Row],[Subject 1]]&lt;&gt;"House rose", "",SUMIF(ch_table[Day], ch_table[[#This Row],[Day]], ch_table[AAT]))</f>
        <v/>
      </c>
      <c r="M267" s="47">
        <f>SUM(INDEX(ch_table[AAT],1):ch_table[[#This Row],[AAT]])</f>
        <v>0.5201388888888886</v>
      </c>
    </row>
    <row r="268" spans="1:13" x14ac:dyDescent="0.25">
      <c r="A268" s="2">
        <v>22</v>
      </c>
      <c r="B268" s="40">
        <v>43866</v>
      </c>
      <c r="C268" s="42">
        <v>0.81944444444444442</v>
      </c>
      <c r="D268" s="3" t="s">
        <v>17</v>
      </c>
      <c r="G268" s="42" t="str" cm="1">
        <f t="array" ref="G26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268" s="44">
        <f>IF(ch_table[[#This Row],[Subject 1]]&lt;&gt;"House rose", "",SUMIF(ch_table[Day], ch_table[[#This Row],[Day]], ch_table[Duration]))</f>
        <v>0.34027777777777773</v>
      </c>
      <c r="I268" s="49">
        <f>SUM(INDEX(ch_table[Duration],1):ch_table[[#This Row],[Duration]])</f>
        <v>7.191666666666662</v>
      </c>
      <c r="J268" s="44" cm="1">
        <f t="array" ref="J26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68" s="44" t="str" cm="1">
        <f t="array" ref="K26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68" s="44">
        <f>IF(ch_table[[#This Row],[Subject 1]]&lt;&gt;"House rose", "",SUMIF(ch_table[Day], ch_table[[#This Row],[Day]], ch_table[AAT]))</f>
        <v>2.777777777777779E-2</v>
      </c>
      <c r="M268" s="47">
        <f>SUM(INDEX(ch_table[AAT],1):ch_table[[#This Row],[AAT]])</f>
        <v>0.5201388888888886</v>
      </c>
    </row>
    <row r="269" spans="1:13" x14ac:dyDescent="0.25">
      <c r="A269" s="2">
        <v>23</v>
      </c>
      <c r="B269" s="40">
        <v>43867</v>
      </c>
      <c r="C269" s="42">
        <v>0.39583333333333331</v>
      </c>
      <c r="D269" s="3" t="s">
        <v>18</v>
      </c>
      <c r="G269" s="42" cm="1">
        <f t="array" ref="G26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2.0833333333332704E-3</v>
      </c>
      <c r="H269" s="44" t="str">
        <f>IF(ch_table[[#This Row],[Subject 1]]&lt;&gt;"House rose", "",SUMIF(ch_table[Day], ch_table[[#This Row],[Day]], ch_table[Duration]))</f>
        <v/>
      </c>
      <c r="I269" s="49">
        <f>SUM(INDEX(ch_table[Duration],1):ch_table[[#This Row],[Duration]])</f>
        <v>7.1937499999999952</v>
      </c>
      <c r="J269" s="44" cm="1">
        <f t="array" ref="J26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69" s="44" t="str" cm="1">
        <f t="array" ref="K26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69" s="44" t="str">
        <f>IF(ch_table[[#This Row],[Subject 1]]&lt;&gt;"House rose", "",SUMIF(ch_table[Day], ch_table[[#This Row],[Day]], ch_table[AAT]))</f>
        <v/>
      </c>
      <c r="M269" s="47">
        <f>SUM(INDEX(ch_table[AAT],1):ch_table[[#This Row],[AAT]])</f>
        <v>0.5201388888888886</v>
      </c>
    </row>
    <row r="270" spans="1:13" x14ac:dyDescent="0.25">
      <c r="A270" s="2">
        <v>23</v>
      </c>
      <c r="B270" s="40">
        <v>43867</v>
      </c>
      <c r="C270" s="42">
        <v>0.39791666666666659</v>
      </c>
      <c r="D270" s="3" t="s">
        <v>28</v>
      </c>
      <c r="E270" s="5" t="s">
        <v>255</v>
      </c>
      <c r="G270" s="42" cm="1">
        <f t="array" ref="G27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1.87500000000001E-2</v>
      </c>
      <c r="H270" s="44" t="str">
        <f>IF(ch_table[[#This Row],[Subject 1]]&lt;&gt;"House rose", "",SUMIF(ch_table[Day], ch_table[[#This Row],[Day]], ch_table[Duration]))</f>
        <v/>
      </c>
      <c r="I270" s="49">
        <f>SUM(INDEX(ch_table[Duration],1):ch_table[[#This Row],[Duration]])</f>
        <v>7.212499999999995</v>
      </c>
      <c r="J270" s="44" cm="1">
        <f t="array" ref="J27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70" s="44" t="str" cm="1">
        <f t="array" ref="K27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70" s="44" t="str">
        <f>IF(ch_table[[#This Row],[Subject 1]]&lt;&gt;"House rose", "",SUMIF(ch_table[Day], ch_table[[#This Row],[Day]], ch_table[AAT]))</f>
        <v/>
      </c>
      <c r="M270" s="47">
        <f>SUM(INDEX(ch_table[AAT],1):ch_table[[#This Row],[AAT]])</f>
        <v>0.5201388888888886</v>
      </c>
    </row>
    <row r="271" spans="1:13" x14ac:dyDescent="0.25">
      <c r="A271" s="2">
        <v>23</v>
      </c>
      <c r="B271" s="40">
        <v>43867</v>
      </c>
      <c r="C271" s="42">
        <v>0.41666666666666669</v>
      </c>
      <c r="D271" s="3" t="s">
        <v>29</v>
      </c>
      <c r="E271" s="5" t="s">
        <v>255</v>
      </c>
      <c r="G271" s="42" cm="1">
        <f t="array" ref="G27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6.9444444444444198E-3</v>
      </c>
      <c r="H271" s="44" t="str">
        <f>IF(ch_table[[#This Row],[Subject 1]]&lt;&gt;"House rose", "",SUMIF(ch_table[Day], ch_table[[#This Row],[Day]], ch_table[Duration]))</f>
        <v/>
      </c>
      <c r="I271" s="49">
        <f>SUM(INDEX(ch_table[Duration],1):ch_table[[#This Row],[Duration]])</f>
        <v>7.2194444444444397</v>
      </c>
      <c r="J271" s="44" cm="1">
        <f t="array" ref="J27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71" s="44" t="str" cm="1">
        <f t="array" ref="K27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71" s="44" t="str">
        <f>IF(ch_table[[#This Row],[Subject 1]]&lt;&gt;"House rose", "",SUMIF(ch_table[Day], ch_table[[#This Row],[Day]], ch_table[AAT]))</f>
        <v/>
      </c>
      <c r="M271" s="47">
        <f>SUM(INDEX(ch_table[AAT],1):ch_table[[#This Row],[AAT]])</f>
        <v>0.5201388888888886</v>
      </c>
    </row>
    <row r="272" spans="1:13" ht="45" x14ac:dyDescent="0.25">
      <c r="A272" s="2">
        <v>23</v>
      </c>
      <c r="B272" s="40">
        <v>43867</v>
      </c>
      <c r="C272" s="42">
        <v>0.4236111111111111</v>
      </c>
      <c r="D272" s="3" t="s">
        <v>28</v>
      </c>
      <c r="E272" s="5" t="s">
        <v>256</v>
      </c>
      <c r="G272" s="42" cm="1">
        <f t="array" ref="G27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1.4583333333333282E-2</v>
      </c>
      <c r="H272" s="44" t="str">
        <f>IF(ch_table[[#This Row],[Subject 1]]&lt;&gt;"House rose", "",SUMIF(ch_table[Day], ch_table[[#This Row],[Day]], ch_table[Duration]))</f>
        <v/>
      </c>
      <c r="I272" s="49">
        <f>SUM(INDEX(ch_table[Duration],1):ch_table[[#This Row],[Duration]])</f>
        <v>7.2340277777777731</v>
      </c>
      <c r="J272" s="44" cm="1">
        <f t="array" ref="J27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72" s="44" t="str" cm="1">
        <f t="array" ref="K27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72" s="44" t="str">
        <f>IF(ch_table[[#This Row],[Subject 1]]&lt;&gt;"House rose", "",SUMIF(ch_table[Day], ch_table[[#This Row],[Day]], ch_table[AAT]))</f>
        <v/>
      </c>
      <c r="M272" s="47">
        <f>SUM(INDEX(ch_table[AAT],1):ch_table[[#This Row],[AAT]])</f>
        <v>0.5201388888888886</v>
      </c>
    </row>
    <row r="273" spans="1:13" ht="45" x14ac:dyDescent="0.25">
      <c r="A273" s="2">
        <v>23</v>
      </c>
      <c r="B273" s="40">
        <v>43867</v>
      </c>
      <c r="C273" s="42">
        <v>0.43819444444444439</v>
      </c>
      <c r="D273" s="3" t="s">
        <v>32</v>
      </c>
      <c r="E273" s="5" t="s">
        <v>257</v>
      </c>
      <c r="G273" s="42" cm="1">
        <f t="array" ref="G27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1.9444444444444486E-2</v>
      </c>
      <c r="H273" s="44" t="str">
        <f>IF(ch_table[[#This Row],[Subject 1]]&lt;&gt;"House rose", "",SUMIF(ch_table[Day], ch_table[[#This Row],[Day]], ch_table[Duration]))</f>
        <v/>
      </c>
      <c r="I273" s="49">
        <f>SUM(INDEX(ch_table[Duration],1):ch_table[[#This Row],[Duration]])</f>
        <v>7.2534722222222179</v>
      </c>
      <c r="J273" s="44" cm="1">
        <f t="array" ref="J27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73" s="44" t="str" cm="1">
        <f t="array" ref="K27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73" s="44" t="str">
        <f>IF(ch_table[[#This Row],[Subject 1]]&lt;&gt;"House rose", "",SUMIF(ch_table[Day], ch_table[[#This Row],[Day]], ch_table[AAT]))</f>
        <v/>
      </c>
      <c r="M273" s="47">
        <f>SUM(INDEX(ch_table[AAT],1):ch_table[[#This Row],[AAT]])</f>
        <v>0.5201388888888886</v>
      </c>
    </row>
    <row r="274" spans="1:13" x14ac:dyDescent="0.25">
      <c r="A274" s="2">
        <v>23</v>
      </c>
      <c r="B274" s="40">
        <v>43867</v>
      </c>
      <c r="C274" s="42">
        <v>0.45763888888888887</v>
      </c>
      <c r="D274" s="3" t="s">
        <v>25</v>
      </c>
      <c r="E274" s="5" t="s">
        <v>81</v>
      </c>
      <c r="G274" s="42" cm="1">
        <f t="array" ref="G27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3.4027777777777712E-2</v>
      </c>
      <c r="H274" s="44" t="str">
        <f>IF(ch_table[[#This Row],[Subject 1]]&lt;&gt;"House rose", "",SUMIF(ch_table[Day], ch_table[[#This Row],[Day]], ch_table[Duration]))</f>
        <v/>
      </c>
      <c r="I274" s="49">
        <f>SUM(INDEX(ch_table[Duration],1):ch_table[[#This Row],[Duration]])</f>
        <v>7.2874999999999952</v>
      </c>
      <c r="J274" s="44" cm="1">
        <f t="array" ref="J27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74" s="44" t="str" cm="1">
        <f t="array" ref="K27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74" s="44" t="str">
        <f>IF(ch_table[[#This Row],[Subject 1]]&lt;&gt;"House rose", "",SUMIF(ch_table[Day], ch_table[[#This Row],[Day]], ch_table[AAT]))</f>
        <v/>
      </c>
      <c r="M274" s="47">
        <f>SUM(INDEX(ch_table[AAT],1):ch_table[[#This Row],[AAT]])</f>
        <v>0.5201388888888886</v>
      </c>
    </row>
    <row r="275" spans="1:13" x14ac:dyDescent="0.25">
      <c r="A275" s="2">
        <v>23</v>
      </c>
      <c r="B275" s="40">
        <v>43867</v>
      </c>
      <c r="C275" s="42">
        <v>0.49166666666666659</v>
      </c>
      <c r="D275" s="3" t="s">
        <v>36</v>
      </c>
      <c r="E275" s="5" t="s">
        <v>258</v>
      </c>
      <c r="G275" s="42" cm="1">
        <f t="array" ref="G27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7.0833333333333415E-2</v>
      </c>
      <c r="H275" s="44" t="str">
        <f>IF(ch_table[[#This Row],[Subject 1]]&lt;&gt;"House rose", "",SUMIF(ch_table[Day], ch_table[[#This Row],[Day]], ch_table[Duration]))</f>
        <v/>
      </c>
      <c r="I275" s="49">
        <f>SUM(INDEX(ch_table[Duration],1):ch_table[[#This Row],[Duration]])</f>
        <v>7.358333333333329</v>
      </c>
      <c r="J275" s="44" cm="1">
        <f t="array" ref="J27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75" s="44" t="str" cm="1">
        <f t="array" ref="K27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75" s="44" t="str">
        <f>IF(ch_table[[#This Row],[Subject 1]]&lt;&gt;"House rose", "",SUMIF(ch_table[Day], ch_table[[#This Row],[Day]], ch_table[AAT]))</f>
        <v/>
      </c>
      <c r="M275" s="47">
        <f>SUM(INDEX(ch_table[AAT],1):ch_table[[#This Row],[AAT]])</f>
        <v>0.5201388888888886</v>
      </c>
    </row>
    <row r="276" spans="1:13" x14ac:dyDescent="0.25">
      <c r="A276" s="2">
        <v>23</v>
      </c>
      <c r="B276" s="40">
        <v>43867</v>
      </c>
      <c r="C276" s="42">
        <v>0.5625</v>
      </c>
      <c r="D276" s="3" t="s">
        <v>36</v>
      </c>
      <c r="E276" s="5" t="s">
        <v>259</v>
      </c>
      <c r="G276" s="42" cm="1">
        <f t="array" ref="G27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0.12430555555555556</v>
      </c>
      <c r="H276" s="44" t="str">
        <f>IF(ch_table[[#This Row],[Subject 1]]&lt;&gt;"House rose", "",SUMIF(ch_table[Day], ch_table[[#This Row],[Day]], ch_table[Duration]))</f>
        <v/>
      </c>
      <c r="I276" s="49">
        <f>SUM(INDEX(ch_table[Duration],1):ch_table[[#This Row],[Duration]])</f>
        <v>7.4826388888888848</v>
      </c>
      <c r="J276" s="44" cm="1">
        <f t="array" ref="J27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76" s="44" t="str" cm="1">
        <f t="array" ref="K27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76" s="44" t="str">
        <f>IF(ch_table[[#This Row],[Subject 1]]&lt;&gt;"House rose", "",SUMIF(ch_table[Day], ch_table[[#This Row],[Day]], ch_table[AAT]))</f>
        <v/>
      </c>
      <c r="M276" s="47">
        <f>SUM(INDEX(ch_table[AAT],1):ch_table[[#This Row],[AAT]])</f>
        <v>0.5201388888888886</v>
      </c>
    </row>
    <row r="277" spans="1:13" x14ac:dyDescent="0.25">
      <c r="A277" s="2">
        <v>23</v>
      </c>
      <c r="B277" s="40">
        <v>43867</v>
      </c>
      <c r="C277" s="42">
        <v>0.68680555555555556</v>
      </c>
      <c r="D277" s="3" t="s">
        <v>26</v>
      </c>
      <c r="E277" s="5" t="s">
        <v>260</v>
      </c>
      <c r="G277" s="42" cm="1">
        <f t="array" ref="G27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2.5000000000000022E-2</v>
      </c>
      <c r="H277" s="44" t="str">
        <f>IF(ch_table[[#This Row],[Subject 1]]&lt;&gt;"House rose", "",SUMIF(ch_table[Day], ch_table[[#This Row],[Day]], ch_table[Duration]))</f>
        <v/>
      </c>
      <c r="I277" s="49">
        <f>SUM(INDEX(ch_table[Duration],1):ch_table[[#This Row],[Duration]])</f>
        <v>7.5076388888888852</v>
      </c>
      <c r="J277" s="44" cm="1">
        <f t="array" ref="J27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77" s="44" cm="1">
        <f t="array" ref="K27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3.4722222222222099E-3</v>
      </c>
      <c r="L277" s="44" t="str">
        <f>IF(ch_table[[#This Row],[Subject 1]]&lt;&gt;"House rose", "",SUMIF(ch_table[Day], ch_table[[#This Row],[Day]], ch_table[AAT]))</f>
        <v/>
      </c>
      <c r="M277" s="47">
        <f>SUM(INDEX(ch_table[AAT],1):ch_table[[#This Row],[AAT]])</f>
        <v>0.52361111111111081</v>
      </c>
    </row>
    <row r="278" spans="1:13" x14ac:dyDescent="0.25">
      <c r="A278" s="2">
        <v>23</v>
      </c>
      <c r="B278" s="40">
        <v>43867</v>
      </c>
      <c r="C278" s="42">
        <v>0.71180555555555558</v>
      </c>
      <c r="D278" s="3" t="s">
        <v>17</v>
      </c>
      <c r="G278" s="42" t="str" cm="1">
        <f t="array" ref="G27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278" s="44">
        <f>IF(ch_table[[#This Row],[Subject 1]]&lt;&gt;"House rose", "",SUMIF(ch_table[Day], ch_table[[#This Row],[Day]], ch_table[Duration]))</f>
        <v>0.31597222222222227</v>
      </c>
      <c r="I278" s="49">
        <f>SUM(INDEX(ch_table[Duration],1):ch_table[[#This Row],[Duration]])</f>
        <v>7.5076388888888852</v>
      </c>
      <c r="J278" s="44" cm="1">
        <f t="array" ref="J27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78" s="44" t="str" cm="1">
        <f t="array" ref="K27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78" s="44">
        <f>IF(ch_table[[#This Row],[Subject 1]]&lt;&gt;"House rose", "",SUMIF(ch_table[Day], ch_table[[#This Row],[Day]], ch_table[AAT]))</f>
        <v>3.4722222222222099E-3</v>
      </c>
      <c r="M278" s="47">
        <f>SUM(INDEX(ch_table[AAT],1):ch_table[[#This Row],[AAT]])</f>
        <v>0.52361111111111081</v>
      </c>
    </row>
    <row r="279" spans="1:13" x14ac:dyDescent="0.25">
      <c r="A279" s="2">
        <v>24</v>
      </c>
      <c r="B279" s="40">
        <v>43871</v>
      </c>
      <c r="C279" s="42">
        <v>0.60416666666666663</v>
      </c>
      <c r="D279" s="3" t="s">
        <v>18</v>
      </c>
      <c r="G279" s="42" cm="1">
        <f t="array" ref="G27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279" s="44" t="str">
        <f>IF(ch_table[[#This Row],[Subject 1]]&lt;&gt;"House rose", "",SUMIF(ch_table[Day], ch_table[[#This Row],[Day]], ch_table[Duration]))</f>
        <v/>
      </c>
      <c r="I279" s="49">
        <f>SUM(INDEX(ch_table[Duration],1):ch_table[[#This Row],[Duration]])</f>
        <v>7.5097222222222184</v>
      </c>
      <c r="J279" s="44" cm="1">
        <f t="array" ref="J27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79" s="44" t="str" cm="1">
        <f t="array" ref="K27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79" s="44" t="str">
        <f>IF(ch_table[[#This Row],[Subject 1]]&lt;&gt;"House rose", "",SUMIF(ch_table[Day], ch_table[[#This Row],[Day]], ch_table[AAT]))</f>
        <v/>
      </c>
      <c r="M279" s="47">
        <f>SUM(INDEX(ch_table[AAT],1):ch_table[[#This Row],[AAT]])</f>
        <v>0.52361111111111081</v>
      </c>
    </row>
    <row r="280" spans="1:13" x14ac:dyDescent="0.25">
      <c r="A280" s="2">
        <v>24</v>
      </c>
      <c r="B280" s="40">
        <v>43871</v>
      </c>
      <c r="C280" s="42">
        <v>0.60624999999999996</v>
      </c>
      <c r="D280" s="3" t="s">
        <v>28</v>
      </c>
      <c r="E280" s="5" t="s">
        <v>261</v>
      </c>
      <c r="G280" s="42" cm="1">
        <f t="array" ref="G28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2.9861111111111116E-2</v>
      </c>
      <c r="H280" s="44" t="str">
        <f>IF(ch_table[[#This Row],[Subject 1]]&lt;&gt;"House rose", "",SUMIF(ch_table[Day], ch_table[[#This Row],[Day]], ch_table[Duration]))</f>
        <v/>
      </c>
      <c r="I280" s="49">
        <f>SUM(INDEX(ch_table[Duration],1):ch_table[[#This Row],[Duration]])</f>
        <v>7.5395833333333293</v>
      </c>
      <c r="J280" s="44" cm="1">
        <f t="array" ref="J28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80" s="44" t="str" cm="1">
        <f t="array" ref="K28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80" s="44" t="str">
        <f>IF(ch_table[[#This Row],[Subject 1]]&lt;&gt;"House rose", "",SUMIF(ch_table[Day], ch_table[[#This Row],[Day]], ch_table[AAT]))</f>
        <v/>
      </c>
      <c r="M280" s="47">
        <f>SUM(INDEX(ch_table[AAT],1):ch_table[[#This Row],[AAT]])</f>
        <v>0.52361111111111081</v>
      </c>
    </row>
    <row r="281" spans="1:13" x14ac:dyDescent="0.25">
      <c r="A281" s="2">
        <v>24</v>
      </c>
      <c r="B281" s="40">
        <v>43871</v>
      </c>
      <c r="C281" s="42">
        <v>0.63611111111111107</v>
      </c>
      <c r="D281" s="3" t="s">
        <v>29</v>
      </c>
      <c r="E281" s="5" t="s">
        <v>261</v>
      </c>
      <c r="G281" s="42" cm="1">
        <f t="array" ref="G28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1.1111111111111183E-2</v>
      </c>
      <c r="H281" s="44" t="str">
        <f>IF(ch_table[[#This Row],[Subject 1]]&lt;&gt;"House rose", "",SUMIF(ch_table[Day], ch_table[[#This Row],[Day]], ch_table[Duration]))</f>
        <v/>
      </c>
      <c r="I281" s="49">
        <f>SUM(INDEX(ch_table[Duration],1):ch_table[[#This Row],[Duration]])</f>
        <v>7.5506944444444404</v>
      </c>
      <c r="J281" s="44" cm="1">
        <f t="array" ref="J28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81" s="44" t="str" cm="1">
        <f t="array" ref="K28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81" s="44" t="str">
        <f>IF(ch_table[[#This Row],[Subject 1]]&lt;&gt;"House rose", "",SUMIF(ch_table[Day], ch_table[[#This Row],[Day]], ch_table[AAT]))</f>
        <v/>
      </c>
      <c r="M281" s="47">
        <f>SUM(INDEX(ch_table[AAT],1):ch_table[[#This Row],[AAT]])</f>
        <v>0.52361111111111081</v>
      </c>
    </row>
    <row r="282" spans="1:13" x14ac:dyDescent="0.25">
      <c r="A282" s="2">
        <v>24</v>
      </c>
      <c r="B282" s="40">
        <v>43871</v>
      </c>
      <c r="C282" s="42">
        <v>0.64722222222222225</v>
      </c>
      <c r="D282" s="3" t="s">
        <v>24</v>
      </c>
      <c r="E282" s="5" t="s">
        <v>262</v>
      </c>
      <c r="G282" s="42" cm="1">
        <f t="array" ref="G28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6.9444444444444198E-4</v>
      </c>
      <c r="H282" s="44" t="str">
        <f>IF(ch_table[[#This Row],[Subject 1]]&lt;&gt;"House rose", "",SUMIF(ch_table[Day], ch_table[[#This Row],[Day]], ch_table[Duration]))</f>
        <v/>
      </c>
      <c r="I282" s="49">
        <f>SUM(INDEX(ch_table[Duration],1):ch_table[[#This Row],[Duration]])</f>
        <v>7.5513888888888845</v>
      </c>
      <c r="J282" s="44" cm="1">
        <f t="array" ref="J28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82" s="44" t="str" cm="1">
        <f t="array" ref="K28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82" s="44" t="str">
        <f>IF(ch_table[[#This Row],[Subject 1]]&lt;&gt;"House rose", "",SUMIF(ch_table[Day], ch_table[[#This Row],[Day]], ch_table[AAT]))</f>
        <v/>
      </c>
      <c r="M282" s="47">
        <f>SUM(INDEX(ch_table[AAT],1):ch_table[[#This Row],[AAT]])</f>
        <v>0.52361111111111081</v>
      </c>
    </row>
    <row r="283" spans="1:13" ht="45" x14ac:dyDescent="0.25">
      <c r="A283" s="2">
        <v>24</v>
      </c>
      <c r="B283" s="40">
        <v>43871</v>
      </c>
      <c r="C283" s="42">
        <v>0.6479166666666667</v>
      </c>
      <c r="D283" s="3" t="s">
        <v>32</v>
      </c>
      <c r="E283" s="5" t="s">
        <v>263</v>
      </c>
      <c r="G283" s="42" cm="1">
        <f t="array" ref="G28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2.5000000000000022E-2</v>
      </c>
      <c r="H283" s="44" t="str">
        <f>IF(ch_table[[#This Row],[Subject 1]]&lt;&gt;"House rose", "",SUMIF(ch_table[Day], ch_table[[#This Row],[Day]], ch_table[Duration]))</f>
        <v/>
      </c>
      <c r="I283" s="49">
        <f>SUM(INDEX(ch_table[Duration],1):ch_table[[#This Row],[Duration]])</f>
        <v>7.5763888888888848</v>
      </c>
      <c r="J283" s="44" cm="1">
        <f t="array" ref="J28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83" s="44" t="str" cm="1">
        <f t="array" ref="K28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83" s="44" t="str">
        <f>IF(ch_table[[#This Row],[Subject 1]]&lt;&gt;"House rose", "",SUMIF(ch_table[Day], ch_table[[#This Row],[Day]], ch_table[AAT]))</f>
        <v/>
      </c>
      <c r="M283" s="47">
        <f>SUM(INDEX(ch_table[AAT],1):ch_table[[#This Row],[AAT]])</f>
        <v>0.52361111111111081</v>
      </c>
    </row>
    <row r="284" spans="1:13" ht="30" x14ac:dyDescent="0.25">
      <c r="A284" s="2">
        <v>24</v>
      </c>
      <c r="B284" s="40">
        <v>43871</v>
      </c>
      <c r="C284" s="42">
        <v>0.67291666666666672</v>
      </c>
      <c r="D284" s="3" t="s">
        <v>30</v>
      </c>
      <c r="E284" s="5" t="s">
        <v>264</v>
      </c>
      <c r="G284" s="42" cm="1">
        <f t="array" ref="G28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2.8472222222222121E-2</v>
      </c>
      <c r="H284" s="44" t="str">
        <f>IF(ch_table[[#This Row],[Subject 1]]&lt;&gt;"House rose", "",SUMIF(ch_table[Day], ch_table[[#This Row],[Day]], ch_table[Duration]))</f>
        <v/>
      </c>
      <c r="I284" s="49">
        <f>SUM(INDEX(ch_table[Duration],1):ch_table[[#This Row],[Duration]])</f>
        <v>7.6048611111111066</v>
      </c>
      <c r="J284" s="44" cm="1">
        <f t="array" ref="J28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84" s="44" t="str" cm="1">
        <f t="array" ref="K28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84" s="44" t="str">
        <f>IF(ch_table[[#This Row],[Subject 1]]&lt;&gt;"House rose", "",SUMIF(ch_table[Day], ch_table[[#This Row],[Day]], ch_table[AAT]))</f>
        <v/>
      </c>
      <c r="M284" s="47">
        <f>SUM(INDEX(ch_table[AAT],1):ch_table[[#This Row],[AAT]])</f>
        <v>0.52361111111111081</v>
      </c>
    </row>
    <row r="285" spans="1:13" ht="30" x14ac:dyDescent="0.25">
      <c r="A285" s="2">
        <v>24</v>
      </c>
      <c r="B285" s="40">
        <v>43871</v>
      </c>
      <c r="C285" s="42">
        <v>0.70138888888888884</v>
      </c>
      <c r="D285" s="3" t="s">
        <v>43</v>
      </c>
      <c r="E285" s="5" t="s">
        <v>265</v>
      </c>
      <c r="F285" s="5" t="s">
        <v>266</v>
      </c>
      <c r="G285" s="42" cm="1">
        <f t="array" ref="G28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3.4722222222223209E-3</v>
      </c>
      <c r="H285" s="44" t="str">
        <f>IF(ch_table[[#This Row],[Subject 1]]&lt;&gt;"House rose", "",SUMIF(ch_table[Day], ch_table[[#This Row],[Day]], ch_table[Duration]))</f>
        <v/>
      </c>
      <c r="I285" s="49">
        <f>SUM(INDEX(ch_table[Duration],1):ch_table[[#This Row],[Duration]])</f>
        <v>7.608333333333329</v>
      </c>
      <c r="J285" s="44" cm="1">
        <f t="array" ref="J28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85" s="44" t="str" cm="1">
        <f t="array" ref="K28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85" s="44" t="str">
        <f>IF(ch_table[[#This Row],[Subject 1]]&lt;&gt;"House rose", "",SUMIF(ch_table[Day], ch_table[[#This Row],[Day]], ch_table[AAT]))</f>
        <v/>
      </c>
      <c r="M285" s="47">
        <f>SUM(INDEX(ch_table[AAT],1):ch_table[[#This Row],[AAT]])</f>
        <v>0.52361111111111081</v>
      </c>
    </row>
    <row r="286" spans="1:13" x14ac:dyDescent="0.25">
      <c r="A286" s="2">
        <v>24</v>
      </c>
      <c r="B286" s="40">
        <v>43871</v>
      </c>
      <c r="C286" s="42">
        <v>0.70486111111111116</v>
      </c>
      <c r="D286" s="3" t="s">
        <v>24</v>
      </c>
      <c r="E286" s="5" t="s">
        <v>267</v>
      </c>
      <c r="G286" s="42" cm="1">
        <f t="array" ref="G28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6.9444444444444198E-4</v>
      </c>
      <c r="H286" s="44" t="str">
        <f>IF(ch_table[[#This Row],[Subject 1]]&lt;&gt;"House rose", "",SUMIF(ch_table[Day], ch_table[[#This Row],[Day]], ch_table[Duration]))</f>
        <v/>
      </c>
      <c r="I286" s="49">
        <f>SUM(INDEX(ch_table[Duration],1):ch_table[[#This Row],[Duration]])</f>
        <v>7.6090277777777731</v>
      </c>
      <c r="J286" s="44" cm="1">
        <f t="array" ref="J28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86" s="44" t="str" cm="1">
        <f t="array" ref="K28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86" s="44" t="str">
        <f>IF(ch_table[[#This Row],[Subject 1]]&lt;&gt;"House rose", "",SUMIF(ch_table[Day], ch_table[[#This Row],[Day]], ch_table[AAT]))</f>
        <v/>
      </c>
      <c r="M286" s="47">
        <f>SUM(INDEX(ch_table[AAT],1):ch_table[[#This Row],[AAT]])</f>
        <v>0.52361111111111081</v>
      </c>
    </row>
    <row r="287" spans="1:13" ht="30" x14ac:dyDescent="0.25">
      <c r="A287" s="2">
        <v>24</v>
      </c>
      <c r="B287" s="40">
        <v>43871</v>
      </c>
      <c r="C287" s="42">
        <v>0.7055555555555556</v>
      </c>
      <c r="D287" s="3" t="s">
        <v>27</v>
      </c>
      <c r="E287" s="5" t="s">
        <v>268</v>
      </c>
      <c r="G287" s="42" cm="1">
        <f t="array" ref="G28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0.1333333333333333</v>
      </c>
      <c r="H287" s="44" t="str">
        <f>IF(ch_table[[#This Row],[Subject 1]]&lt;&gt;"House rose", "",SUMIF(ch_table[Day], ch_table[[#This Row],[Day]], ch_table[Duration]))</f>
        <v/>
      </c>
      <c r="I287" s="49">
        <f>SUM(INDEX(ch_table[Duration],1):ch_table[[#This Row],[Duration]])</f>
        <v>7.7423611111111068</v>
      </c>
      <c r="J287" s="44" cm="1">
        <f t="array" ref="J28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87" s="44" t="str" cm="1">
        <f t="array" ref="K28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87" s="44" t="str">
        <f>IF(ch_table[[#This Row],[Subject 1]]&lt;&gt;"House rose", "",SUMIF(ch_table[Day], ch_table[[#This Row],[Day]], ch_table[AAT]))</f>
        <v/>
      </c>
      <c r="M287" s="47">
        <f>SUM(INDEX(ch_table[AAT],1):ch_table[[#This Row],[AAT]])</f>
        <v>0.52361111111111081</v>
      </c>
    </row>
    <row r="288" spans="1:13" x14ac:dyDescent="0.25">
      <c r="A288" s="2">
        <v>24</v>
      </c>
      <c r="B288" s="40">
        <v>43871</v>
      </c>
      <c r="C288" s="42">
        <v>0.83888888888888891</v>
      </c>
      <c r="D288" s="3" t="s">
        <v>243</v>
      </c>
      <c r="E288" s="5" t="s">
        <v>269</v>
      </c>
      <c r="G288" s="42" cm="1">
        <f t="array" ref="G28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2.430555555555558E-2</v>
      </c>
      <c r="H288" s="44" t="str">
        <f>IF(ch_table[[#This Row],[Subject 1]]&lt;&gt;"House rose", "",SUMIF(ch_table[Day], ch_table[[#This Row],[Day]], ch_table[Duration]))</f>
        <v/>
      </c>
      <c r="I288" s="49">
        <f>SUM(INDEX(ch_table[Duration],1):ch_table[[#This Row],[Duration]])</f>
        <v>7.7666666666666622</v>
      </c>
      <c r="J288" s="44" cm="1">
        <f t="array" ref="J28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88" s="44" t="str" cm="1">
        <f t="array" ref="K28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88" s="44" t="str">
        <f>IF(ch_table[[#This Row],[Subject 1]]&lt;&gt;"House rose", "",SUMIF(ch_table[Day], ch_table[[#This Row],[Day]], ch_table[AAT]))</f>
        <v/>
      </c>
      <c r="M288" s="47">
        <f>SUM(INDEX(ch_table[AAT],1):ch_table[[#This Row],[AAT]])</f>
        <v>0.52361111111111081</v>
      </c>
    </row>
    <row r="289" spans="1:13" x14ac:dyDescent="0.25">
      <c r="A289" s="2">
        <v>24</v>
      </c>
      <c r="B289" s="40">
        <v>43871</v>
      </c>
      <c r="C289" s="42">
        <v>0.86319444444444449</v>
      </c>
      <c r="D289" s="3" t="s">
        <v>243</v>
      </c>
      <c r="E289" s="5" t="s">
        <v>270</v>
      </c>
      <c r="G289" s="42" cm="1">
        <f t="array" ref="G28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289" s="44" t="str">
        <f>IF(ch_table[[#This Row],[Subject 1]]&lt;&gt;"House rose", "",SUMIF(ch_table[Day], ch_table[[#This Row],[Day]], ch_table[Duration]))</f>
        <v/>
      </c>
      <c r="I289" s="49">
        <f>SUM(INDEX(ch_table[Duration],1):ch_table[[#This Row],[Duration]])</f>
        <v>7.7687499999999954</v>
      </c>
      <c r="J289" s="44" cm="1">
        <f t="array" ref="J28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89" s="44" t="str" cm="1">
        <f t="array" ref="K28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89" s="44" t="str">
        <f>IF(ch_table[[#This Row],[Subject 1]]&lt;&gt;"House rose", "",SUMIF(ch_table[Day], ch_table[[#This Row],[Day]], ch_table[AAT]))</f>
        <v/>
      </c>
      <c r="M289" s="47">
        <f>SUM(INDEX(ch_table[AAT],1):ch_table[[#This Row],[AAT]])</f>
        <v>0.52361111111111081</v>
      </c>
    </row>
    <row r="290" spans="1:13" x14ac:dyDescent="0.25">
      <c r="A290" s="2">
        <v>24</v>
      </c>
      <c r="B290" s="40">
        <v>43871</v>
      </c>
      <c r="C290" s="42">
        <v>0.86527777777777781</v>
      </c>
      <c r="D290" s="3" t="s">
        <v>26</v>
      </c>
      <c r="E290" s="5" t="s">
        <v>271</v>
      </c>
      <c r="G290" s="42" cm="1">
        <f t="array" ref="G29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1.8749999999999933E-2</v>
      </c>
      <c r="H290" s="44" t="str">
        <f>IF(ch_table[[#This Row],[Subject 1]]&lt;&gt;"House rose", "",SUMIF(ch_table[Day], ch_table[[#This Row],[Day]], ch_table[Duration]))</f>
        <v/>
      </c>
      <c r="I290" s="49">
        <f>SUM(INDEX(ch_table[Duration],1):ch_table[[#This Row],[Duration]])</f>
        <v>7.7874999999999952</v>
      </c>
      <c r="J290" s="44" cm="1">
        <f t="array" ref="J29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90" s="44" t="str" cm="1">
        <f t="array" ref="K29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90" s="44" t="str">
        <f>IF(ch_table[[#This Row],[Subject 1]]&lt;&gt;"House rose", "",SUMIF(ch_table[Day], ch_table[[#This Row],[Day]], ch_table[AAT]))</f>
        <v/>
      </c>
      <c r="M290" s="47">
        <f>SUM(INDEX(ch_table[AAT],1):ch_table[[#This Row],[AAT]])</f>
        <v>0.52361111111111081</v>
      </c>
    </row>
    <row r="291" spans="1:13" x14ac:dyDescent="0.25">
      <c r="A291" s="2">
        <v>24</v>
      </c>
      <c r="B291" s="40">
        <v>43871</v>
      </c>
      <c r="C291" s="42">
        <v>0.88402777777777775</v>
      </c>
      <c r="D291" s="3" t="s">
        <v>17</v>
      </c>
      <c r="G291" s="42" t="str" cm="1">
        <f t="array" ref="G29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291" s="44">
        <f>IF(ch_table[[#This Row],[Subject 1]]&lt;&gt;"House rose", "",SUMIF(ch_table[Day], ch_table[[#This Row],[Day]], ch_table[Duration]))</f>
        <v>0.27986111111111112</v>
      </c>
      <c r="I291" s="49">
        <f>SUM(INDEX(ch_table[Duration],1):ch_table[[#This Row],[Duration]])</f>
        <v>7.7874999999999952</v>
      </c>
      <c r="J291" s="44" cm="1">
        <f t="array" ref="J29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91" s="44" t="str" cm="1">
        <f t="array" ref="K29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91" s="44">
        <f>IF(ch_table[[#This Row],[Subject 1]]&lt;&gt;"House rose", "",SUMIF(ch_table[Day], ch_table[[#This Row],[Day]], ch_table[AAT]))</f>
        <v>0</v>
      </c>
      <c r="M291" s="47">
        <f>SUM(INDEX(ch_table[AAT],1):ch_table[[#This Row],[AAT]])</f>
        <v>0.52361111111111081</v>
      </c>
    </row>
    <row r="292" spans="1:13" x14ac:dyDescent="0.25">
      <c r="A292" s="2">
        <v>25</v>
      </c>
      <c r="B292" s="40">
        <v>43872</v>
      </c>
      <c r="C292" s="42">
        <v>0.47916666666666669</v>
      </c>
      <c r="D292" s="3" t="s">
        <v>18</v>
      </c>
      <c r="G292" s="42" cm="1">
        <f t="array" ref="G29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292" s="44" t="str">
        <f>IF(ch_table[[#This Row],[Subject 1]]&lt;&gt;"House rose", "",SUMIF(ch_table[Day], ch_table[[#This Row],[Day]], ch_table[Duration]))</f>
        <v/>
      </c>
      <c r="I292" s="49">
        <f>SUM(INDEX(ch_table[Duration],1):ch_table[[#This Row],[Duration]])</f>
        <v>7.7895833333333284</v>
      </c>
      <c r="J292" s="44" cm="1">
        <f t="array" ref="J29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92" s="44" t="str" cm="1">
        <f t="array" ref="K29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92" s="44" t="str">
        <f>IF(ch_table[[#This Row],[Subject 1]]&lt;&gt;"House rose", "",SUMIF(ch_table[Day], ch_table[[#This Row],[Day]], ch_table[AAT]))</f>
        <v/>
      </c>
      <c r="M292" s="47">
        <f>SUM(INDEX(ch_table[AAT],1):ch_table[[#This Row],[AAT]])</f>
        <v>0.52361111111111081</v>
      </c>
    </row>
    <row r="293" spans="1:13" x14ac:dyDescent="0.25">
      <c r="A293" s="2">
        <v>25</v>
      </c>
      <c r="B293" s="40">
        <v>43872</v>
      </c>
      <c r="C293" s="42">
        <v>0.48125000000000001</v>
      </c>
      <c r="D293" s="3" t="s">
        <v>28</v>
      </c>
      <c r="E293" s="5" t="s">
        <v>272</v>
      </c>
      <c r="G293" s="42" cm="1">
        <f t="array" ref="G29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2.9861111111111061E-2</v>
      </c>
      <c r="H293" s="44" t="str">
        <f>IF(ch_table[[#This Row],[Subject 1]]&lt;&gt;"House rose", "",SUMIF(ch_table[Day], ch_table[[#This Row],[Day]], ch_table[Duration]))</f>
        <v/>
      </c>
      <c r="I293" s="49">
        <f>SUM(INDEX(ch_table[Duration],1):ch_table[[#This Row],[Duration]])</f>
        <v>7.8194444444444393</v>
      </c>
      <c r="J293" s="44" cm="1">
        <f t="array" ref="J29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93" s="44" t="str" cm="1">
        <f t="array" ref="K29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93" s="44" t="str">
        <f>IF(ch_table[[#This Row],[Subject 1]]&lt;&gt;"House rose", "",SUMIF(ch_table[Day], ch_table[[#This Row],[Day]], ch_table[AAT]))</f>
        <v/>
      </c>
      <c r="M293" s="47">
        <f>SUM(INDEX(ch_table[AAT],1):ch_table[[#This Row],[AAT]])</f>
        <v>0.52361111111111081</v>
      </c>
    </row>
    <row r="294" spans="1:13" x14ac:dyDescent="0.25">
      <c r="A294" s="2">
        <v>25</v>
      </c>
      <c r="B294" s="40">
        <v>43872</v>
      </c>
      <c r="C294" s="42">
        <v>0.51111111111111107</v>
      </c>
      <c r="D294" s="3" t="s">
        <v>29</v>
      </c>
      <c r="E294" s="5" t="s">
        <v>272</v>
      </c>
      <c r="G294" s="42" cm="1">
        <f t="array" ref="G29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1.0416666666666741E-2</v>
      </c>
      <c r="H294" s="44" t="str">
        <f>IF(ch_table[[#This Row],[Subject 1]]&lt;&gt;"House rose", "",SUMIF(ch_table[Day], ch_table[[#This Row],[Day]], ch_table[Duration]))</f>
        <v/>
      </c>
      <c r="I294" s="49">
        <f>SUM(INDEX(ch_table[Duration],1):ch_table[[#This Row],[Duration]])</f>
        <v>7.8298611111111063</v>
      </c>
      <c r="J294" s="44" cm="1">
        <f t="array" ref="J29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94" s="44" t="str" cm="1">
        <f t="array" ref="K29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94" s="44" t="str">
        <f>IF(ch_table[[#This Row],[Subject 1]]&lt;&gt;"House rose", "",SUMIF(ch_table[Day], ch_table[[#This Row],[Day]], ch_table[AAT]))</f>
        <v/>
      </c>
      <c r="M294" s="47">
        <f>SUM(INDEX(ch_table[AAT],1):ch_table[[#This Row],[AAT]])</f>
        <v>0.52361111111111081</v>
      </c>
    </row>
    <row r="295" spans="1:13" ht="30" x14ac:dyDescent="0.25">
      <c r="A295" s="2">
        <v>25</v>
      </c>
      <c r="B295" s="40">
        <v>43872</v>
      </c>
      <c r="C295" s="42">
        <v>0.52152777777777781</v>
      </c>
      <c r="D295" s="3" t="s">
        <v>30</v>
      </c>
      <c r="E295" s="5" t="s">
        <v>273</v>
      </c>
      <c r="G295" s="42" cm="1">
        <f t="array" ref="G29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4.9305555555555491E-2</v>
      </c>
      <c r="H295" s="44" t="str">
        <f>IF(ch_table[[#This Row],[Subject 1]]&lt;&gt;"House rose", "",SUMIF(ch_table[Day], ch_table[[#This Row],[Day]], ch_table[Duration]))</f>
        <v/>
      </c>
      <c r="I295" s="49">
        <f>SUM(INDEX(ch_table[Duration],1):ch_table[[#This Row],[Duration]])</f>
        <v>7.879166666666662</v>
      </c>
      <c r="J295" s="44" cm="1">
        <f t="array" ref="J29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95" s="44" t="str" cm="1">
        <f t="array" ref="K29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95" s="44" t="str">
        <f>IF(ch_table[[#This Row],[Subject 1]]&lt;&gt;"House rose", "",SUMIF(ch_table[Day], ch_table[[#This Row],[Day]], ch_table[AAT]))</f>
        <v/>
      </c>
      <c r="M295" s="47">
        <f>SUM(INDEX(ch_table[AAT],1):ch_table[[#This Row],[AAT]])</f>
        <v>0.52361111111111081</v>
      </c>
    </row>
    <row r="296" spans="1:13" ht="30" x14ac:dyDescent="0.25">
      <c r="A296" s="2">
        <v>25</v>
      </c>
      <c r="B296" s="40">
        <v>43872</v>
      </c>
      <c r="C296" s="42">
        <v>0.5708333333333333</v>
      </c>
      <c r="D296" s="3" t="s">
        <v>30</v>
      </c>
      <c r="E296" s="5" t="s">
        <v>177</v>
      </c>
      <c r="G296" s="42" cm="1">
        <f t="array" ref="G29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2.430555555555558E-2</v>
      </c>
      <c r="H296" s="44" t="str">
        <f>IF(ch_table[[#This Row],[Subject 1]]&lt;&gt;"House rose", "",SUMIF(ch_table[Day], ch_table[[#This Row],[Day]], ch_table[Duration]))</f>
        <v/>
      </c>
      <c r="I296" s="49">
        <f>SUM(INDEX(ch_table[Duration],1):ch_table[[#This Row],[Duration]])</f>
        <v>7.9034722222222173</v>
      </c>
      <c r="J296" s="44" cm="1">
        <f t="array" ref="J29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96" s="44" t="str" cm="1">
        <f t="array" ref="K29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96" s="44" t="str">
        <f>IF(ch_table[[#This Row],[Subject 1]]&lt;&gt;"House rose", "",SUMIF(ch_table[Day], ch_table[[#This Row],[Day]], ch_table[AAT]))</f>
        <v/>
      </c>
      <c r="M296" s="47">
        <f>SUM(INDEX(ch_table[AAT],1):ch_table[[#This Row],[AAT]])</f>
        <v>0.52361111111111081</v>
      </c>
    </row>
    <row r="297" spans="1:13" x14ac:dyDescent="0.25">
      <c r="A297" s="2">
        <v>25</v>
      </c>
      <c r="B297" s="40">
        <v>43872</v>
      </c>
      <c r="C297" s="42">
        <v>0.59513888888888888</v>
      </c>
      <c r="D297" s="3" t="s">
        <v>25</v>
      </c>
      <c r="E297" s="5" t="s">
        <v>81</v>
      </c>
      <c r="G297" s="42" cm="1">
        <f t="array" ref="G29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4.8611111111110938E-3</v>
      </c>
      <c r="H297" s="44" t="str">
        <f>IF(ch_table[[#This Row],[Subject 1]]&lt;&gt;"House rose", "",SUMIF(ch_table[Day], ch_table[[#This Row],[Day]], ch_table[Duration]))</f>
        <v/>
      </c>
      <c r="I297" s="49">
        <f>SUM(INDEX(ch_table[Duration],1):ch_table[[#This Row],[Duration]])</f>
        <v>7.9083333333333288</v>
      </c>
      <c r="J297" s="44" cm="1">
        <f t="array" ref="J29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97" s="44" t="str" cm="1">
        <f t="array" ref="K29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97" s="44" t="str">
        <f>IF(ch_table[[#This Row],[Subject 1]]&lt;&gt;"House rose", "",SUMIF(ch_table[Day], ch_table[[#This Row],[Day]], ch_table[AAT]))</f>
        <v/>
      </c>
      <c r="M297" s="47">
        <f>SUM(INDEX(ch_table[AAT],1):ch_table[[#This Row],[AAT]])</f>
        <v>0.52361111111111081</v>
      </c>
    </row>
    <row r="298" spans="1:13" ht="30" x14ac:dyDescent="0.25">
      <c r="A298" s="2">
        <v>25</v>
      </c>
      <c r="B298" s="40">
        <v>43872</v>
      </c>
      <c r="C298" s="42">
        <v>0.6</v>
      </c>
      <c r="D298" s="3" t="s">
        <v>24</v>
      </c>
      <c r="E298" s="5" t="s">
        <v>274</v>
      </c>
      <c r="G298" s="42" cm="1">
        <f t="array" ref="G29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6.9444444444444198E-4</v>
      </c>
      <c r="H298" s="44" t="str">
        <f>IF(ch_table[[#This Row],[Subject 1]]&lt;&gt;"House rose", "",SUMIF(ch_table[Day], ch_table[[#This Row],[Day]], ch_table[Duration]))</f>
        <v/>
      </c>
      <c r="I298" s="49">
        <f>SUM(INDEX(ch_table[Duration],1):ch_table[[#This Row],[Duration]])</f>
        <v>7.9090277777777729</v>
      </c>
      <c r="J298" s="44" cm="1">
        <f t="array" ref="J29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98" s="44" t="str" cm="1">
        <f t="array" ref="K29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98" s="44" t="str">
        <f>IF(ch_table[[#This Row],[Subject 1]]&lt;&gt;"House rose", "",SUMIF(ch_table[Day], ch_table[[#This Row],[Day]], ch_table[AAT]))</f>
        <v/>
      </c>
      <c r="M298" s="47">
        <f>SUM(INDEX(ch_table[AAT],1):ch_table[[#This Row],[AAT]])</f>
        <v>0.52361111111111081</v>
      </c>
    </row>
    <row r="299" spans="1:13" ht="30" x14ac:dyDescent="0.25">
      <c r="A299" s="2">
        <v>25</v>
      </c>
      <c r="B299" s="40">
        <v>43872</v>
      </c>
      <c r="C299" s="42">
        <v>0.60069444444444442</v>
      </c>
      <c r="D299" s="3" t="s">
        <v>24</v>
      </c>
      <c r="E299" s="5" t="s">
        <v>275</v>
      </c>
      <c r="G299" s="42" cm="1">
        <f t="array" ref="G29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6.9444444444444198E-4</v>
      </c>
      <c r="H299" s="44" t="str">
        <f>IF(ch_table[[#This Row],[Subject 1]]&lt;&gt;"House rose", "",SUMIF(ch_table[Day], ch_table[[#This Row],[Day]], ch_table[Duration]))</f>
        <v/>
      </c>
      <c r="I299" s="49">
        <f>SUM(INDEX(ch_table[Duration],1):ch_table[[#This Row],[Duration]])</f>
        <v>7.909722222222217</v>
      </c>
      <c r="J299" s="44" cm="1">
        <f t="array" ref="J29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99" s="44" t="str" cm="1">
        <f t="array" ref="K29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99" s="44" t="str">
        <f>IF(ch_table[[#This Row],[Subject 1]]&lt;&gt;"House rose", "",SUMIF(ch_table[Day], ch_table[[#This Row],[Day]], ch_table[AAT]))</f>
        <v/>
      </c>
      <c r="M299" s="47">
        <f>SUM(INDEX(ch_table[AAT],1):ch_table[[#This Row],[AAT]])</f>
        <v>0.52361111111111081</v>
      </c>
    </row>
    <row r="300" spans="1:13" ht="30" x14ac:dyDescent="0.25">
      <c r="A300" s="2">
        <v>25</v>
      </c>
      <c r="B300" s="40">
        <v>43872</v>
      </c>
      <c r="C300" s="42">
        <v>0.60138888888888886</v>
      </c>
      <c r="D300" s="3" t="s">
        <v>27</v>
      </c>
      <c r="E300" s="5" t="s">
        <v>276</v>
      </c>
      <c r="G300" s="42" cm="1">
        <f t="array" ref="G30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6.597222222222221E-2</v>
      </c>
      <c r="H300" s="44" t="str">
        <f>IF(ch_table[[#This Row],[Subject 1]]&lt;&gt;"House rose", "",SUMIF(ch_table[Day], ch_table[[#This Row],[Day]], ch_table[Duration]))</f>
        <v/>
      </c>
      <c r="I300" s="49">
        <f>SUM(INDEX(ch_table[Duration],1):ch_table[[#This Row],[Duration]])</f>
        <v>7.9756944444444393</v>
      </c>
      <c r="J300" s="44" cm="1">
        <f t="array" ref="J30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300" s="44" t="str" cm="1">
        <f t="array" ref="K30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300" s="44" t="str">
        <f>IF(ch_table[[#This Row],[Subject 1]]&lt;&gt;"House rose", "",SUMIF(ch_table[Day], ch_table[[#This Row],[Day]], ch_table[AAT]))</f>
        <v/>
      </c>
      <c r="M300" s="47">
        <f>SUM(INDEX(ch_table[AAT],1):ch_table[[#This Row],[AAT]])</f>
        <v>0.52361111111111081</v>
      </c>
    </row>
    <row r="301" spans="1:13" x14ac:dyDescent="0.25">
      <c r="A301" s="2">
        <v>25</v>
      </c>
      <c r="B301" s="40">
        <v>43872</v>
      </c>
      <c r="C301" s="42">
        <v>0.66736111111111107</v>
      </c>
      <c r="D301" s="3" t="s">
        <v>39</v>
      </c>
      <c r="E301" s="5" t="s">
        <v>277</v>
      </c>
      <c r="F301" s="5" t="s">
        <v>145</v>
      </c>
      <c r="G301" s="42" cm="1">
        <f t="array" ref="G30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0.13402777777777786</v>
      </c>
      <c r="H301" s="44" t="str">
        <f>IF(ch_table[[#This Row],[Subject 1]]&lt;&gt;"House rose", "",SUMIF(ch_table[Day], ch_table[[#This Row],[Day]], ch_table[Duration]))</f>
        <v/>
      </c>
      <c r="I301" s="49">
        <f>SUM(INDEX(ch_table[Duration],1):ch_table[[#This Row],[Duration]])</f>
        <v>8.1097222222222172</v>
      </c>
      <c r="J301" s="44" cm="1">
        <f t="array" ref="J30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301" s="44" cm="1">
        <f t="array" ref="K30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9.7222222222222987E-3</v>
      </c>
      <c r="L301" s="44" t="str">
        <f>IF(ch_table[[#This Row],[Subject 1]]&lt;&gt;"House rose", "",SUMIF(ch_table[Day], ch_table[[#This Row],[Day]], ch_table[AAT]))</f>
        <v/>
      </c>
      <c r="M301" s="47">
        <f>SUM(INDEX(ch_table[AAT],1):ch_table[[#This Row],[AAT]])</f>
        <v>0.5333333333333331</v>
      </c>
    </row>
    <row r="302" spans="1:13" x14ac:dyDescent="0.25">
      <c r="A302" s="2">
        <v>25</v>
      </c>
      <c r="B302" s="40">
        <v>43872</v>
      </c>
      <c r="C302" s="42">
        <v>0.80138888888888893</v>
      </c>
      <c r="D302" s="3" t="s">
        <v>35</v>
      </c>
      <c r="E302" s="5" t="s">
        <v>278</v>
      </c>
      <c r="G302" s="42" cm="1">
        <f t="array" ref="G30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1.388888888888884E-3</v>
      </c>
      <c r="H302" s="44" t="str">
        <f>IF(ch_table[[#This Row],[Subject 1]]&lt;&gt;"House rose", "",SUMIF(ch_table[Day], ch_table[[#This Row],[Day]], ch_table[Duration]))</f>
        <v/>
      </c>
      <c r="I302" s="49">
        <f>SUM(INDEX(ch_table[Duration],1):ch_table[[#This Row],[Duration]])</f>
        <v>8.1111111111111054</v>
      </c>
      <c r="J302" s="44" cm="1">
        <f t="array" ref="J30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302" s="44" cm="1">
        <f t="array" ref="K30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1.388888888888884E-3</v>
      </c>
      <c r="L302" s="44" t="str">
        <f>IF(ch_table[[#This Row],[Subject 1]]&lt;&gt;"House rose", "",SUMIF(ch_table[Day], ch_table[[#This Row],[Day]], ch_table[AAT]))</f>
        <v/>
      </c>
      <c r="M302" s="47">
        <f>SUM(INDEX(ch_table[AAT],1):ch_table[[#This Row],[AAT]])</f>
        <v>0.53472222222222199</v>
      </c>
    </row>
    <row r="303" spans="1:13" x14ac:dyDescent="0.25">
      <c r="A303" s="2">
        <v>25</v>
      </c>
      <c r="B303" s="40">
        <v>43872</v>
      </c>
      <c r="C303" s="42">
        <v>0.80277777777777781</v>
      </c>
      <c r="D303" s="3" t="s">
        <v>26</v>
      </c>
      <c r="E303" s="5" t="s">
        <v>279</v>
      </c>
      <c r="G303" s="42" cm="1">
        <f t="array" ref="G30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1.9444444444444375E-2</v>
      </c>
      <c r="H303" s="44" t="str">
        <f>IF(ch_table[[#This Row],[Subject 1]]&lt;&gt;"House rose", "",SUMIF(ch_table[Day], ch_table[[#This Row],[Day]], ch_table[Duration]))</f>
        <v/>
      </c>
      <c r="I303" s="49">
        <f>SUM(INDEX(ch_table[Duration],1):ch_table[[#This Row],[Duration]])</f>
        <v>8.1305555555555493</v>
      </c>
      <c r="J303" s="44" cm="1">
        <f t="array" ref="J30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303" s="44" cm="1">
        <f t="array" ref="K30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1.9444444444444375E-2</v>
      </c>
      <c r="L303" s="44" t="str">
        <f>IF(ch_table[[#This Row],[Subject 1]]&lt;&gt;"House rose", "",SUMIF(ch_table[Day], ch_table[[#This Row],[Day]], ch_table[AAT]))</f>
        <v/>
      </c>
      <c r="M303" s="47">
        <f>SUM(INDEX(ch_table[AAT],1):ch_table[[#This Row],[AAT]])</f>
        <v>0.55416666666666636</v>
      </c>
    </row>
    <row r="304" spans="1:13" x14ac:dyDescent="0.25">
      <c r="A304" s="2">
        <v>25</v>
      </c>
      <c r="B304" s="40">
        <v>43872</v>
      </c>
      <c r="C304" s="42">
        <v>0.82222222222222219</v>
      </c>
      <c r="D304" s="3" t="s">
        <v>17</v>
      </c>
      <c r="G304" s="42" t="str" cm="1">
        <f t="array" ref="G30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304" s="44">
        <f>IF(ch_table[[#This Row],[Subject 1]]&lt;&gt;"House rose", "",SUMIF(ch_table[Day], ch_table[[#This Row],[Day]], ch_table[Duration]))</f>
        <v>0.3430555555555555</v>
      </c>
      <c r="I304" s="49">
        <f>SUM(INDEX(ch_table[Duration],1):ch_table[[#This Row],[Duration]])</f>
        <v>8.1305555555555493</v>
      </c>
      <c r="J304" s="44" cm="1">
        <f t="array" ref="J30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304" s="44" t="str" cm="1">
        <f t="array" ref="K30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304" s="44">
        <f>IF(ch_table[[#This Row],[Subject 1]]&lt;&gt;"House rose", "",SUMIF(ch_table[Day], ch_table[[#This Row],[Day]], ch_table[AAT]))</f>
        <v>3.0555555555555558E-2</v>
      </c>
      <c r="M304" s="47">
        <f>SUM(INDEX(ch_table[AAT],1):ch_table[[#This Row],[AAT]])</f>
        <v>0.55416666666666636</v>
      </c>
    </row>
    <row r="305" spans="1:13" x14ac:dyDescent="0.25">
      <c r="A305" s="2">
        <v>26</v>
      </c>
      <c r="B305" s="40">
        <v>43873</v>
      </c>
      <c r="C305" s="42">
        <v>0.47916666666666669</v>
      </c>
      <c r="D305" s="3" t="s">
        <v>18</v>
      </c>
      <c r="G305" s="42" cm="1">
        <f t="array" ref="G30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2.7777777777778234E-3</v>
      </c>
      <c r="H305" s="44" t="str">
        <f>IF(ch_table[[#This Row],[Subject 1]]&lt;&gt;"House rose", "",SUMIF(ch_table[Day], ch_table[[#This Row],[Day]], ch_table[Duration]))</f>
        <v/>
      </c>
      <c r="I305" s="49">
        <f>SUM(INDEX(ch_table[Duration],1):ch_table[[#This Row],[Duration]])</f>
        <v>8.1333333333333275</v>
      </c>
      <c r="J305" s="44" cm="1">
        <f t="array" ref="J30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305" s="44" t="str" cm="1">
        <f t="array" ref="K30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305" s="44" t="str">
        <f>IF(ch_table[[#This Row],[Subject 1]]&lt;&gt;"House rose", "",SUMIF(ch_table[Day], ch_table[[#This Row],[Day]], ch_table[AAT]))</f>
        <v/>
      </c>
      <c r="M305" s="47">
        <f>SUM(INDEX(ch_table[AAT],1):ch_table[[#This Row],[AAT]])</f>
        <v>0.55416666666666636</v>
      </c>
    </row>
    <row r="306" spans="1:13" x14ac:dyDescent="0.25">
      <c r="A306" s="2">
        <v>26</v>
      </c>
      <c r="B306" s="40">
        <v>43873</v>
      </c>
      <c r="C306" s="42">
        <v>0.48194444444444451</v>
      </c>
      <c r="D306" s="3" t="s">
        <v>28</v>
      </c>
      <c r="E306" s="5" t="s">
        <v>280</v>
      </c>
      <c r="G306" s="42" cm="1">
        <f t="array" ref="G30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1.8749999999999933E-2</v>
      </c>
      <c r="H306" s="44" t="str">
        <f>IF(ch_table[[#This Row],[Subject 1]]&lt;&gt;"House rose", "",SUMIF(ch_table[Day], ch_table[[#This Row],[Day]], ch_table[Duration]))</f>
        <v/>
      </c>
      <c r="I306" s="49">
        <f>SUM(INDEX(ch_table[Duration],1):ch_table[[#This Row],[Duration]])</f>
        <v>8.1520833333333282</v>
      </c>
      <c r="J306" s="44" cm="1">
        <f t="array" ref="J30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306" s="44" t="str" cm="1">
        <f t="array" ref="K30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306" s="44" t="str">
        <f>IF(ch_table[[#This Row],[Subject 1]]&lt;&gt;"House rose", "",SUMIF(ch_table[Day], ch_table[[#This Row],[Day]], ch_table[AAT]))</f>
        <v/>
      </c>
      <c r="M306" s="47">
        <f>SUM(INDEX(ch_table[AAT],1):ch_table[[#This Row],[AAT]])</f>
        <v>0.55416666666666636</v>
      </c>
    </row>
    <row r="307" spans="1:13" x14ac:dyDescent="0.25">
      <c r="A307" s="2">
        <v>26</v>
      </c>
      <c r="B307" s="40">
        <v>43873</v>
      </c>
      <c r="C307" s="42">
        <v>0.50069444444444444</v>
      </c>
      <c r="D307" s="3" t="s">
        <v>28</v>
      </c>
      <c r="E307" s="5" t="s">
        <v>99</v>
      </c>
      <c r="G307" s="42" cm="1">
        <f t="array" ref="G30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2.083333333333337E-2</v>
      </c>
      <c r="H307" s="44" t="str">
        <f>IF(ch_table[[#This Row],[Subject 1]]&lt;&gt;"House rose", "",SUMIF(ch_table[Day], ch_table[[#This Row],[Day]], ch_table[Duration]))</f>
        <v/>
      </c>
      <c r="I307" s="49">
        <f>SUM(INDEX(ch_table[Duration],1):ch_table[[#This Row],[Duration]])</f>
        <v>8.1729166666666622</v>
      </c>
      <c r="J307" s="44" cm="1">
        <f t="array" ref="J30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307" s="44" t="str" cm="1">
        <f t="array" ref="K30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307" s="44" t="str">
        <f>IF(ch_table[[#This Row],[Subject 1]]&lt;&gt;"House rose", "",SUMIF(ch_table[Day], ch_table[[#This Row],[Day]], ch_table[AAT]))</f>
        <v/>
      </c>
      <c r="M307" s="47">
        <f>SUM(INDEX(ch_table[AAT],1):ch_table[[#This Row],[AAT]])</f>
        <v>0.55416666666666636</v>
      </c>
    </row>
    <row r="308" spans="1:13" ht="30" x14ac:dyDescent="0.25">
      <c r="A308" s="2">
        <v>26</v>
      </c>
      <c r="B308" s="40">
        <v>43873</v>
      </c>
      <c r="C308" s="42">
        <v>0.52152777777777781</v>
      </c>
      <c r="D308" s="3" t="s">
        <v>24</v>
      </c>
      <c r="E308" s="5" t="s">
        <v>281</v>
      </c>
      <c r="G308" s="42" cm="1">
        <f t="array" ref="G30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1.388888888888884E-3</v>
      </c>
      <c r="H308" s="44" t="str">
        <f>IF(ch_table[[#This Row],[Subject 1]]&lt;&gt;"House rose", "",SUMIF(ch_table[Day], ch_table[[#This Row],[Day]], ch_table[Duration]))</f>
        <v/>
      </c>
      <c r="I308" s="49">
        <f>SUM(INDEX(ch_table[Duration],1):ch_table[[#This Row],[Duration]])</f>
        <v>8.1743055555555504</v>
      </c>
      <c r="J308" s="44" cm="1">
        <f t="array" ref="J30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308" s="44" t="str" cm="1">
        <f t="array" ref="K30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308" s="44" t="str">
        <f>IF(ch_table[[#This Row],[Subject 1]]&lt;&gt;"House rose", "",SUMIF(ch_table[Day], ch_table[[#This Row],[Day]], ch_table[AAT]))</f>
        <v/>
      </c>
      <c r="M308" s="47">
        <f>SUM(INDEX(ch_table[AAT],1):ch_table[[#This Row],[AAT]])</f>
        <v>0.55416666666666636</v>
      </c>
    </row>
    <row r="309" spans="1:13" ht="30" x14ac:dyDescent="0.25">
      <c r="A309" s="2">
        <v>26</v>
      </c>
      <c r="B309" s="40">
        <v>43873</v>
      </c>
      <c r="C309" s="42">
        <v>0.5229166666666667</v>
      </c>
      <c r="D309" s="3" t="s">
        <v>22</v>
      </c>
      <c r="E309" s="5" t="s">
        <v>282</v>
      </c>
      <c r="F309" s="5" t="s">
        <v>145</v>
      </c>
      <c r="G309" s="42" cm="1">
        <f t="array" ref="G30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1.2499999999999956E-2</v>
      </c>
      <c r="H309" s="44" t="str">
        <f>IF(ch_table[[#This Row],[Subject 1]]&lt;&gt;"House rose", "",SUMIF(ch_table[Day], ch_table[[#This Row],[Day]], ch_table[Duration]))</f>
        <v/>
      </c>
      <c r="I309" s="49">
        <f>SUM(INDEX(ch_table[Duration],1):ch_table[[#This Row],[Duration]])</f>
        <v>8.1868055555555497</v>
      </c>
      <c r="J309" s="44" cm="1">
        <f t="array" ref="J30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309" s="44" t="str" cm="1">
        <f t="array" ref="K30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309" s="44" t="str">
        <f>IF(ch_table[[#This Row],[Subject 1]]&lt;&gt;"House rose", "",SUMIF(ch_table[Day], ch_table[[#This Row],[Day]], ch_table[AAT]))</f>
        <v/>
      </c>
      <c r="M309" s="47">
        <f>SUM(INDEX(ch_table[AAT],1):ch_table[[#This Row],[AAT]])</f>
        <v>0.55416666666666636</v>
      </c>
    </row>
    <row r="310" spans="1:13" ht="30" x14ac:dyDescent="0.25">
      <c r="A310" s="2">
        <v>26</v>
      </c>
      <c r="B310" s="40">
        <v>43873</v>
      </c>
      <c r="C310" s="42">
        <v>0.53541666666666665</v>
      </c>
      <c r="D310" s="3" t="s">
        <v>27</v>
      </c>
      <c r="E310" s="5" t="s">
        <v>283</v>
      </c>
      <c r="G310" s="42" cm="1">
        <f t="array" ref="G31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0.15416666666666667</v>
      </c>
      <c r="H310" s="44" t="str">
        <f>IF(ch_table[[#This Row],[Subject 1]]&lt;&gt;"House rose", "",SUMIF(ch_table[Day], ch_table[[#This Row],[Day]], ch_table[Duration]))</f>
        <v/>
      </c>
      <c r="I310" s="49">
        <f>SUM(INDEX(ch_table[Duration],1):ch_table[[#This Row],[Duration]])</f>
        <v>8.3409722222222165</v>
      </c>
      <c r="J310" s="44" cm="1">
        <f t="array" ref="J31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310" s="44" t="str" cm="1">
        <f t="array" ref="K31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310" s="44" t="str">
        <f>IF(ch_table[[#This Row],[Subject 1]]&lt;&gt;"House rose", "",SUMIF(ch_table[Day], ch_table[[#This Row],[Day]], ch_table[AAT]))</f>
        <v/>
      </c>
      <c r="M310" s="47">
        <f>SUM(INDEX(ch_table[AAT],1):ch_table[[#This Row],[AAT]])</f>
        <v>0.55416666666666636</v>
      </c>
    </row>
    <row r="311" spans="1:13" ht="30" x14ac:dyDescent="0.25">
      <c r="A311" s="2">
        <v>26</v>
      </c>
      <c r="B311" s="40">
        <v>43873</v>
      </c>
      <c r="C311" s="42">
        <v>0.68958333333333333</v>
      </c>
      <c r="D311" s="3" t="s">
        <v>284</v>
      </c>
      <c r="E311" s="5" t="s">
        <v>285</v>
      </c>
      <c r="G311" s="42" cm="1">
        <f t="array" ref="G31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5.0000000000000044E-2</v>
      </c>
      <c r="H311" s="44" t="str">
        <f>IF(ch_table[[#This Row],[Subject 1]]&lt;&gt;"House rose", "",SUMIF(ch_table[Day], ch_table[[#This Row],[Day]], ch_table[Duration]))</f>
        <v/>
      </c>
      <c r="I311" s="49">
        <f>SUM(INDEX(ch_table[Duration],1):ch_table[[#This Row],[Duration]])</f>
        <v>8.3909722222222172</v>
      </c>
      <c r="J311" s="44" cm="1">
        <f t="array" ref="J31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311" s="44" t="str" cm="1">
        <f t="array" ref="K31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311" s="44" t="str">
        <f>IF(ch_table[[#This Row],[Subject 1]]&lt;&gt;"House rose", "",SUMIF(ch_table[Day], ch_table[[#This Row],[Day]], ch_table[AAT]))</f>
        <v/>
      </c>
      <c r="M311" s="47">
        <f>SUM(INDEX(ch_table[AAT],1):ch_table[[#This Row],[AAT]])</f>
        <v>0.55416666666666636</v>
      </c>
    </row>
    <row r="312" spans="1:13" ht="30" x14ac:dyDescent="0.25">
      <c r="A312" s="2">
        <v>26</v>
      </c>
      <c r="B312" s="40">
        <v>43873</v>
      </c>
      <c r="C312" s="42">
        <v>0.73958333333333337</v>
      </c>
      <c r="D312" s="3" t="s">
        <v>33</v>
      </c>
      <c r="E312" s="5" t="s">
        <v>285</v>
      </c>
      <c r="G312" s="42" cm="1">
        <f t="array" ref="G31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3.4722222222222099E-3</v>
      </c>
      <c r="H312" s="44" t="str">
        <f>IF(ch_table[[#This Row],[Subject 1]]&lt;&gt;"House rose", "",SUMIF(ch_table[Day], ch_table[[#This Row],[Day]], ch_table[Duration]))</f>
        <v/>
      </c>
      <c r="I312" s="49">
        <f>SUM(INDEX(ch_table[Duration],1):ch_table[[#This Row],[Duration]])</f>
        <v>8.3944444444444386</v>
      </c>
      <c r="J312" s="44" cm="1">
        <f t="array" ref="J31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312" s="44" t="str" cm="1">
        <f t="array" ref="K31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312" s="44" t="str">
        <f>IF(ch_table[[#This Row],[Subject 1]]&lt;&gt;"House rose", "",SUMIF(ch_table[Day], ch_table[[#This Row],[Day]], ch_table[AAT]))</f>
        <v/>
      </c>
      <c r="M312" s="47">
        <f>SUM(INDEX(ch_table[AAT],1):ch_table[[#This Row],[AAT]])</f>
        <v>0.55416666666666636</v>
      </c>
    </row>
    <row r="313" spans="1:13" x14ac:dyDescent="0.25">
      <c r="A313" s="2">
        <v>26</v>
      </c>
      <c r="B313" s="40">
        <v>43873</v>
      </c>
      <c r="C313" s="42">
        <v>0.74305555555555558</v>
      </c>
      <c r="D313" s="3" t="s">
        <v>26</v>
      </c>
      <c r="E313" s="5" t="s">
        <v>286</v>
      </c>
      <c r="G313" s="42" cm="1">
        <f t="array" ref="G31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1.8055555555555491E-2</v>
      </c>
      <c r="H313" s="44" t="str">
        <f>IF(ch_table[[#This Row],[Subject 1]]&lt;&gt;"House rose", "",SUMIF(ch_table[Day], ch_table[[#This Row],[Day]], ch_table[Duration]))</f>
        <v/>
      </c>
      <c r="I313" s="49">
        <f>SUM(INDEX(ch_table[Duration],1):ch_table[[#This Row],[Duration]])</f>
        <v>8.4124999999999943</v>
      </c>
      <c r="J313" s="44" cm="1">
        <f t="array" ref="J31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313" s="44" t="str" cm="1">
        <f t="array" ref="K31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313" s="44" t="str">
        <f>IF(ch_table[[#This Row],[Subject 1]]&lt;&gt;"House rose", "",SUMIF(ch_table[Day], ch_table[[#This Row],[Day]], ch_table[AAT]))</f>
        <v/>
      </c>
      <c r="M313" s="47">
        <f>SUM(INDEX(ch_table[AAT],1):ch_table[[#This Row],[AAT]])</f>
        <v>0.55416666666666636</v>
      </c>
    </row>
    <row r="314" spans="1:13" x14ac:dyDescent="0.25">
      <c r="A314" s="2">
        <v>26</v>
      </c>
      <c r="B314" s="40">
        <v>43873</v>
      </c>
      <c r="C314" s="42">
        <v>0.76111111111111107</v>
      </c>
      <c r="D314" s="3" t="s">
        <v>17</v>
      </c>
      <c r="G314" s="42" t="str" cm="1">
        <f t="array" ref="G31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314" s="44">
        <f>IF(ch_table[[#This Row],[Subject 1]]&lt;&gt;"House rose", "",SUMIF(ch_table[Day], ch_table[[#This Row],[Day]], ch_table[Duration]))</f>
        <v>0.28194444444444439</v>
      </c>
      <c r="I314" s="49">
        <f>SUM(INDEX(ch_table[Duration],1):ch_table[[#This Row],[Duration]])</f>
        <v>8.4124999999999943</v>
      </c>
      <c r="J314" s="44" cm="1">
        <f t="array" ref="J31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314" s="44" t="str" cm="1">
        <f t="array" ref="K31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314" s="44">
        <f>IF(ch_table[[#This Row],[Subject 1]]&lt;&gt;"House rose", "",SUMIF(ch_table[Day], ch_table[[#This Row],[Day]], ch_table[AAT]))</f>
        <v>0</v>
      </c>
      <c r="M314" s="47">
        <f>SUM(INDEX(ch_table[AAT],1):ch_table[[#This Row],[AAT]])</f>
        <v>0.55416666666666636</v>
      </c>
    </row>
    <row r="315" spans="1:13" x14ac:dyDescent="0.25">
      <c r="A315" s="2">
        <v>27</v>
      </c>
      <c r="B315" s="40">
        <v>43874</v>
      </c>
      <c r="C315" s="42">
        <v>0.39583333333333331</v>
      </c>
      <c r="D315" s="3" t="s">
        <v>18</v>
      </c>
      <c r="G315" s="42" cm="1">
        <f t="array" ref="G31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315" s="44" t="str">
        <f>IF(ch_table[[#This Row],[Subject 1]]&lt;&gt;"House rose", "",SUMIF(ch_table[Day], ch_table[[#This Row],[Day]], ch_table[Duration]))</f>
        <v/>
      </c>
      <c r="I315" s="49">
        <f>SUM(INDEX(ch_table[Duration],1):ch_table[[#This Row],[Duration]])</f>
        <v>8.4152777777777725</v>
      </c>
      <c r="J315" s="44" cm="1">
        <f t="array" ref="J31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315" s="44" t="str" cm="1">
        <f t="array" ref="K31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315" s="44" t="str">
        <f>IF(ch_table[[#This Row],[Subject 1]]&lt;&gt;"House rose", "",SUMIF(ch_table[Day], ch_table[[#This Row],[Day]], ch_table[AAT]))</f>
        <v/>
      </c>
      <c r="M315" s="47">
        <f>SUM(INDEX(ch_table[AAT],1):ch_table[[#This Row],[AAT]])</f>
        <v>0.55416666666666636</v>
      </c>
    </row>
    <row r="316" spans="1:13" x14ac:dyDescent="0.25">
      <c r="A316" s="2">
        <v>27</v>
      </c>
      <c r="B316" s="40">
        <v>43874</v>
      </c>
      <c r="C316" s="42">
        <v>0.39861111111111108</v>
      </c>
      <c r="D316" s="3" t="s">
        <v>28</v>
      </c>
      <c r="E316" s="5" t="s">
        <v>136</v>
      </c>
      <c r="G316" s="42" cm="1">
        <f t="array" ref="G31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1.8750000000000044E-2</v>
      </c>
      <c r="H316" s="44" t="str">
        <f>IF(ch_table[[#This Row],[Subject 1]]&lt;&gt;"House rose", "",SUMIF(ch_table[Day], ch_table[[#This Row],[Day]], ch_table[Duration]))</f>
        <v/>
      </c>
      <c r="I316" s="49">
        <f>SUM(INDEX(ch_table[Duration],1):ch_table[[#This Row],[Duration]])</f>
        <v>8.4340277777777732</v>
      </c>
      <c r="J316" s="44" cm="1">
        <f t="array" ref="J31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316" s="44" t="str" cm="1">
        <f t="array" ref="K31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316" s="44" t="str">
        <f>IF(ch_table[[#This Row],[Subject 1]]&lt;&gt;"House rose", "",SUMIF(ch_table[Day], ch_table[[#This Row],[Day]], ch_table[AAT]))</f>
        <v/>
      </c>
      <c r="M316" s="47">
        <f>SUM(INDEX(ch_table[AAT],1):ch_table[[#This Row],[AAT]])</f>
        <v>0.55416666666666636</v>
      </c>
    </row>
    <row r="317" spans="1:13" x14ac:dyDescent="0.25">
      <c r="A317" s="2">
        <v>27</v>
      </c>
      <c r="B317" s="40">
        <v>43874</v>
      </c>
      <c r="C317" s="42">
        <v>0.41736111111111113</v>
      </c>
      <c r="D317" s="3" t="s">
        <v>29</v>
      </c>
      <c r="E317" s="5" t="s">
        <v>136</v>
      </c>
      <c r="G317" s="42" cm="1">
        <f t="array" ref="G31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6.9444444444443643E-3</v>
      </c>
      <c r="H317" s="44" t="str">
        <f>IF(ch_table[[#This Row],[Subject 1]]&lt;&gt;"House rose", "",SUMIF(ch_table[Day], ch_table[[#This Row],[Day]], ch_table[Duration]))</f>
        <v/>
      </c>
      <c r="I317" s="49">
        <f>SUM(INDEX(ch_table[Duration],1):ch_table[[#This Row],[Duration]])</f>
        <v>8.4409722222222179</v>
      </c>
      <c r="J317" s="44" cm="1">
        <f t="array" ref="J31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317" s="44" t="str" cm="1">
        <f t="array" ref="K31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317" s="44" t="str">
        <f>IF(ch_table[[#This Row],[Subject 1]]&lt;&gt;"House rose", "",SUMIF(ch_table[Day], ch_table[[#This Row],[Day]], ch_table[AAT]))</f>
        <v/>
      </c>
      <c r="M317" s="47">
        <f>SUM(INDEX(ch_table[AAT],1):ch_table[[#This Row],[AAT]])</f>
        <v>0.55416666666666636</v>
      </c>
    </row>
    <row r="318" spans="1:13" x14ac:dyDescent="0.25">
      <c r="A318" s="2">
        <v>27</v>
      </c>
      <c r="B318" s="40">
        <v>43874</v>
      </c>
      <c r="C318" s="42">
        <v>0.42430555555555549</v>
      </c>
      <c r="D318" s="3" t="s">
        <v>28</v>
      </c>
      <c r="E318" s="5" t="s">
        <v>137</v>
      </c>
      <c r="G318" s="42" cm="1">
        <f t="array" ref="G31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1.4583333333333393E-2</v>
      </c>
      <c r="H318" s="44" t="str">
        <f>IF(ch_table[[#This Row],[Subject 1]]&lt;&gt;"House rose", "",SUMIF(ch_table[Day], ch_table[[#This Row],[Day]], ch_table[Duration]))</f>
        <v/>
      </c>
      <c r="I318" s="49">
        <f>SUM(INDEX(ch_table[Duration],1):ch_table[[#This Row],[Duration]])</f>
        <v>8.4555555555555522</v>
      </c>
      <c r="J318" s="44" cm="1">
        <f t="array" ref="J31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318" s="44" t="str" cm="1">
        <f t="array" ref="K31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318" s="44" t="str">
        <f>IF(ch_table[[#This Row],[Subject 1]]&lt;&gt;"House rose", "",SUMIF(ch_table[Day], ch_table[[#This Row],[Day]], ch_table[AAT]))</f>
        <v/>
      </c>
      <c r="M318" s="47">
        <f>SUM(INDEX(ch_table[AAT],1):ch_table[[#This Row],[AAT]])</f>
        <v>0.55416666666666636</v>
      </c>
    </row>
    <row r="319" spans="1:13" ht="60" x14ac:dyDescent="0.25">
      <c r="A319" s="2">
        <v>27</v>
      </c>
      <c r="B319" s="40">
        <v>43874</v>
      </c>
      <c r="C319" s="42">
        <v>0.43888888888888888</v>
      </c>
      <c r="D319" s="3" t="s">
        <v>32</v>
      </c>
      <c r="E319" s="5" t="s">
        <v>287</v>
      </c>
      <c r="G319" s="42" cm="1">
        <f t="array" ref="G31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2.3611111111111138E-2</v>
      </c>
      <c r="H319" s="44" t="str">
        <f>IF(ch_table[[#This Row],[Subject 1]]&lt;&gt;"House rose", "",SUMIF(ch_table[Day], ch_table[[#This Row],[Day]], ch_table[Duration]))</f>
        <v/>
      </c>
      <c r="I319" s="49">
        <f>SUM(INDEX(ch_table[Duration],1):ch_table[[#This Row],[Duration]])</f>
        <v>8.4791666666666625</v>
      </c>
      <c r="J319" s="44" cm="1">
        <f t="array" ref="J31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319" s="44" t="str" cm="1">
        <f t="array" ref="K31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319" s="44" t="str">
        <f>IF(ch_table[[#This Row],[Subject 1]]&lt;&gt;"House rose", "",SUMIF(ch_table[Day], ch_table[[#This Row],[Day]], ch_table[AAT]))</f>
        <v/>
      </c>
      <c r="M319" s="47">
        <f>SUM(INDEX(ch_table[AAT],1):ch_table[[#This Row],[AAT]])</f>
        <v>0.55416666666666636</v>
      </c>
    </row>
    <row r="320" spans="1:13" ht="60" x14ac:dyDescent="0.25">
      <c r="A320" s="2">
        <v>27</v>
      </c>
      <c r="B320" s="40">
        <v>43874</v>
      </c>
      <c r="C320" s="42">
        <v>0.46250000000000002</v>
      </c>
      <c r="D320" s="3" t="s">
        <v>32</v>
      </c>
      <c r="E320" s="5" t="s">
        <v>288</v>
      </c>
      <c r="G320" s="42" cm="1">
        <f t="array" ref="G32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1.7361111111111105E-2</v>
      </c>
      <c r="H320" s="44" t="str">
        <f>IF(ch_table[[#This Row],[Subject 1]]&lt;&gt;"House rose", "",SUMIF(ch_table[Day], ch_table[[#This Row],[Day]], ch_table[Duration]))</f>
        <v/>
      </c>
      <c r="I320" s="49">
        <f>SUM(INDEX(ch_table[Duration],1):ch_table[[#This Row],[Duration]])</f>
        <v>8.4965277777777732</v>
      </c>
      <c r="J320" s="44" cm="1">
        <f t="array" ref="J32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320" s="44" t="str" cm="1">
        <f t="array" ref="K32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320" s="44" t="str">
        <f>IF(ch_table[[#This Row],[Subject 1]]&lt;&gt;"House rose", "",SUMIF(ch_table[Day], ch_table[[#This Row],[Day]], ch_table[AAT]))</f>
        <v/>
      </c>
      <c r="M320" s="47">
        <f>SUM(INDEX(ch_table[AAT],1):ch_table[[#This Row],[AAT]])</f>
        <v>0.55416666666666636</v>
      </c>
    </row>
    <row r="321" spans="1:13" x14ac:dyDescent="0.25">
      <c r="A321" s="2">
        <v>27</v>
      </c>
      <c r="B321" s="40">
        <v>43874</v>
      </c>
      <c r="C321" s="42">
        <v>0.47986111111111113</v>
      </c>
      <c r="D321" s="3" t="s">
        <v>25</v>
      </c>
      <c r="E321" s="5" t="s">
        <v>81</v>
      </c>
      <c r="G321" s="42" cm="1">
        <f t="array" ref="G32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3.6111111111111149E-2</v>
      </c>
      <c r="H321" s="44" t="str">
        <f>IF(ch_table[[#This Row],[Subject 1]]&lt;&gt;"House rose", "",SUMIF(ch_table[Day], ch_table[[#This Row],[Day]], ch_table[Duration]))</f>
        <v/>
      </c>
      <c r="I321" s="49">
        <f>SUM(INDEX(ch_table[Duration],1):ch_table[[#This Row],[Duration]])</f>
        <v>8.5326388888888847</v>
      </c>
      <c r="J321" s="44" cm="1">
        <f t="array" ref="J32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321" s="44" t="str" cm="1">
        <f t="array" ref="K32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321" s="44" t="str">
        <f>IF(ch_table[[#This Row],[Subject 1]]&lt;&gt;"House rose", "",SUMIF(ch_table[Day], ch_table[[#This Row],[Day]], ch_table[AAT]))</f>
        <v/>
      </c>
      <c r="M321" s="47">
        <f>SUM(INDEX(ch_table[AAT],1):ch_table[[#This Row],[AAT]])</f>
        <v>0.55416666666666636</v>
      </c>
    </row>
    <row r="322" spans="1:13" ht="30" x14ac:dyDescent="0.25">
      <c r="A322" s="2">
        <v>27</v>
      </c>
      <c r="B322" s="40">
        <v>43874</v>
      </c>
      <c r="C322" s="42">
        <v>0.51597222222222228</v>
      </c>
      <c r="D322" s="3" t="s">
        <v>36</v>
      </c>
      <c r="E322" s="5" t="s">
        <v>289</v>
      </c>
      <c r="G322" s="42" cm="1">
        <f t="array" ref="G32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0.1513888888888888</v>
      </c>
      <c r="H322" s="44" t="str">
        <f>IF(ch_table[[#This Row],[Subject 1]]&lt;&gt;"House rose", "",SUMIF(ch_table[Day], ch_table[[#This Row],[Day]], ch_table[Duration]))</f>
        <v/>
      </c>
      <c r="I322" s="49">
        <f>SUM(INDEX(ch_table[Duration],1):ch_table[[#This Row],[Duration]])</f>
        <v>8.6840277777777732</v>
      </c>
      <c r="J322" s="44" cm="1">
        <f t="array" ref="J32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322" s="44" t="str" cm="1">
        <f t="array" ref="K32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322" s="44" t="str">
        <f>IF(ch_table[[#This Row],[Subject 1]]&lt;&gt;"House rose", "",SUMIF(ch_table[Day], ch_table[[#This Row],[Day]], ch_table[AAT]))</f>
        <v/>
      </c>
      <c r="M322" s="47">
        <f>SUM(INDEX(ch_table[AAT],1):ch_table[[#This Row],[AAT]])</f>
        <v>0.55416666666666636</v>
      </c>
    </row>
    <row r="323" spans="1:13" x14ac:dyDescent="0.25">
      <c r="A323" s="2">
        <v>27</v>
      </c>
      <c r="B323" s="40">
        <v>43874</v>
      </c>
      <c r="C323" s="42">
        <v>0.66736111111111107</v>
      </c>
      <c r="D323" s="3" t="s">
        <v>26</v>
      </c>
      <c r="E323" s="5" t="s">
        <v>290</v>
      </c>
      <c r="G323" s="42" cm="1">
        <f t="array" ref="G32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1.6666666666666718E-2</v>
      </c>
      <c r="H323" s="44" t="str">
        <f>IF(ch_table[[#This Row],[Subject 1]]&lt;&gt;"House rose", "",SUMIF(ch_table[Day], ch_table[[#This Row],[Day]], ch_table[Duration]))</f>
        <v/>
      </c>
      <c r="I323" s="49">
        <f>SUM(INDEX(ch_table[Duration],1):ch_table[[#This Row],[Duration]])</f>
        <v>8.7006944444444407</v>
      </c>
      <c r="J323" s="44" cm="1">
        <f t="array" ref="J32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323" s="44" t="str" cm="1">
        <f t="array" ref="K32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323" s="44" t="str">
        <f>IF(ch_table[[#This Row],[Subject 1]]&lt;&gt;"House rose", "",SUMIF(ch_table[Day], ch_table[[#This Row],[Day]], ch_table[AAT]))</f>
        <v/>
      </c>
      <c r="M323" s="47">
        <f>SUM(INDEX(ch_table[AAT],1):ch_table[[#This Row],[AAT]])</f>
        <v>0.55416666666666636</v>
      </c>
    </row>
    <row r="324" spans="1:13" x14ac:dyDescent="0.25">
      <c r="A324" s="2">
        <v>27</v>
      </c>
      <c r="B324" s="40">
        <v>43874</v>
      </c>
      <c r="C324" s="42">
        <v>0.68402777777777779</v>
      </c>
      <c r="D324" s="3" t="s">
        <v>17</v>
      </c>
      <c r="G324" s="42" t="str" cm="1">
        <f t="array" ref="G32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324" s="44">
        <f>IF(ch_table[[#This Row],[Subject 1]]&lt;&gt;"House rose", "",SUMIF(ch_table[Day], ch_table[[#This Row],[Day]], ch_table[Duration]))</f>
        <v>0.28819444444444448</v>
      </c>
      <c r="I324" s="49">
        <f>SUM(INDEX(ch_table[Duration],1):ch_table[[#This Row],[Duration]])</f>
        <v>8.7006944444444407</v>
      </c>
      <c r="J324" s="44" cm="1">
        <f t="array" ref="J32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324" s="44" t="str" cm="1">
        <f t="array" ref="K32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324" s="44">
        <f>IF(ch_table[[#This Row],[Subject 1]]&lt;&gt;"House rose", "",SUMIF(ch_table[Day], ch_table[[#This Row],[Day]], ch_table[AAT]))</f>
        <v>0</v>
      </c>
      <c r="M324" s="47">
        <f>SUM(INDEX(ch_table[AAT],1):ch_table[[#This Row],[AAT]])</f>
        <v>0.55416666666666636</v>
      </c>
    </row>
    <row r="325" spans="1:13" x14ac:dyDescent="0.25">
      <c r="A325" s="2">
        <v>28</v>
      </c>
      <c r="B325" s="40">
        <v>43885</v>
      </c>
      <c r="C325" s="42">
        <v>0.60416666666666663</v>
      </c>
      <c r="D325" s="3" t="s">
        <v>18</v>
      </c>
      <c r="G325" s="42" cm="1">
        <f t="array" ref="G32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325" s="44" t="str">
        <f>IF(ch_table[[#This Row],[Subject 1]]&lt;&gt;"House rose", "",SUMIF(ch_table[Day], ch_table[[#This Row],[Day]], ch_table[Duration]))</f>
        <v/>
      </c>
      <c r="I325" s="49">
        <f>SUM(INDEX(ch_table[Duration],1):ch_table[[#This Row],[Duration]])</f>
        <v>8.7027777777777739</v>
      </c>
      <c r="J325" s="44" cm="1">
        <f t="array" ref="J32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325" s="44" t="str" cm="1">
        <f t="array" ref="K32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325" s="44" t="str">
        <f>IF(ch_table[[#This Row],[Subject 1]]&lt;&gt;"House rose", "",SUMIF(ch_table[Day], ch_table[[#This Row],[Day]], ch_table[AAT]))</f>
        <v/>
      </c>
      <c r="M325" s="47">
        <f>SUM(INDEX(ch_table[AAT],1):ch_table[[#This Row],[AAT]])</f>
        <v>0.55416666666666636</v>
      </c>
    </row>
    <row r="326" spans="1:13" x14ac:dyDescent="0.25">
      <c r="A326" s="2">
        <v>28</v>
      </c>
      <c r="B326" s="40">
        <v>43885</v>
      </c>
      <c r="C326" s="42">
        <v>0.60624999999999996</v>
      </c>
      <c r="D326" s="3" t="s">
        <v>28</v>
      </c>
      <c r="E326" s="5" t="s">
        <v>113</v>
      </c>
      <c r="G326" s="42" cm="1">
        <f t="array" ref="G32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3.1944444444444442E-2</v>
      </c>
      <c r="H326" s="44" t="str">
        <f>IF(ch_table[[#This Row],[Subject 1]]&lt;&gt;"House rose", "",SUMIF(ch_table[Day], ch_table[[#This Row],[Day]], ch_table[Duration]))</f>
        <v/>
      </c>
      <c r="I326" s="49">
        <f>SUM(INDEX(ch_table[Duration],1):ch_table[[#This Row],[Duration]])</f>
        <v>8.7347222222222189</v>
      </c>
      <c r="J326" s="44" cm="1">
        <f t="array" ref="J32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326" s="44" t="str" cm="1">
        <f t="array" ref="K32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326" s="44" t="str">
        <f>IF(ch_table[[#This Row],[Subject 1]]&lt;&gt;"House rose", "",SUMIF(ch_table[Day], ch_table[[#This Row],[Day]], ch_table[AAT]))</f>
        <v/>
      </c>
      <c r="M326" s="47">
        <f>SUM(INDEX(ch_table[AAT],1):ch_table[[#This Row],[AAT]])</f>
        <v>0.55416666666666636</v>
      </c>
    </row>
    <row r="327" spans="1:13" x14ac:dyDescent="0.25">
      <c r="A327" s="2">
        <v>28</v>
      </c>
      <c r="B327" s="40">
        <v>43885</v>
      </c>
      <c r="C327" s="42">
        <v>0.6381944444444444</v>
      </c>
      <c r="D327" s="3" t="s">
        <v>29</v>
      </c>
      <c r="E327" s="5" t="s">
        <v>113</v>
      </c>
      <c r="G327" s="42" cm="1">
        <f t="array" ref="G32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9.0277777777778567E-3</v>
      </c>
      <c r="H327" s="44" t="str">
        <f>IF(ch_table[[#This Row],[Subject 1]]&lt;&gt;"House rose", "",SUMIF(ch_table[Day], ch_table[[#This Row],[Day]], ch_table[Duration]))</f>
        <v/>
      </c>
      <c r="I327" s="49">
        <f>SUM(INDEX(ch_table[Duration],1):ch_table[[#This Row],[Duration]])</f>
        <v>8.7437499999999968</v>
      </c>
      <c r="J327" s="44" cm="1">
        <f t="array" ref="J32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327" s="44" t="str" cm="1">
        <f t="array" ref="K32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327" s="44" t="str">
        <f>IF(ch_table[[#This Row],[Subject 1]]&lt;&gt;"House rose", "",SUMIF(ch_table[Day], ch_table[[#This Row],[Day]], ch_table[AAT]))</f>
        <v/>
      </c>
      <c r="M327" s="47">
        <f>SUM(INDEX(ch_table[AAT],1):ch_table[[#This Row],[AAT]])</f>
        <v>0.55416666666666636</v>
      </c>
    </row>
    <row r="328" spans="1:13" ht="45" x14ac:dyDescent="0.25">
      <c r="A328" s="2">
        <v>28</v>
      </c>
      <c r="B328" s="40">
        <v>43885</v>
      </c>
      <c r="C328" s="42">
        <v>0.64722222222222225</v>
      </c>
      <c r="D328" s="3" t="s">
        <v>32</v>
      </c>
      <c r="E328" s="5" t="s">
        <v>291</v>
      </c>
      <c r="G328" s="42" cm="1">
        <f t="array" ref="G32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2.9861111111111116E-2</v>
      </c>
      <c r="H328" s="44" t="str">
        <f>IF(ch_table[[#This Row],[Subject 1]]&lt;&gt;"House rose", "",SUMIF(ch_table[Day], ch_table[[#This Row],[Day]], ch_table[Duration]))</f>
        <v/>
      </c>
      <c r="I328" s="49">
        <f>SUM(INDEX(ch_table[Duration],1):ch_table[[#This Row],[Duration]])</f>
        <v>8.7736111111111086</v>
      </c>
      <c r="J328" s="44" cm="1">
        <f t="array" ref="J32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328" s="44" t="str" cm="1">
        <f t="array" ref="K32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328" s="44" t="str">
        <f>IF(ch_table[[#This Row],[Subject 1]]&lt;&gt;"House rose", "",SUMIF(ch_table[Day], ch_table[[#This Row],[Day]], ch_table[AAT]))</f>
        <v/>
      </c>
      <c r="M328" s="47">
        <f>SUM(INDEX(ch_table[AAT],1):ch_table[[#This Row],[AAT]])</f>
        <v>0.55416666666666636</v>
      </c>
    </row>
    <row r="329" spans="1:13" ht="30" x14ac:dyDescent="0.25">
      <c r="A329" s="2">
        <v>28</v>
      </c>
      <c r="B329" s="40">
        <v>43885</v>
      </c>
      <c r="C329" s="42">
        <v>0.67708333333333337</v>
      </c>
      <c r="D329" s="3" t="s">
        <v>30</v>
      </c>
      <c r="E329" s="5" t="s">
        <v>292</v>
      </c>
      <c r="G329" s="42" cm="1">
        <f t="array" ref="G32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3.4027777777777768E-2</v>
      </c>
      <c r="H329" s="44" t="str">
        <f>IF(ch_table[[#This Row],[Subject 1]]&lt;&gt;"House rose", "",SUMIF(ch_table[Day], ch_table[[#This Row],[Day]], ch_table[Duration]))</f>
        <v/>
      </c>
      <c r="I329" s="49">
        <f>SUM(INDEX(ch_table[Duration],1):ch_table[[#This Row],[Duration]])</f>
        <v>8.8076388888888868</v>
      </c>
      <c r="J329" s="44" cm="1">
        <f t="array" ref="J32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329" s="44" t="str" cm="1">
        <f t="array" ref="K32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329" s="44" t="str">
        <f>IF(ch_table[[#This Row],[Subject 1]]&lt;&gt;"House rose", "",SUMIF(ch_table[Day], ch_table[[#This Row],[Day]], ch_table[AAT]))</f>
        <v/>
      </c>
      <c r="M329" s="47">
        <f>SUM(INDEX(ch_table[AAT],1):ch_table[[#This Row],[AAT]])</f>
        <v>0.55416666666666636</v>
      </c>
    </row>
    <row r="330" spans="1:13" ht="30" x14ac:dyDescent="0.25">
      <c r="A330" s="2">
        <v>28</v>
      </c>
      <c r="B330" s="40">
        <v>43885</v>
      </c>
      <c r="C330" s="42">
        <v>0.71111111111111114</v>
      </c>
      <c r="D330" s="3" t="s">
        <v>30</v>
      </c>
      <c r="E330" s="5" t="s">
        <v>293</v>
      </c>
      <c r="G330" s="42" cm="1">
        <f t="array" ref="G33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3.472222222222221E-2</v>
      </c>
      <c r="H330" s="44" t="str">
        <f>IF(ch_table[[#This Row],[Subject 1]]&lt;&gt;"House rose", "",SUMIF(ch_table[Day], ch_table[[#This Row],[Day]], ch_table[Duration]))</f>
        <v/>
      </c>
      <c r="I330" s="49">
        <f>SUM(INDEX(ch_table[Duration],1):ch_table[[#This Row],[Duration]])</f>
        <v>8.8423611111111082</v>
      </c>
      <c r="J330" s="44" cm="1">
        <f t="array" ref="J33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330" s="44" t="str" cm="1">
        <f t="array" ref="K33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330" s="44" t="str">
        <f>IF(ch_table[[#This Row],[Subject 1]]&lt;&gt;"House rose", "",SUMIF(ch_table[Day], ch_table[[#This Row],[Day]], ch_table[AAT]))</f>
        <v/>
      </c>
      <c r="M330" s="47">
        <f>SUM(INDEX(ch_table[AAT],1):ch_table[[#This Row],[AAT]])</f>
        <v>0.55416666666666636</v>
      </c>
    </row>
    <row r="331" spans="1:13" x14ac:dyDescent="0.25">
      <c r="A331" s="2">
        <v>28</v>
      </c>
      <c r="B331" s="40">
        <v>43885</v>
      </c>
      <c r="C331" s="42">
        <v>0.74583333333333335</v>
      </c>
      <c r="D331" s="3" t="s">
        <v>24</v>
      </c>
      <c r="E331" s="5" t="s">
        <v>294</v>
      </c>
      <c r="G331" s="42" cm="1">
        <f t="array" ref="G33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6.9444444444444198E-4</v>
      </c>
      <c r="H331" s="44" t="str">
        <f>IF(ch_table[[#This Row],[Subject 1]]&lt;&gt;"House rose", "",SUMIF(ch_table[Day], ch_table[[#This Row],[Day]], ch_table[Duration]))</f>
        <v/>
      </c>
      <c r="I331" s="49">
        <f>SUM(INDEX(ch_table[Duration],1):ch_table[[#This Row],[Duration]])</f>
        <v>8.8430555555555532</v>
      </c>
      <c r="J331" s="44" cm="1">
        <f t="array" ref="J33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331" s="44" t="str" cm="1">
        <f t="array" ref="K33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331" s="44" t="str">
        <f>IF(ch_table[[#This Row],[Subject 1]]&lt;&gt;"House rose", "",SUMIF(ch_table[Day], ch_table[[#This Row],[Day]], ch_table[AAT]))</f>
        <v/>
      </c>
      <c r="M331" s="47">
        <f>SUM(INDEX(ch_table[AAT],1):ch_table[[#This Row],[AAT]])</f>
        <v>0.55416666666666636</v>
      </c>
    </row>
    <row r="332" spans="1:13" x14ac:dyDescent="0.25">
      <c r="A332" s="2">
        <v>28</v>
      </c>
      <c r="B332" s="40">
        <v>43885</v>
      </c>
      <c r="C332" s="42">
        <v>0.74652777777777779</v>
      </c>
      <c r="D332" s="3" t="s">
        <v>24</v>
      </c>
      <c r="E332" s="5" t="s">
        <v>295</v>
      </c>
      <c r="G332" s="42" cm="1">
        <f t="array" ref="G33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1.388888888888884E-3</v>
      </c>
      <c r="H332" s="44" t="str">
        <f>IF(ch_table[[#This Row],[Subject 1]]&lt;&gt;"House rose", "",SUMIF(ch_table[Day], ch_table[[#This Row],[Day]], ch_table[Duration]))</f>
        <v/>
      </c>
      <c r="I332" s="49">
        <f>SUM(INDEX(ch_table[Duration],1):ch_table[[#This Row],[Duration]])</f>
        <v>8.8444444444444414</v>
      </c>
      <c r="J332" s="44" cm="1">
        <f t="array" ref="J33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332" s="44" t="str" cm="1">
        <f t="array" ref="K33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332" s="44" t="str">
        <f>IF(ch_table[[#This Row],[Subject 1]]&lt;&gt;"House rose", "",SUMIF(ch_table[Day], ch_table[[#This Row],[Day]], ch_table[AAT]))</f>
        <v/>
      </c>
      <c r="M332" s="47">
        <f>SUM(INDEX(ch_table[AAT],1):ch_table[[#This Row],[AAT]])</f>
        <v>0.55416666666666636</v>
      </c>
    </row>
    <row r="333" spans="1:13" x14ac:dyDescent="0.25">
      <c r="A333" s="2">
        <v>28</v>
      </c>
      <c r="B333" s="40">
        <v>43885</v>
      </c>
      <c r="C333" s="42">
        <v>0.74791666666666667</v>
      </c>
      <c r="D333" s="3" t="s">
        <v>21</v>
      </c>
      <c r="E333" s="5" t="s">
        <v>296</v>
      </c>
      <c r="G333" s="42" cm="1">
        <f t="array" ref="G33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0.11805555555555558</v>
      </c>
      <c r="H333" s="44" t="str">
        <f>IF(ch_table[[#This Row],[Subject 1]]&lt;&gt;"House rose", "",SUMIF(ch_table[Day], ch_table[[#This Row],[Day]], ch_table[Duration]))</f>
        <v/>
      </c>
      <c r="I333" s="49">
        <f>SUM(INDEX(ch_table[Duration],1):ch_table[[#This Row],[Duration]])</f>
        <v>8.9624999999999968</v>
      </c>
      <c r="J333" s="44" cm="1">
        <f t="array" ref="J33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333" s="44" t="str" cm="1">
        <f t="array" ref="K33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333" s="44" t="str">
        <f>IF(ch_table[[#This Row],[Subject 1]]&lt;&gt;"House rose", "",SUMIF(ch_table[Day], ch_table[[#This Row],[Day]], ch_table[AAT]))</f>
        <v/>
      </c>
      <c r="M333" s="47">
        <f>SUM(INDEX(ch_table[AAT],1):ch_table[[#This Row],[AAT]])</f>
        <v>0.55416666666666636</v>
      </c>
    </row>
    <row r="334" spans="1:13" x14ac:dyDescent="0.25">
      <c r="A334" s="2">
        <v>28</v>
      </c>
      <c r="B334" s="40">
        <v>43885</v>
      </c>
      <c r="C334" s="42">
        <v>0.86597222222222225</v>
      </c>
      <c r="D334" s="3" t="s">
        <v>21</v>
      </c>
      <c r="E334" s="5" t="s">
        <v>297</v>
      </c>
      <c r="G334" s="42" cm="1">
        <f t="array" ref="G33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9.1666666666666674E-2</v>
      </c>
      <c r="H334" s="44" t="str">
        <f>IF(ch_table[[#This Row],[Subject 1]]&lt;&gt;"House rose", "",SUMIF(ch_table[Day], ch_table[[#This Row],[Day]], ch_table[Duration]))</f>
        <v/>
      </c>
      <c r="I334" s="49">
        <f>SUM(INDEX(ch_table[Duration],1):ch_table[[#This Row],[Duration]])</f>
        <v>9.0541666666666636</v>
      </c>
      <c r="J334" s="44" cm="1">
        <f t="array" ref="J33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334" s="44" cm="1">
        <f t="array" ref="K33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4.0972222222222299E-2</v>
      </c>
      <c r="L334" s="44" t="str">
        <f>IF(ch_table[[#This Row],[Subject 1]]&lt;&gt;"House rose", "",SUMIF(ch_table[Day], ch_table[[#This Row],[Day]], ch_table[AAT]))</f>
        <v/>
      </c>
      <c r="M334" s="47">
        <f>SUM(INDEX(ch_table[AAT],1):ch_table[[#This Row],[AAT]])</f>
        <v>0.59513888888888866</v>
      </c>
    </row>
    <row r="335" spans="1:13" ht="30" x14ac:dyDescent="0.25">
      <c r="A335" s="2">
        <v>28</v>
      </c>
      <c r="B335" s="40">
        <v>43885</v>
      </c>
      <c r="C335" s="42">
        <v>0.95763888888888893</v>
      </c>
      <c r="D335" s="3" t="s">
        <v>26</v>
      </c>
      <c r="E335" s="5" t="s">
        <v>298</v>
      </c>
      <c r="G335" s="42" cm="1">
        <f t="array" ref="G33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2.0833333333333259E-2</v>
      </c>
      <c r="H335" s="44" t="str">
        <f>IF(ch_table[[#This Row],[Subject 1]]&lt;&gt;"House rose", "",SUMIF(ch_table[Day], ch_table[[#This Row],[Day]], ch_table[Duration]))</f>
        <v/>
      </c>
      <c r="I335" s="49">
        <f>SUM(INDEX(ch_table[Duration],1):ch_table[[#This Row],[Duration]])</f>
        <v>9.0749999999999975</v>
      </c>
      <c r="J335" s="44" cm="1">
        <f t="array" ref="J33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335" s="44" cm="1">
        <f t="array" ref="K33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2.0833333333333259E-2</v>
      </c>
      <c r="L335" s="44" t="str">
        <f>IF(ch_table[[#This Row],[Subject 1]]&lt;&gt;"House rose", "",SUMIF(ch_table[Day], ch_table[[#This Row],[Day]], ch_table[AAT]))</f>
        <v/>
      </c>
      <c r="M335" s="47">
        <f>SUM(INDEX(ch_table[AAT],1):ch_table[[#This Row],[AAT]])</f>
        <v>0.61597222222222192</v>
      </c>
    </row>
    <row r="336" spans="1:13" x14ac:dyDescent="0.25">
      <c r="A336" s="2">
        <v>28</v>
      </c>
      <c r="B336" s="40">
        <v>43885</v>
      </c>
      <c r="C336" s="42">
        <v>0.97847222222222219</v>
      </c>
      <c r="D336" s="3" t="s">
        <v>17</v>
      </c>
      <c r="G336" s="42" t="str" cm="1">
        <f t="array" ref="G33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336" s="44">
        <f>IF(ch_table[[#This Row],[Subject 1]]&lt;&gt;"House rose", "",SUMIF(ch_table[Day], ch_table[[#This Row],[Day]], ch_table[Duration]))</f>
        <v>0.37430555555555556</v>
      </c>
      <c r="I336" s="49">
        <f>SUM(INDEX(ch_table[Duration],1):ch_table[[#This Row],[Duration]])</f>
        <v>9.0749999999999975</v>
      </c>
      <c r="J336" s="44" cm="1">
        <f t="array" ref="J33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336" s="44" t="str" cm="1">
        <f t="array" ref="K33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336" s="44">
        <f>IF(ch_table[[#This Row],[Subject 1]]&lt;&gt;"House rose", "",SUMIF(ch_table[Day], ch_table[[#This Row],[Day]], ch_table[AAT]))</f>
        <v>6.1805555555555558E-2</v>
      </c>
      <c r="M336" s="47">
        <f>SUM(INDEX(ch_table[AAT],1):ch_table[[#This Row],[AAT]])</f>
        <v>0.61597222222222192</v>
      </c>
    </row>
    <row r="337" spans="1:13" x14ac:dyDescent="0.25">
      <c r="A337" s="2">
        <v>29</v>
      </c>
      <c r="B337" s="40">
        <v>43886</v>
      </c>
      <c r="C337" s="42">
        <v>0.47916666666666669</v>
      </c>
      <c r="D337" s="3" t="s">
        <v>18</v>
      </c>
      <c r="G337" s="42" cm="1">
        <f t="array" ref="G33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337" s="44" t="str">
        <f>IF(ch_table[[#This Row],[Subject 1]]&lt;&gt;"House rose", "",SUMIF(ch_table[Day], ch_table[[#This Row],[Day]], ch_table[Duration]))</f>
        <v/>
      </c>
      <c r="I337" s="49">
        <f>SUM(INDEX(ch_table[Duration],1):ch_table[[#This Row],[Duration]])</f>
        <v>9.0770833333333307</v>
      </c>
      <c r="J337" s="44" cm="1">
        <f t="array" ref="J33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337" s="44" t="str" cm="1">
        <f t="array" ref="K33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337" s="44" t="str">
        <f>IF(ch_table[[#This Row],[Subject 1]]&lt;&gt;"House rose", "",SUMIF(ch_table[Day], ch_table[[#This Row],[Day]], ch_table[AAT]))</f>
        <v/>
      </c>
      <c r="M337" s="47">
        <f>SUM(INDEX(ch_table[AAT],1):ch_table[[#This Row],[AAT]])</f>
        <v>0.61597222222222192</v>
      </c>
    </row>
    <row r="338" spans="1:13" x14ac:dyDescent="0.25">
      <c r="A338" s="2">
        <v>29</v>
      </c>
      <c r="B338" s="40">
        <v>43886</v>
      </c>
      <c r="C338" s="42">
        <v>0.48125000000000001</v>
      </c>
      <c r="D338" s="3" t="s">
        <v>28</v>
      </c>
      <c r="E338" s="5" t="s">
        <v>119</v>
      </c>
      <c r="G338" s="42" cm="1">
        <f t="array" ref="G33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3.0555555555555503E-2</v>
      </c>
      <c r="H338" s="44" t="str">
        <f>IF(ch_table[[#This Row],[Subject 1]]&lt;&gt;"House rose", "",SUMIF(ch_table[Day], ch_table[[#This Row],[Day]], ch_table[Duration]))</f>
        <v/>
      </c>
      <c r="I338" s="49">
        <f>SUM(INDEX(ch_table[Duration],1):ch_table[[#This Row],[Duration]])</f>
        <v>9.1076388888888857</v>
      </c>
      <c r="J338" s="44" cm="1">
        <f t="array" ref="J33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338" s="44" t="str" cm="1">
        <f t="array" ref="K33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338" s="44" t="str">
        <f>IF(ch_table[[#This Row],[Subject 1]]&lt;&gt;"House rose", "",SUMIF(ch_table[Day], ch_table[[#This Row],[Day]], ch_table[AAT]))</f>
        <v/>
      </c>
      <c r="M338" s="47">
        <f>SUM(INDEX(ch_table[AAT],1):ch_table[[#This Row],[AAT]])</f>
        <v>0.61597222222222192</v>
      </c>
    </row>
    <row r="339" spans="1:13" x14ac:dyDescent="0.25">
      <c r="A339" s="2">
        <v>29</v>
      </c>
      <c r="B339" s="40">
        <v>43886</v>
      </c>
      <c r="C339" s="42">
        <v>0.51180555555555551</v>
      </c>
      <c r="D339" s="3" t="s">
        <v>29</v>
      </c>
      <c r="E339" s="5" t="s">
        <v>119</v>
      </c>
      <c r="G339" s="42" cm="1">
        <f t="array" ref="G33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1.1111111111111183E-2</v>
      </c>
      <c r="H339" s="44" t="str">
        <f>IF(ch_table[[#This Row],[Subject 1]]&lt;&gt;"House rose", "",SUMIF(ch_table[Day], ch_table[[#This Row],[Day]], ch_table[Duration]))</f>
        <v/>
      </c>
      <c r="I339" s="49">
        <f>SUM(INDEX(ch_table[Duration],1):ch_table[[#This Row],[Duration]])</f>
        <v>9.1187499999999968</v>
      </c>
      <c r="J339" s="44" cm="1">
        <f t="array" ref="J33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339" s="44" t="str" cm="1">
        <f t="array" ref="K33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339" s="44" t="str">
        <f>IF(ch_table[[#This Row],[Subject 1]]&lt;&gt;"House rose", "",SUMIF(ch_table[Day], ch_table[[#This Row],[Day]], ch_table[AAT]))</f>
        <v/>
      </c>
      <c r="M339" s="47">
        <f>SUM(INDEX(ch_table[AAT],1):ch_table[[#This Row],[AAT]])</f>
        <v>0.61597222222222192</v>
      </c>
    </row>
    <row r="340" spans="1:13" x14ac:dyDescent="0.25">
      <c r="A340" s="2">
        <v>29</v>
      </c>
      <c r="B340" s="40">
        <v>43886</v>
      </c>
      <c r="C340" s="42">
        <v>0.5229166666666667</v>
      </c>
      <c r="D340" s="3" t="s">
        <v>24</v>
      </c>
      <c r="E340" s="5" t="s">
        <v>299</v>
      </c>
      <c r="G340" s="42" cm="1">
        <f t="array" ref="G34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6.9444444444444198E-4</v>
      </c>
      <c r="H340" s="44" t="str">
        <f>IF(ch_table[[#This Row],[Subject 1]]&lt;&gt;"House rose", "",SUMIF(ch_table[Day], ch_table[[#This Row],[Day]], ch_table[Duration]))</f>
        <v/>
      </c>
      <c r="I340" s="49">
        <f>SUM(INDEX(ch_table[Duration],1):ch_table[[#This Row],[Duration]])</f>
        <v>9.1194444444444418</v>
      </c>
      <c r="J340" s="44" cm="1">
        <f t="array" ref="J34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340" s="44" t="str" cm="1">
        <f t="array" ref="K34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340" s="44" t="str">
        <f>IF(ch_table[[#This Row],[Subject 1]]&lt;&gt;"House rose", "",SUMIF(ch_table[Day], ch_table[[#This Row],[Day]], ch_table[AAT]))</f>
        <v/>
      </c>
      <c r="M340" s="47">
        <f>SUM(INDEX(ch_table[AAT],1):ch_table[[#This Row],[AAT]])</f>
        <v>0.61597222222222192</v>
      </c>
    </row>
    <row r="341" spans="1:13" x14ac:dyDescent="0.25">
      <c r="A341" s="2">
        <v>29</v>
      </c>
      <c r="B341" s="40">
        <v>43886</v>
      </c>
      <c r="C341" s="42">
        <v>0.52361111111111114</v>
      </c>
      <c r="D341" s="3" t="s">
        <v>44</v>
      </c>
      <c r="E341" s="5" t="s">
        <v>300</v>
      </c>
      <c r="G341" s="42" cm="1">
        <f t="array" ref="G34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6.9444444444444198E-3</v>
      </c>
      <c r="H341" s="44" t="str">
        <f>IF(ch_table[[#This Row],[Subject 1]]&lt;&gt;"House rose", "",SUMIF(ch_table[Day], ch_table[[#This Row],[Day]], ch_table[Duration]))</f>
        <v/>
      </c>
      <c r="I341" s="49">
        <f>SUM(INDEX(ch_table[Duration],1):ch_table[[#This Row],[Duration]])</f>
        <v>9.1263888888888864</v>
      </c>
      <c r="J341" s="44" cm="1">
        <f t="array" ref="J34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341" s="44" t="str" cm="1">
        <f t="array" ref="K34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341" s="44" t="str">
        <f>IF(ch_table[[#This Row],[Subject 1]]&lt;&gt;"House rose", "",SUMIF(ch_table[Day], ch_table[[#This Row],[Day]], ch_table[AAT]))</f>
        <v/>
      </c>
      <c r="M341" s="47">
        <f>SUM(INDEX(ch_table[AAT],1):ch_table[[#This Row],[AAT]])</f>
        <v>0.61597222222222192</v>
      </c>
    </row>
    <row r="342" spans="1:13" x14ac:dyDescent="0.25">
      <c r="A342" s="2">
        <v>29</v>
      </c>
      <c r="B342" s="40">
        <v>43886</v>
      </c>
      <c r="C342" s="42">
        <v>0.53055555555555556</v>
      </c>
      <c r="D342" s="3" t="s">
        <v>39</v>
      </c>
      <c r="E342" s="5" t="s">
        <v>301</v>
      </c>
      <c r="G342" s="42" cm="1">
        <f t="array" ref="G34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7.9166666666666718E-2</v>
      </c>
      <c r="H342" s="44" t="str">
        <f>IF(ch_table[[#This Row],[Subject 1]]&lt;&gt;"House rose", "",SUMIF(ch_table[Day], ch_table[[#This Row],[Day]], ch_table[Duration]))</f>
        <v/>
      </c>
      <c r="I342" s="49">
        <f>SUM(INDEX(ch_table[Duration],1):ch_table[[#This Row],[Duration]])</f>
        <v>9.2055555555555539</v>
      </c>
      <c r="J342" s="44" cm="1">
        <f t="array" ref="J34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342" s="44" t="str" cm="1">
        <f t="array" ref="K34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342" s="44" t="str">
        <f>IF(ch_table[[#This Row],[Subject 1]]&lt;&gt;"House rose", "",SUMIF(ch_table[Day], ch_table[[#This Row],[Day]], ch_table[AAT]))</f>
        <v/>
      </c>
      <c r="M342" s="47">
        <f>SUM(INDEX(ch_table[AAT],1):ch_table[[#This Row],[AAT]])</f>
        <v>0.61597222222222192</v>
      </c>
    </row>
    <row r="343" spans="1:13" ht="30" x14ac:dyDescent="0.25">
      <c r="A343" s="2">
        <v>29</v>
      </c>
      <c r="B343" s="40">
        <v>43886</v>
      </c>
      <c r="C343" s="42">
        <v>0.60972222222222228</v>
      </c>
      <c r="D343" s="3" t="s">
        <v>202</v>
      </c>
      <c r="E343" s="5" t="s">
        <v>206</v>
      </c>
      <c r="G343" s="42" cm="1">
        <f t="array" ref="G34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6.9444444444444198E-4</v>
      </c>
      <c r="H343" s="44" t="str">
        <f>IF(ch_table[[#This Row],[Subject 1]]&lt;&gt;"House rose", "",SUMIF(ch_table[Day], ch_table[[#This Row],[Day]], ch_table[Duration]))</f>
        <v/>
      </c>
      <c r="I343" s="49">
        <f>SUM(INDEX(ch_table[Duration],1):ch_table[[#This Row],[Duration]])</f>
        <v>9.2062499999999989</v>
      </c>
      <c r="J343" s="44" cm="1">
        <f t="array" ref="J34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343" s="44" t="str" cm="1">
        <f t="array" ref="K34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343" s="44" t="str">
        <f>IF(ch_table[[#This Row],[Subject 1]]&lt;&gt;"House rose", "",SUMIF(ch_table[Day], ch_table[[#This Row],[Day]], ch_table[AAT]))</f>
        <v/>
      </c>
      <c r="M343" s="47">
        <f>SUM(INDEX(ch_table[AAT],1):ch_table[[#This Row],[AAT]])</f>
        <v>0.61597222222222192</v>
      </c>
    </row>
    <row r="344" spans="1:13" ht="30" x14ac:dyDescent="0.25">
      <c r="A344" s="2">
        <v>29</v>
      </c>
      <c r="B344" s="40">
        <v>43886</v>
      </c>
      <c r="C344" s="42">
        <v>0.61041666666666672</v>
      </c>
      <c r="D344" s="3" t="s">
        <v>39</v>
      </c>
      <c r="E344" s="5" t="s">
        <v>302</v>
      </c>
      <c r="F344" s="5" t="s">
        <v>145</v>
      </c>
      <c r="G344" s="42" cm="1">
        <f t="array" ref="G34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6.597222222222221E-2</v>
      </c>
      <c r="H344" s="44" t="str">
        <f>IF(ch_table[[#This Row],[Subject 1]]&lt;&gt;"House rose", "",SUMIF(ch_table[Day], ch_table[[#This Row],[Day]], ch_table[Duration]))</f>
        <v/>
      </c>
      <c r="I344" s="49">
        <f>SUM(INDEX(ch_table[Duration],1):ch_table[[#This Row],[Duration]])</f>
        <v>9.2722222222222204</v>
      </c>
      <c r="J344" s="44" cm="1">
        <f t="array" ref="J34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344" s="44" t="str" cm="1">
        <f t="array" ref="K34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344" s="44" t="str">
        <f>IF(ch_table[[#This Row],[Subject 1]]&lt;&gt;"House rose", "",SUMIF(ch_table[Day], ch_table[[#This Row],[Day]], ch_table[AAT]))</f>
        <v/>
      </c>
      <c r="M344" s="47">
        <f>SUM(INDEX(ch_table[AAT],1):ch_table[[#This Row],[AAT]])</f>
        <v>0.61597222222222192</v>
      </c>
    </row>
    <row r="345" spans="1:13" x14ac:dyDescent="0.25">
      <c r="A345" s="2">
        <v>29</v>
      </c>
      <c r="B345" s="40">
        <v>43886</v>
      </c>
      <c r="C345" s="42">
        <v>0.67638888888888893</v>
      </c>
      <c r="D345" s="3" t="s">
        <v>39</v>
      </c>
      <c r="E345" s="5" t="s">
        <v>303</v>
      </c>
      <c r="G345" s="42" cm="1">
        <f t="array" ref="G34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2.9166666666666674E-2</v>
      </c>
      <c r="H345" s="44" t="str">
        <f>IF(ch_table[[#This Row],[Subject 1]]&lt;&gt;"House rose", "",SUMIF(ch_table[Day], ch_table[[#This Row],[Day]], ch_table[Duration]))</f>
        <v/>
      </c>
      <c r="I345" s="49">
        <f>SUM(INDEX(ch_table[Duration],1):ch_table[[#This Row],[Duration]])</f>
        <v>9.3013888888888872</v>
      </c>
      <c r="J345" s="44" cm="1">
        <f t="array" ref="J34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345" s="44" t="str" cm="1">
        <f t="array" ref="K34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345" s="44" t="str">
        <f>IF(ch_table[[#This Row],[Subject 1]]&lt;&gt;"House rose", "",SUMIF(ch_table[Day], ch_table[[#This Row],[Day]], ch_table[AAT]))</f>
        <v/>
      </c>
      <c r="M345" s="47">
        <f>SUM(INDEX(ch_table[AAT],1):ch_table[[#This Row],[AAT]])</f>
        <v>0.61597222222222192</v>
      </c>
    </row>
    <row r="346" spans="1:13" x14ac:dyDescent="0.25">
      <c r="A346" s="2">
        <v>29</v>
      </c>
      <c r="B346" s="40">
        <v>43886</v>
      </c>
      <c r="C346" s="42">
        <v>0.7055555555555556</v>
      </c>
      <c r="D346" s="3" t="s">
        <v>202</v>
      </c>
      <c r="E346" s="5" t="s">
        <v>304</v>
      </c>
      <c r="G346" s="42" cm="1">
        <f t="array" ref="G34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6.9444444444444198E-4</v>
      </c>
      <c r="H346" s="44" t="str">
        <f>IF(ch_table[[#This Row],[Subject 1]]&lt;&gt;"House rose", "",SUMIF(ch_table[Day], ch_table[[#This Row],[Day]], ch_table[Duration]))</f>
        <v/>
      </c>
      <c r="I346" s="49">
        <f>SUM(INDEX(ch_table[Duration],1):ch_table[[#This Row],[Duration]])</f>
        <v>9.3020833333333321</v>
      </c>
      <c r="J346" s="44" cm="1">
        <f t="array" ref="J34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346" s="44" t="str" cm="1">
        <f t="array" ref="K34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346" s="44" t="str">
        <f>IF(ch_table[[#This Row],[Subject 1]]&lt;&gt;"House rose", "",SUMIF(ch_table[Day], ch_table[[#This Row],[Day]], ch_table[AAT]))</f>
        <v/>
      </c>
      <c r="M346" s="47">
        <f>SUM(INDEX(ch_table[AAT],1):ch_table[[#This Row],[AAT]])</f>
        <v>0.61597222222222192</v>
      </c>
    </row>
    <row r="347" spans="1:13" x14ac:dyDescent="0.25">
      <c r="A347" s="2">
        <v>29</v>
      </c>
      <c r="B347" s="40">
        <v>43886</v>
      </c>
      <c r="C347" s="42">
        <v>0.70625000000000004</v>
      </c>
      <c r="D347" s="3" t="s">
        <v>39</v>
      </c>
      <c r="E347" s="5" t="s">
        <v>305</v>
      </c>
      <c r="F347" s="5" t="s">
        <v>145</v>
      </c>
      <c r="G347" s="42" cm="1">
        <f t="array" ref="G34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9.4444444444444442E-2</v>
      </c>
      <c r="H347" s="44" t="str">
        <f>IF(ch_table[[#This Row],[Subject 1]]&lt;&gt;"House rose", "",SUMIF(ch_table[Day], ch_table[[#This Row],[Day]], ch_table[Duration]))</f>
        <v/>
      </c>
      <c r="I347" s="49">
        <f>SUM(INDEX(ch_table[Duration],1):ch_table[[#This Row],[Duration]])</f>
        <v>9.3965277777777771</v>
      </c>
      <c r="J347" s="44" cm="1">
        <f t="array" ref="J34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347" s="44" cm="1">
        <f t="array" ref="K34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9.0277777777778567E-3</v>
      </c>
      <c r="L347" s="44" t="str">
        <f>IF(ch_table[[#This Row],[Subject 1]]&lt;&gt;"House rose", "",SUMIF(ch_table[Day], ch_table[[#This Row],[Day]], ch_table[AAT]))</f>
        <v/>
      </c>
      <c r="M347" s="47">
        <f>SUM(INDEX(ch_table[AAT],1):ch_table[[#This Row],[AAT]])</f>
        <v>0.62499999999999978</v>
      </c>
    </row>
    <row r="348" spans="1:13" x14ac:dyDescent="0.25">
      <c r="A348" s="2">
        <v>29</v>
      </c>
      <c r="B348" s="40">
        <v>43886</v>
      </c>
      <c r="C348" s="42">
        <v>0.80069444444444449</v>
      </c>
      <c r="D348" s="3" t="s">
        <v>35</v>
      </c>
      <c r="E348" s="5" t="s">
        <v>306</v>
      </c>
      <c r="G348" s="42" cm="1">
        <f t="array" ref="G34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1.388888888888884E-3</v>
      </c>
      <c r="H348" s="44" t="str">
        <f>IF(ch_table[[#This Row],[Subject 1]]&lt;&gt;"House rose", "",SUMIF(ch_table[Day], ch_table[[#This Row],[Day]], ch_table[Duration]))</f>
        <v/>
      </c>
      <c r="I348" s="49">
        <f>SUM(INDEX(ch_table[Duration],1):ch_table[[#This Row],[Duration]])</f>
        <v>9.3979166666666654</v>
      </c>
      <c r="J348" s="44" cm="1">
        <f t="array" ref="J34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348" s="44" cm="1">
        <f t="array" ref="K34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1.388888888888884E-3</v>
      </c>
      <c r="L348" s="44" t="str">
        <f>IF(ch_table[[#This Row],[Subject 1]]&lt;&gt;"House rose", "",SUMIF(ch_table[Day], ch_table[[#This Row],[Day]], ch_table[AAT]))</f>
        <v/>
      </c>
      <c r="M348" s="47">
        <f>SUM(INDEX(ch_table[AAT],1):ch_table[[#This Row],[AAT]])</f>
        <v>0.62638888888888866</v>
      </c>
    </row>
    <row r="349" spans="1:13" x14ac:dyDescent="0.25">
      <c r="A349" s="2">
        <v>29</v>
      </c>
      <c r="B349" s="40">
        <v>43886</v>
      </c>
      <c r="C349" s="42">
        <v>0.80208333333333337</v>
      </c>
      <c r="D349" s="3" t="s">
        <v>26</v>
      </c>
      <c r="E349" s="5" t="s">
        <v>307</v>
      </c>
      <c r="G349" s="42" cm="1">
        <f t="array" ref="G34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1.8055555555555491E-2</v>
      </c>
      <c r="H349" s="44" t="str">
        <f>IF(ch_table[[#This Row],[Subject 1]]&lt;&gt;"House rose", "",SUMIF(ch_table[Day], ch_table[[#This Row],[Day]], ch_table[Duration]))</f>
        <v/>
      </c>
      <c r="I349" s="49">
        <f>SUM(INDEX(ch_table[Duration],1):ch_table[[#This Row],[Duration]])</f>
        <v>9.4159722222222211</v>
      </c>
      <c r="J349" s="44" cm="1">
        <f t="array" ref="J34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349" s="44" cm="1">
        <f t="array" ref="K34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1.8055555555555491E-2</v>
      </c>
      <c r="L349" s="44" t="str">
        <f>IF(ch_table[[#This Row],[Subject 1]]&lt;&gt;"House rose", "",SUMIF(ch_table[Day], ch_table[[#This Row],[Day]], ch_table[AAT]))</f>
        <v/>
      </c>
      <c r="M349" s="47">
        <f>SUM(INDEX(ch_table[AAT],1):ch_table[[#This Row],[AAT]])</f>
        <v>0.64444444444444415</v>
      </c>
    </row>
    <row r="350" spans="1:13" x14ac:dyDescent="0.25">
      <c r="A350" s="2">
        <v>29</v>
      </c>
      <c r="B350" s="40">
        <v>43886</v>
      </c>
      <c r="C350" s="42">
        <v>0.82013888888888886</v>
      </c>
      <c r="D350" s="3" t="s">
        <v>17</v>
      </c>
      <c r="G350" s="42" t="str" cm="1">
        <f t="array" ref="G35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350" s="44">
        <f>IF(ch_table[[#This Row],[Subject 1]]&lt;&gt;"House rose", "",SUMIF(ch_table[Day], ch_table[[#This Row],[Day]], ch_table[Duration]))</f>
        <v>0.34097222222222218</v>
      </c>
      <c r="I350" s="49">
        <f>SUM(INDEX(ch_table[Duration],1):ch_table[[#This Row],[Duration]])</f>
        <v>9.4159722222222211</v>
      </c>
      <c r="J350" s="44" cm="1">
        <f t="array" ref="J35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350" s="44" t="str" cm="1">
        <f t="array" ref="K35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350" s="44">
        <f>IF(ch_table[[#This Row],[Subject 1]]&lt;&gt;"House rose", "",SUMIF(ch_table[Day], ch_table[[#This Row],[Day]], ch_table[AAT]))</f>
        <v>2.8472222222222232E-2</v>
      </c>
      <c r="M350" s="47">
        <f>SUM(INDEX(ch_table[AAT],1):ch_table[[#This Row],[AAT]])</f>
        <v>0.64444444444444415</v>
      </c>
    </row>
    <row r="351" spans="1:13" x14ac:dyDescent="0.25">
      <c r="A351" s="2">
        <v>30</v>
      </c>
      <c r="B351" s="40">
        <v>43887</v>
      </c>
      <c r="C351" s="42">
        <v>0.47916666666666669</v>
      </c>
      <c r="D351" s="3" t="s">
        <v>18</v>
      </c>
      <c r="G351" s="42" cm="1">
        <f t="array" ref="G35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351" s="44" t="str">
        <f>IF(ch_table[[#This Row],[Subject 1]]&lt;&gt;"House rose", "",SUMIF(ch_table[Day], ch_table[[#This Row],[Day]], ch_table[Duration]))</f>
        <v/>
      </c>
      <c r="I351" s="49">
        <f>SUM(INDEX(ch_table[Duration],1):ch_table[[#This Row],[Duration]])</f>
        <v>9.4180555555555543</v>
      </c>
      <c r="J351" s="44" cm="1">
        <f t="array" ref="J35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351" s="44" t="str" cm="1">
        <f t="array" ref="K35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351" s="44" t="str">
        <f>IF(ch_table[[#This Row],[Subject 1]]&lt;&gt;"House rose", "",SUMIF(ch_table[Day], ch_table[[#This Row],[Day]], ch_table[AAT]))</f>
        <v/>
      </c>
      <c r="M351" s="47">
        <f>SUM(INDEX(ch_table[AAT],1):ch_table[[#This Row],[AAT]])</f>
        <v>0.64444444444444415</v>
      </c>
    </row>
    <row r="352" spans="1:13" x14ac:dyDescent="0.25">
      <c r="A352" s="2">
        <v>30</v>
      </c>
      <c r="B352" s="40">
        <v>43887</v>
      </c>
      <c r="C352" s="42">
        <v>0.48125000000000001</v>
      </c>
      <c r="D352" s="3" t="s">
        <v>28</v>
      </c>
      <c r="E352" s="5" t="s">
        <v>127</v>
      </c>
      <c r="G352" s="42" cm="1">
        <f t="array" ref="G35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1.8749999999999989E-2</v>
      </c>
      <c r="H352" s="44" t="str">
        <f>IF(ch_table[[#This Row],[Subject 1]]&lt;&gt;"House rose", "",SUMIF(ch_table[Day], ch_table[[#This Row],[Day]], ch_table[Duration]))</f>
        <v/>
      </c>
      <c r="I352" s="49">
        <f>SUM(INDEX(ch_table[Duration],1):ch_table[[#This Row],[Duration]])</f>
        <v>9.436805555555555</v>
      </c>
      <c r="J352" s="44" cm="1">
        <f t="array" ref="J35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352" s="44" t="str" cm="1">
        <f t="array" ref="K35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352" s="44" t="str">
        <f>IF(ch_table[[#This Row],[Subject 1]]&lt;&gt;"House rose", "",SUMIF(ch_table[Day], ch_table[[#This Row],[Day]], ch_table[AAT]))</f>
        <v/>
      </c>
      <c r="M352" s="47">
        <f>SUM(INDEX(ch_table[AAT],1):ch_table[[#This Row],[AAT]])</f>
        <v>0.64444444444444415</v>
      </c>
    </row>
    <row r="353" spans="1:13" x14ac:dyDescent="0.25">
      <c r="A353" s="2">
        <v>30</v>
      </c>
      <c r="B353" s="40">
        <v>43887</v>
      </c>
      <c r="C353" s="42">
        <v>0.5</v>
      </c>
      <c r="D353" s="3" t="s">
        <v>28</v>
      </c>
      <c r="E353" s="5" t="s">
        <v>99</v>
      </c>
      <c r="G353" s="42" cm="1">
        <f t="array" ref="G35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2.2916666666666696E-2</v>
      </c>
      <c r="H353" s="44" t="str">
        <f>IF(ch_table[[#This Row],[Subject 1]]&lt;&gt;"House rose", "",SUMIF(ch_table[Day], ch_table[[#This Row],[Day]], ch_table[Duration]))</f>
        <v/>
      </c>
      <c r="I353" s="49">
        <f>SUM(INDEX(ch_table[Duration],1):ch_table[[#This Row],[Duration]])</f>
        <v>9.4597222222222221</v>
      </c>
      <c r="J353" s="44" cm="1">
        <f t="array" ref="J35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353" s="44" t="str" cm="1">
        <f t="array" ref="K35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353" s="44" t="str">
        <f>IF(ch_table[[#This Row],[Subject 1]]&lt;&gt;"House rose", "",SUMIF(ch_table[Day], ch_table[[#This Row],[Day]], ch_table[AAT]))</f>
        <v/>
      </c>
      <c r="M353" s="47">
        <f>SUM(INDEX(ch_table[AAT],1):ch_table[[#This Row],[AAT]])</f>
        <v>0.64444444444444415</v>
      </c>
    </row>
    <row r="354" spans="1:13" x14ac:dyDescent="0.25">
      <c r="A354" s="2">
        <v>30</v>
      </c>
      <c r="B354" s="40">
        <v>43887</v>
      </c>
      <c r="C354" s="42">
        <v>0.5229166666666667</v>
      </c>
      <c r="D354" s="3" t="s">
        <v>45</v>
      </c>
      <c r="E354" s="5" t="s">
        <v>308</v>
      </c>
      <c r="G354" s="42" cm="1">
        <f t="array" ref="G35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6.9444444444444198E-3</v>
      </c>
      <c r="H354" s="44" t="str">
        <f>IF(ch_table[[#This Row],[Subject 1]]&lt;&gt;"House rose", "",SUMIF(ch_table[Day], ch_table[[#This Row],[Day]], ch_table[Duration]))</f>
        <v/>
      </c>
      <c r="I354" s="49">
        <f>SUM(INDEX(ch_table[Duration],1):ch_table[[#This Row],[Duration]])</f>
        <v>9.4666666666666668</v>
      </c>
      <c r="J354" s="44" cm="1">
        <f t="array" ref="J35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354" s="44" t="str" cm="1">
        <f t="array" ref="K35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354" s="44" t="str">
        <f>IF(ch_table[[#This Row],[Subject 1]]&lt;&gt;"House rose", "",SUMIF(ch_table[Day], ch_table[[#This Row],[Day]], ch_table[AAT]))</f>
        <v/>
      </c>
      <c r="M354" s="47">
        <f>SUM(INDEX(ch_table[AAT],1):ch_table[[#This Row],[AAT]])</f>
        <v>0.64444444444444415</v>
      </c>
    </row>
    <row r="355" spans="1:13" ht="30" x14ac:dyDescent="0.25">
      <c r="A355" s="2">
        <v>30</v>
      </c>
      <c r="B355" s="40">
        <v>43887</v>
      </c>
      <c r="C355" s="42">
        <v>0.52986111111111112</v>
      </c>
      <c r="D355" s="3" t="s">
        <v>30</v>
      </c>
      <c r="E355" s="5" t="s">
        <v>309</v>
      </c>
      <c r="F355" s="5" t="s">
        <v>310</v>
      </c>
      <c r="G355" s="42" cm="1">
        <f t="array" ref="G35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3.1944444444444442E-2</v>
      </c>
      <c r="H355" s="44" t="str">
        <f>IF(ch_table[[#This Row],[Subject 1]]&lt;&gt;"House rose", "",SUMIF(ch_table[Day], ch_table[[#This Row],[Day]], ch_table[Duration]))</f>
        <v/>
      </c>
      <c r="I355" s="49">
        <f>SUM(INDEX(ch_table[Duration],1):ch_table[[#This Row],[Duration]])</f>
        <v>9.4986111111111118</v>
      </c>
      <c r="J355" s="44" cm="1">
        <f t="array" ref="J35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355" s="44" t="str" cm="1">
        <f t="array" ref="K35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355" s="44" t="str">
        <f>IF(ch_table[[#This Row],[Subject 1]]&lt;&gt;"House rose", "",SUMIF(ch_table[Day], ch_table[[#This Row],[Day]], ch_table[AAT]))</f>
        <v/>
      </c>
      <c r="M355" s="47">
        <f>SUM(INDEX(ch_table[AAT],1):ch_table[[#This Row],[AAT]])</f>
        <v>0.64444444444444415</v>
      </c>
    </row>
    <row r="356" spans="1:13" ht="30" x14ac:dyDescent="0.25">
      <c r="A356" s="2">
        <v>30</v>
      </c>
      <c r="B356" s="40">
        <v>43887</v>
      </c>
      <c r="C356" s="42">
        <v>0.56180555555555556</v>
      </c>
      <c r="D356" s="3" t="s">
        <v>24</v>
      </c>
      <c r="E356" s="5" t="s">
        <v>311</v>
      </c>
      <c r="G356" s="42" cm="1">
        <f t="array" ref="G35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6.9444444444444198E-4</v>
      </c>
      <c r="H356" s="44" t="str">
        <f>IF(ch_table[[#This Row],[Subject 1]]&lt;&gt;"House rose", "",SUMIF(ch_table[Day], ch_table[[#This Row],[Day]], ch_table[Duration]))</f>
        <v/>
      </c>
      <c r="I356" s="49">
        <f>SUM(INDEX(ch_table[Duration],1):ch_table[[#This Row],[Duration]])</f>
        <v>9.4993055555555568</v>
      </c>
      <c r="J356" s="44" cm="1">
        <f t="array" ref="J35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356" s="44" t="str" cm="1">
        <f t="array" ref="K35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356" s="44" t="str">
        <f>IF(ch_table[[#This Row],[Subject 1]]&lt;&gt;"House rose", "",SUMIF(ch_table[Day], ch_table[[#This Row],[Day]], ch_table[AAT]))</f>
        <v/>
      </c>
      <c r="M356" s="47">
        <f>SUM(INDEX(ch_table[AAT],1):ch_table[[#This Row],[AAT]])</f>
        <v>0.64444444444444415</v>
      </c>
    </row>
    <row r="357" spans="1:13" x14ac:dyDescent="0.25">
      <c r="A357" s="2">
        <v>30</v>
      </c>
      <c r="B357" s="40">
        <v>43887</v>
      </c>
      <c r="C357" s="42">
        <v>0.5625</v>
      </c>
      <c r="D357" s="3" t="s">
        <v>24</v>
      </c>
      <c r="E357" s="5" t="s">
        <v>312</v>
      </c>
      <c r="G357" s="42" cm="1">
        <f t="array" ref="G35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6.9444444444444198E-4</v>
      </c>
      <c r="H357" s="44" t="str">
        <f>IF(ch_table[[#This Row],[Subject 1]]&lt;&gt;"House rose", "",SUMIF(ch_table[Day], ch_table[[#This Row],[Day]], ch_table[Duration]))</f>
        <v/>
      </c>
      <c r="I357" s="49">
        <f>SUM(INDEX(ch_table[Duration],1):ch_table[[#This Row],[Duration]])</f>
        <v>9.5000000000000018</v>
      </c>
      <c r="J357" s="44" cm="1">
        <f t="array" ref="J35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357" s="44" t="str" cm="1">
        <f t="array" ref="K35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357" s="44" t="str">
        <f>IF(ch_table[[#This Row],[Subject 1]]&lt;&gt;"House rose", "",SUMIF(ch_table[Day], ch_table[[#This Row],[Day]], ch_table[AAT]))</f>
        <v/>
      </c>
      <c r="M357" s="47">
        <f>SUM(INDEX(ch_table[AAT],1):ch_table[[#This Row],[AAT]])</f>
        <v>0.64444444444444415</v>
      </c>
    </row>
    <row r="358" spans="1:13" ht="30" x14ac:dyDescent="0.25">
      <c r="A358" s="2">
        <v>30</v>
      </c>
      <c r="B358" s="40">
        <v>43887</v>
      </c>
      <c r="C358" s="42">
        <v>0.56319444444444444</v>
      </c>
      <c r="D358" s="3" t="s">
        <v>24</v>
      </c>
      <c r="E358" s="5" t="s">
        <v>313</v>
      </c>
      <c r="G358" s="42" cm="1">
        <f t="array" ref="G35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1.388888888888884E-3</v>
      </c>
      <c r="H358" s="44" t="str">
        <f>IF(ch_table[[#This Row],[Subject 1]]&lt;&gt;"House rose", "",SUMIF(ch_table[Day], ch_table[[#This Row],[Day]], ch_table[Duration]))</f>
        <v/>
      </c>
      <c r="I358" s="49">
        <f>SUM(INDEX(ch_table[Duration],1):ch_table[[#This Row],[Duration]])</f>
        <v>9.50138888888889</v>
      </c>
      <c r="J358" s="44" cm="1">
        <f t="array" ref="J35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358" s="44" t="str" cm="1">
        <f t="array" ref="K35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358" s="44" t="str">
        <f>IF(ch_table[[#This Row],[Subject 1]]&lt;&gt;"House rose", "",SUMIF(ch_table[Day], ch_table[[#This Row],[Day]], ch_table[AAT]))</f>
        <v/>
      </c>
      <c r="M358" s="47">
        <f>SUM(INDEX(ch_table[AAT],1):ch_table[[#This Row],[AAT]])</f>
        <v>0.64444444444444415</v>
      </c>
    </row>
    <row r="359" spans="1:13" x14ac:dyDescent="0.25">
      <c r="A359" s="2">
        <v>30</v>
      </c>
      <c r="B359" s="40">
        <v>43887</v>
      </c>
      <c r="C359" s="42">
        <v>0.56458333333333333</v>
      </c>
      <c r="D359" s="3" t="s">
        <v>44</v>
      </c>
      <c r="E359" s="5" t="s">
        <v>314</v>
      </c>
      <c r="G359" s="42" cm="1">
        <f t="array" ref="G35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7.6388888888888618E-3</v>
      </c>
      <c r="H359" s="44" t="str">
        <f>IF(ch_table[[#This Row],[Subject 1]]&lt;&gt;"House rose", "",SUMIF(ch_table[Day], ch_table[[#This Row],[Day]], ch_table[Duration]))</f>
        <v/>
      </c>
      <c r="I359" s="49">
        <f>SUM(INDEX(ch_table[Duration],1):ch_table[[#This Row],[Duration]])</f>
        <v>9.5090277777777796</v>
      </c>
      <c r="J359" s="44" cm="1">
        <f t="array" ref="J35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359" s="44" t="str" cm="1">
        <f t="array" ref="K35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359" s="44" t="str">
        <f>IF(ch_table[[#This Row],[Subject 1]]&lt;&gt;"House rose", "",SUMIF(ch_table[Day], ch_table[[#This Row],[Day]], ch_table[AAT]))</f>
        <v/>
      </c>
      <c r="M359" s="47">
        <f>SUM(INDEX(ch_table[AAT],1):ch_table[[#This Row],[AAT]])</f>
        <v>0.64444444444444415</v>
      </c>
    </row>
    <row r="360" spans="1:13" x14ac:dyDescent="0.25">
      <c r="A360" s="2">
        <v>30</v>
      </c>
      <c r="B360" s="40">
        <v>43887</v>
      </c>
      <c r="C360" s="42">
        <v>0.57222222222222219</v>
      </c>
      <c r="D360" s="3" t="s">
        <v>27</v>
      </c>
      <c r="E360" s="5" t="s">
        <v>315</v>
      </c>
      <c r="F360" s="5" t="s">
        <v>173</v>
      </c>
      <c r="G360" s="42" cm="1">
        <f t="array" ref="G36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0.22222222222222221</v>
      </c>
      <c r="H360" s="44" t="str">
        <f>IF(ch_table[[#This Row],[Subject 1]]&lt;&gt;"House rose", "",SUMIF(ch_table[Day], ch_table[[#This Row],[Day]], ch_table[Duration]))</f>
        <v/>
      </c>
      <c r="I360" s="49">
        <f>SUM(INDEX(ch_table[Duration],1):ch_table[[#This Row],[Duration]])</f>
        <v>9.7312500000000011</v>
      </c>
      <c r="J360" s="44" cm="1">
        <f t="array" ref="J36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360" s="44" cm="1">
        <f t="array" ref="K36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2.7777777777777679E-3</v>
      </c>
      <c r="L360" s="44" t="str">
        <f>IF(ch_table[[#This Row],[Subject 1]]&lt;&gt;"House rose", "",SUMIF(ch_table[Day], ch_table[[#This Row],[Day]], ch_table[AAT]))</f>
        <v/>
      </c>
      <c r="M360" s="47">
        <f>SUM(INDEX(ch_table[AAT],1):ch_table[[#This Row],[AAT]])</f>
        <v>0.64722222222222192</v>
      </c>
    </row>
    <row r="361" spans="1:13" x14ac:dyDescent="0.25">
      <c r="A361" s="2">
        <v>30</v>
      </c>
      <c r="B361" s="40">
        <v>43887</v>
      </c>
      <c r="C361" s="42">
        <v>0.7944444444444444</v>
      </c>
      <c r="D361" s="3" t="s">
        <v>243</v>
      </c>
      <c r="E361" s="5" t="s">
        <v>316</v>
      </c>
      <c r="G361" s="42" cm="1">
        <f t="array" ref="G36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1.3888888888888951E-2</v>
      </c>
      <c r="H361" s="44" t="str">
        <f>IF(ch_table[[#This Row],[Subject 1]]&lt;&gt;"House rose", "",SUMIF(ch_table[Day], ch_table[[#This Row],[Day]], ch_table[Duration]))</f>
        <v/>
      </c>
      <c r="I361" s="49">
        <f>SUM(INDEX(ch_table[Duration],1):ch_table[[#This Row],[Duration]])</f>
        <v>9.7451388888888903</v>
      </c>
      <c r="J361" s="44" cm="1">
        <f t="array" ref="J36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361" s="44" cm="1">
        <f t="array" ref="K36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1.3888888888888951E-2</v>
      </c>
      <c r="L361" s="44" t="str">
        <f>IF(ch_table[[#This Row],[Subject 1]]&lt;&gt;"House rose", "",SUMIF(ch_table[Day], ch_table[[#This Row],[Day]], ch_table[AAT]))</f>
        <v/>
      </c>
      <c r="M361" s="47">
        <f>SUM(INDEX(ch_table[AAT],1):ch_table[[#This Row],[AAT]])</f>
        <v>0.66111111111111087</v>
      </c>
    </row>
    <row r="362" spans="1:13" x14ac:dyDescent="0.25">
      <c r="A362" s="2">
        <v>30</v>
      </c>
      <c r="B362" s="40">
        <v>43887</v>
      </c>
      <c r="C362" s="42">
        <v>0.80833333333333335</v>
      </c>
      <c r="D362" s="3" t="s">
        <v>317</v>
      </c>
      <c r="E362" s="5" t="s">
        <v>318</v>
      </c>
      <c r="G362" s="42" cm="1">
        <f t="array" ref="G36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362" s="44" t="str">
        <f>IF(ch_table[[#This Row],[Subject 1]]&lt;&gt;"House rose", "",SUMIF(ch_table[Day], ch_table[[#This Row],[Day]], ch_table[Duration]))</f>
        <v/>
      </c>
      <c r="I362" s="49">
        <f>SUM(INDEX(ch_table[Duration],1):ch_table[[#This Row],[Duration]])</f>
        <v>9.7472222222222236</v>
      </c>
      <c r="J362" s="44" cm="1">
        <f t="array" ref="J36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362" s="44" cm="1">
        <f t="array" ref="K36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2.0833333333333259E-3</v>
      </c>
      <c r="L362" s="44" t="str">
        <f>IF(ch_table[[#This Row],[Subject 1]]&lt;&gt;"House rose", "",SUMIF(ch_table[Day], ch_table[[#This Row],[Day]], ch_table[AAT]))</f>
        <v/>
      </c>
      <c r="M362" s="47">
        <f>SUM(INDEX(ch_table[AAT],1):ch_table[[#This Row],[AAT]])</f>
        <v>0.6631944444444442</v>
      </c>
    </row>
    <row r="363" spans="1:13" ht="30" x14ac:dyDescent="0.25">
      <c r="A363" s="2">
        <v>30</v>
      </c>
      <c r="B363" s="40">
        <v>43887</v>
      </c>
      <c r="C363" s="42">
        <v>0.81041666666666667</v>
      </c>
      <c r="D363" s="3" t="s">
        <v>26</v>
      </c>
      <c r="E363" s="5" t="s">
        <v>319</v>
      </c>
      <c r="G363" s="42" cm="1">
        <f t="array" ref="G36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1.8055555555555602E-2</v>
      </c>
      <c r="H363" s="44" t="str">
        <f>IF(ch_table[[#This Row],[Subject 1]]&lt;&gt;"House rose", "",SUMIF(ch_table[Day], ch_table[[#This Row],[Day]], ch_table[Duration]))</f>
        <v/>
      </c>
      <c r="I363" s="49">
        <f>SUM(INDEX(ch_table[Duration],1):ch_table[[#This Row],[Duration]])</f>
        <v>9.7652777777777793</v>
      </c>
      <c r="J363" s="44" cm="1">
        <f t="array" ref="J36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363" s="44" cm="1">
        <f t="array" ref="K36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1.8055555555555602E-2</v>
      </c>
      <c r="L363" s="44" t="str">
        <f>IF(ch_table[[#This Row],[Subject 1]]&lt;&gt;"House rose", "",SUMIF(ch_table[Day], ch_table[[#This Row],[Day]], ch_table[AAT]))</f>
        <v/>
      </c>
      <c r="M363" s="47">
        <f>SUM(INDEX(ch_table[AAT],1):ch_table[[#This Row],[AAT]])</f>
        <v>0.6812499999999998</v>
      </c>
    </row>
    <row r="364" spans="1:13" x14ac:dyDescent="0.25">
      <c r="A364" s="2">
        <v>30</v>
      </c>
      <c r="B364" s="40">
        <v>43887</v>
      </c>
      <c r="C364" s="42">
        <v>0.82847222222222228</v>
      </c>
      <c r="D364" s="3" t="s">
        <v>17</v>
      </c>
      <c r="G364" s="42" t="str" cm="1">
        <f t="array" ref="G36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364" s="44">
        <f>IF(ch_table[[#This Row],[Subject 1]]&lt;&gt;"House rose", "",SUMIF(ch_table[Day], ch_table[[#This Row],[Day]], ch_table[Duration]))</f>
        <v>0.34930555555555559</v>
      </c>
      <c r="I364" s="49">
        <f>SUM(INDEX(ch_table[Duration],1):ch_table[[#This Row],[Duration]])</f>
        <v>9.7652777777777793</v>
      </c>
      <c r="J364" s="44" cm="1">
        <f t="array" ref="J36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364" s="44" t="str" cm="1">
        <f t="array" ref="K36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364" s="44">
        <f>IF(ch_table[[#This Row],[Subject 1]]&lt;&gt;"House rose", "",SUMIF(ch_table[Day], ch_table[[#This Row],[Day]], ch_table[AAT]))</f>
        <v>3.6805555555555647E-2</v>
      </c>
      <c r="M364" s="47">
        <f>SUM(INDEX(ch_table[AAT],1):ch_table[[#This Row],[AAT]])</f>
        <v>0.6812499999999998</v>
      </c>
    </row>
    <row r="365" spans="1:13" x14ac:dyDescent="0.25">
      <c r="A365" s="2">
        <v>31</v>
      </c>
      <c r="B365" s="40">
        <v>43888</v>
      </c>
      <c r="C365" s="42">
        <v>0.39583333333333331</v>
      </c>
      <c r="D365" s="3" t="s">
        <v>18</v>
      </c>
      <c r="G365" s="42" cm="1">
        <f t="array" ref="G36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2.0833333333332704E-3</v>
      </c>
      <c r="H365" s="44" t="str">
        <f>IF(ch_table[[#This Row],[Subject 1]]&lt;&gt;"House rose", "",SUMIF(ch_table[Day], ch_table[[#This Row],[Day]], ch_table[Duration]))</f>
        <v/>
      </c>
      <c r="I365" s="49">
        <f>SUM(INDEX(ch_table[Duration],1):ch_table[[#This Row],[Duration]])</f>
        <v>9.7673611111111125</v>
      </c>
      <c r="J365" s="44" cm="1">
        <f t="array" ref="J36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365" s="44" t="str" cm="1">
        <f t="array" ref="K36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365" s="44" t="str">
        <f>IF(ch_table[[#This Row],[Subject 1]]&lt;&gt;"House rose", "",SUMIF(ch_table[Day], ch_table[[#This Row],[Day]], ch_table[AAT]))</f>
        <v/>
      </c>
      <c r="M365" s="47">
        <f>SUM(INDEX(ch_table[AAT],1):ch_table[[#This Row],[AAT]])</f>
        <v>0.6812499999999998</v>
      </c>
    </row>
    <row r="366" spans="1:13" ht="30" x14ac:dyDescent="0.25">
      <c r="A366" s="2">
        <v>31</v>
      </c>
      <c r="B366" s="40">
        <v>43888</v>
      </c>
      <c r="C366" s="42">
        <v>0.39791666666666659</v>
      </c>
      <c r="D366" s="3" t="s">
        <v>28</v>
      </c>
      <c r="E366" s="5" t="s">
        <v>164</v>
      </c>
      <c r="G366" s="42" cm="1">
        <f t="array" ref="G36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2.7083333333333404E-2</v>
      </c>
      <c r="H366" s="44" t="str">
        <f>IF(ch_table[[#This Row],[Subject 1]]&lt;&gt;"House rose", "",SUMIF(ch_table[Day], ch_table[[#This Row],[Day]], ch_table[Duration]))</f>
        <v/>
      </c>
      <c r="I366" s="49">
        <f>SUM(INDEX(ch_table[Duration],1):ch_table[[#This Row],[Duration]])</f>
        <v>9.7944444444444461</v>
      </c>
      <c r="J366" s="44" cm="1">
        <f t="array" ref="J36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366" s="44" t="str" cm="1">
        <f t="array" ref="K36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366" s="44" t="str">
        <f>IF(ch_table[[#This Row],[Subject 1]]&lt;&gt;"House rose", "",SUMIF(ch_table[Day], ch_table[[#This Row],[Day]], ch_table[AAT]))</f>
        <v/>
      </c>
      <c r="M366" s="47">
        <f>SUM(INDEX(ch_table[AAT],1):ch_table[[#This Row],[AAT]])</f>
        <v>0.6812499999999998</v>
      </c>
    </row>
    <row r="367" spans="1:13" ht="30" x14ac:dyDescent="0.25">
      <c r="A367" s="2">
        <v>31</v>
      </c>
      <c r="B367" s="40">
        <v>43888</v>
      </c>
      <c r="C367" s="42">
        <v>0.42499999999999999</v>
      </c>
      <c r="D367" s="3" t="s">
        <v>29</v>
      </c>
      <c r="E367" s="5" t="s">
        <v>164</v>
      </c>
      <c r="G367" s="42" cm="1">
        <f t="array" ref="G36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1.2500000000000011E-2</v>
      </c>
      <c r="H367" s="44" t="str">
        <f>IF(ch_table[[#This Row],[Subject 1]]&lt;&gt;"House rose", "",SUMIF(ch_table[Day], ch_table[[#This Row],[Day]], ch_table[Duration]))</f>
        <v/>
      </c>
      <c r="I367" s="49">
        <f>SUM(INDEX(ch_table[Duration],1):ch_table[[#This Row],[Duration]])</f>
        <v>9.8069444444444454</v>
      </c>
      <c r="J367" s="44" cm="1">
        <f t="array" ref="J36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367" s="44" t="str" cm="1">
        <f t="array" ref="K36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367" s="44" t="str">
        <f>IF(ch_table[[#This Row],[Subject 1]]&lt;&gt;"House rose", "",SUMIF(ch_table[Day], ch_table[[#This Row],[Day]], ch_table[AAT]))</f>
        <v/>
      </c>
      <c r="M367" s="47">
        <f>SUM(INDEX(ch_table[AAT],1):ch_table[[#This Row],[AAT]])</f>
        <v>0.6812499999999998</v>
      </c>
    </row>
    <row r="368" spans="1:13" ht="45" x14ac:dyDescent="0.25">
      <c r="A368" s="2">
        <v>31</v>
      </c>
      <c r="B368" s="40">
        <v>43888</v>
      </c>
      <c r="C368" s="42">
        <v>0.4375</v>
      </c>
      <c r="D368" s="3" t="s">
        <v>30</v>
      </c>
      <c r="E368" s="5" t="s">
        <v>320</v>
      </c>
      <c r="G368" s="42" cm="1">
        <f t="array" ref="G36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3.9583333333333415E-2</v>
      </c>
      <c r="H368" s="44" t="str">
        <f>IF(ch_table[[#This Row],[Subject 1]]&lt;&gt;"House rose", "",SUMIF(ch_table[Day], ch_table[[#This Row],[Day]], ch_table[Duration]))</f>
        <v/>
      </c>
      <c r="I368" s="49">
        <f>SUM(INDEX(ch_table[Duration],1):ch_table[[#This Row],[Duration]])</f>
        <v>9.8465277777777782</v>
      </c>
      <c r="J368" s="44" cm="1">
        <f t="array" ref="J36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368" s="44" t="str" cm="1">
        <f t="array" ref="K36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368" s="44" t="str">
        <f>IF(ch_table[[#This Row],[Subject 1]]&lt;&gt;"House rose", "",SUMIF(ch_table[Day], ch_table[[#This Row],[Day]], ch_table[AAT]))</f>
        <v/>
      </c>
      <c r="M368" s="47">
        <f>SUM(INDEX(ch_table[AAT],1):ch_table[[#This Row],[AAT]])</f>
        <v>0.6812499999999998</v>
      </c>
    </row>
    <row r="369" spans="1:13" x14ac:dyDescent="0.25">
      <c r="A369" s="2">
        <v>31</v>
      </c>
      <c r="B369" s="40">
        <v>43888</v>
      </c>
      <c r="C369" s="42">
        <v>0.47708333333333341</v>
      </c>
      <c r="D369" s="3" t="s">
        <v>25</v>
      </c>
      <c r="E369" s="5" t="s">
        <v>81</v>
      </c>
      <c r="G369" s="42" cm="1">
        <f t="array" ref="G36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3.2638888888888773E-2</v>
      </c>
      <c r="H369" s="44" t="str">
        <f>IF(ch_table[[#This Row],[Subject 1]]&lt;&gt;"House rose", "",SUMIF(ch_table[Day], ch_table[[#This Row],[Day]], ch_table[Duration]))</f>
        <v/>
      </c>
      <c r="I369" s="49">
        <f>SUM(INDEX(ch_table[Duration],1):ch_table[[#This Row],[Duration]])</f>
        <v>9.8791666666666664</v>
      </c>
      <c r="J369" s="44" cm="1">
        <f t="array" ref="J36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369" s="44" t="str" cm="1">
        <f t="array" ref="K36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369" s="44" t="str">
        <f>IF(ch_table[[#This Row],[Subject 1]]&lt;&gt;"House rose", "",SUMIF(ch_table[Day], ch_table[[#This Row],[Day]], ch_table[AAT]))</f>
        <v/>
      </c>
      <c r="M369" s="47">
        <f>SUM(INDEX(ch_table[AAT],1):ch_table[[#This Row],[AAT]])</f>
        <v>0.6812499999999998</v>
      </c>
    </row>
    <row r="370" spans="1:13" ht="45" x14ac:dyDescent="0.25">
      <c r="A370" s="2">
        <v>31</v>
      </c>
      <c r="B370" s="40">
        <v>43888</v>
      </c>
      <c r="C370" s="42">
        <v>0.50972222222222219</v>
      </c>
      <c r="D370" s="3" t="s">
        <v>30</v>
      </c>
      <c r="E370" s="5" t="s">
        <v>321</v>
      </c>
      <c r="G370" s="42" cm="1">
        <f t="array" ref="G37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2.5000000000000022E-2</v>
      </c>
      <c r="H370" s="44" t="str">
        <f>IF(ch_table[[#This Row],[Subject 1]]&lt;&gt;"House rose", "",SUMIF(ch_table[Day], ch_table[[#This Row],[Day]], ch_table[Duration]))</f>
        <v/>
      </c>
      <c r="I370" s="49">
        <f>SUM(INDEX(ch_table[Duration],1):ch_table[[#This Row],[Duration]])</f>
        <v>9.9041666666666668</v>
      </c>
      <c r="J370" s="44" cm="1">
        <f t="array" ref="J37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370" s="44" t="str" cm="1">
        <f t="array" ref="K37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370" s="44" t="str">
        <f>IF(ch_table[[#This Row],[Subject 1]]&lt;&gt;"House rose", "",SUMIF(ch_table[Day], ch_table[[#This Row],[Day]], ch_table[AAT]))</f>
        <v/>
      </c>
      <c r="M370" s="47">
        <f>SUM(INDEX(ch_table[AAT],1):ch_table[[#This Row],[AAT]])</f>
        <v>0.6812499999999998</v>
      </c>
    </row>
    <row r="371" spans="1:13" ht="45" x14ac:dyDescent="0.25">
      <c r="A371" s="2">
        <v>31</v>
      </c>
      <c r="B371" s="40">
        <v>43888</v>
      </c>
      <c r="C371" s="42">
        <v>0.53472222222222221</v>
      </c>
      <c r="D371" s="3" t="s">
        <v>30</v>
      </c>
      <c r="E371" s="5" t="s">
        <v>322</v>
      </c>
      <c r="G371" s="42" cm="1">
        <f t="array" ref="G37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2.1527777777777812E-2</v>
      </c>
      <c r="H371" s="44" t="str">
        <f>IF(ch_table[[#This Row],[Subject 1]]&lt;&gt;"House rose", "",SUMIF(ch_table[Day], ch_table[[#This Row],[Day]], ch_table[Duration]))</f>
        <v/>
      </c>
      <c r="I371" s="49">
        <f>SUM(INDEX(ch_table[Duration],1):ch_table[[#This Row],[Duration]])</f>
        <v>9.9256944444444439</v>
      </c>
      <c r="J371" s="44" cm="1">
        <f t="array" ref="J37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371" s="44" t="str" cm="1">
        <f t="array" ref="K37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371" s="44" t="str">
        <f>IF(ch_table[[#This Row],[Subject 1]]&lt;&gt;"House rose", "",SUMIF(ch_table[Day], ch_table[[#This Row],[Day]], ch_table[AAT]))</f>
        <v/>
      </c>
      <c r="M371" s="47">
        <f>SUM(INDEX(ch_table[AAT],1):ch_table[[#This Row],[AAT]])</f>
        <v>0.6812499999999998</v>
      </c>
    </row>
    <row r="372" spans="1:13" x14ac:dyDescent="0.25">
      <c r="A372" s="2">
        <v>31</v>
      </c>
      <c r="B372" s="40">
        <v>43888</v>
      </c>
      <c r="C372" s="42">
        <v>0.55625000000000002</v>
      </c>
      <c r="D372" s="3" t="s">
        <v>24</v>
      </c>
      <c r="E372" s="5" t="s">
        <v>323</v>
      </c>
      <c r="G372" s="42" cm="1">
        <f t="array" ref="G37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1.388888888888884E-3</v>
      </c>
      <c r="H372" s="44" t="str">
        <f>IF(ch_table[[#This Row],[Subject 1]]&lt;&gt;"House rose", "",SUMIF(ch_table[Day], ch_table[[#This Row],[Day]], ch_table[Duration]))</f>
        <v/>
      </c>
      <c r="I372" s="49">
        <f>SUM(INDEX(ch_table[Duration],1):ch_table[[#This Row],[Duration]])</f>
        <v>9.9270833333333321</v>
      </c>
      <c r="J372" s="44" cm="1">
        <f t="array" ref="J37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372" s="44" t="str" cm="1">
        <f t="array" ref="K37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372" s="44" t="str">
        <f>IF(ch_table[[#This Row],[Subject 1]]&lt;&gt;"House rose", "",SUMIF(ch_table[Day], ch_table[[#This Row],[Day]], ch_table[AAT]))</f>
        <v/>
      </c>
      <c r="M372" s="47">
        <f>SUM(INDEX(ch_table[AAT],1):ch_table[[#This Row],[AAT]])</f>
        <v>0.6812499999999998</v>
      </c>
    </row>
    <row r="373" spans="1:13" x14ac:dyDescent="0.25">
      <c r="A373" s="2">
        <v>31</v>
      </c>
      <c r="B373" s="40">
        <v>43888</v>
      </c>
      <c r="C373" s="42">
        <v>0.55763888888888891</v>
      </c>
      <c r="D373" s="3" t="s">
        <v>36</v>
      </c>
      <c r="E373" s="5" t="s">
        <v>324</v>
      </c>
      <c r="G373" s="42" cm="1">
        <f t="array" ref="G37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0.15069444444444446</v>
      </c>
      <c r="H373" s="44" t="str">
        <f>IF(ch_table[[#This Row],[Subject 1]]&lt;&gt;"House rose", "",SUMIF(ch_table[Day], ch_table[[#This Row],[Day]], ch_table[Duration]))</f>
        <v/>
      </c>
      <c r="I373" s="49">
        <f>SUM(INDEX(ch_table[Duration],1):ch_table[[#This Row],[Duration]])</f>
        <v>10.077777777777776</v>
      </c>
      <c r="J373" s="44" cm="1">
        <f t="array" ref="J37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373" s="44" t="str" cm="1">
        <f t="array" ref="K37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373" s="44" t="str">
        <f>IF(ch_table[[#This Row],[Subject 1]]&lt;&gt;"House rose", "",SUMIF(ch_table[Day], ch_table[[#This Row],[Day]], ch_table[AAT]))</f>
        <v/>
      </c>
      <c r="M373" s="47">
        <f>SUM(INDEX(ch_table[AAT],1):ch_table[[#This Row],[AAT]])</f>
        <v>0.6812499999999998</v>
      </c>
    </row>
    <row r="374" spans="1:13" x14ac:dyDescent="0.25">
      <c r="A374" s="2">
        <v>31</v>
      </c>
      <c r="B374" s="40">
        <v>43888</v>
      </c>
      <c r="C374" s="42">
        <v>0.70833333333333337</v>
      </c>
      <c r="D374" s="3" t="s">
        <v>26</v>
      </c>
      <c r="E374" s="5" t="s">
        <v>325</v>
      </c>
      <c r="G374" s="42" cm="1">
        <f t="array" ref="G37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1.6666666666666607E-2</v>
      </c>
      <c r="H374" s="44" t="str">
        <f>IF(ch_table[[#This Row],[Subject 1]]&lt;&gt;"House rose", "",SUMIF(ch_table[Day], ch_table[[#This Row],[Day]], ch_table[Duration]))</f>
        <v/>
      </c>
      <c r="I374" s="49">
        <f>SUM(INDEX(ch_table[Duration],1):ch_table[[#This Row],[Duration]])</f>
        <v>10.094444444444441</v>
      </c>
      <c r="J374" s="44" cm="1">
        <f t="array" ref="J37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374" s="44" cm="1">
        <f t="array" ref="K37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1.6666666666666607E-2</v>
      </c>
      <c r="L374" s="44" t="str">
        <f>IF(ch_table[[#This Row],[Subject 1]]&lt;&gt;"House rose", "",SUMIF(ch_table[Day], ch_table[[#This Row],[Day]], ch_table[AAT]))</f>
        <v/>
      </c>
      <c r="M374" s="47">
        <f>SUM(INDEX(ch_table[AAT],1):ch_table[[#This Row],[AAT]])</f>
        <v>0.69791666666666641</v>
      </c>
    </row>
    <row r="375" spans="1:13" x14ac:dyDescent="0.25">
      <c r="A375" s="2">
        <v>31</v>
      </c>
      <c r="B375" s="40">
        <v>43888</v>
      </c>
      <c r="C375" s="42">
        <v>0.72499999999999998</v>
      </c>
      <c r="D375" s="3" t="s">
        <v>17</v>
      </c>
      <c r="G375" s="42" t="str" cm="1">
        <f t="array" ref="G37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375" s="44">
        <f>IF(ch_table[[#This Row],[Subject 1]]&lt;&gt;"House rose", "",SUMIF(ch_table[Day], ch_table[[#This Row],[Day]], ch_table[Duration]))</f>
        <v>0.32916666666666666</v>
      </c>
      <c r="I375" s="49">
        <f>SUM(INDEX(ch_table[Duration],1):ch_table[[#This Row],[Duration]])</f>
        <v>10.094444444444441</v>
      </c>
      <c r="J375" s="44" cm="1">
        <f t="array" ref="J37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375" s="44" t="str" cm="1">
        <f t="array" ref="K37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375" s="44">
        <f>IF(ch_table[[#This Row],[Subject 1]]&lt;&gt;"House rose", "",SUMIF(ch_table[Day], ch_table[[#This Row],[Day]], ch_table[AAT]))</f>
        <v>1.6666666666666607E-2</v>
      </c>
      <c r="M375" s="47">
        <f>SUM(INDEX(ch_table[AAT],1):ch_table[[#This Row],[AAT]])</f>
        <v>0.69791666666666641</v>
      </c>
    </row>
    <row r="376" spans="1:13" x14ac:dyDescent="0.25">
      <c r="A376" s="2">
        <v>32</v>
      </c>
      <c r="B376" s="40">
        <v>43892</v>
      </c>
      <c r="C376" s="42">
        <v>0.60416666666666663</v>
      </c>
      <c r="D376" s="3" t="s">
        <v>18</v>
      </c>
      <c r="G376" s="42" cm="1">
        <f t="array" ref="G37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376" s="44" t="str">
        <f>IF(ch_table[[#This Row],[Subject 1]]&lt;&gt;"House rose", "",SUMIF(ch_table[Day], ch_table[[#This Row],[Day]], ch_table[Duration]))</f>
        <v/>
      </c>
      <c r="I376" s="49">
        <f>SUM(INDEX(ch_table[Duration],1):ch_table[[#This Row],[Duration]])</f>
        <v>10.096527777777775</v>
      </c>
      <c r="J376" s="44" cm="1">
        <f t="array" ref="J37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376" s="44" t="str" cm="1">
        <f t="array" ref="K37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376" s="44" t="str">
        <f>IF(ch_table[[#This Row],[Subject 1]]&lt;&gt;"House rose", "",SUMIF(ch_table[Day], ch_table[[#This Row],[Day]], ch_table[AAT]))</f>
        <v/>
      </c>
      <c r="M376" s="47">
        <f>SUM(INDEX(ch_table[AAT],1):ch_table[[#This Row],[AAT]])</f>
        <v>0.69791666666666641</v>
      </c>
    </row>
    <row r="377" spans="1:13" x14ac:dyDescent="0.25">
      <c r="A377" s="2">
        <v>32</v>
      </c>
      <c r="B377" s="40">
        <v>43892</v>
      </c>
      <c r="C377" s="42">
        <v>0.60624999999999996</v>
      </c>
      <c r="D377" s="3" t="s">
        <v>28</v>
      </c>
      <c r="E377" s="5" t="s">
        <v>326</v>
      </c>
      <c r="G377" s="42" cm="1">
        <f t="array" ref="G37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2.9166666666666674E-2</v>
      </c>
      <c r="H377" s="44" t="str">
        <f>IF(ch_table[[#This Row],[Subject 1]]&lt;&gt;"House rose", "",SUMIF(ch_table[Day], ch_table[[#This Row],[Day]], ch_table[Duration]))</f>
        <v/>
      </c>
      <c r="I377" s="49">
        <f>SUM(INDEX(ch_table[Duration],1):ch_table[[#This Row],[Duration]])</f>
        <v>10.125694444444441</v>
      </c>
      <c r="J377" s="44" cm="1">
        <f t="array" ref="J37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377" s="44" t="str" cm="1">
        <f t="array" ref="K37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377" s="44" t="str">
        <f>IF(ch_table[[#This Row],[Subject 1]]&lt;&gt;"House rose", "",SUMIF(ch_table[Day], ch_table[[#This Row],[Day]], ch_table[AAT]))</f>
        <v/>
      </c>
      <c r="M377" s="47">
        <f>SUM(INDEX(ch_table[AAT],1):ch_table[[#This Row],[AAT]])</f>
        <v>0.69791666666666641</v>
      </c>
    </row>
    <row r="378" spans="1:13" x14ac:dyDescent="0.25">
      <c r="A378" s="2">
        <v>32</v>
      </c>
      <c r="B378" s="40">
        <v>43892</v>
      </c>
      <c r="C378" s="42">
        <v>0.63541666666666663</v>
      </c>
      <c r="D378" s="3" t="s">
        <v>29</v>
      </c>
      <c r="E378" s="5" t="s">
        <v>326</v>
      </c>
      <c r="G378" s="42" cm="1">
        <f t="array" ref="G37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1.1111111111111183E-2</v>
      </c>
      <c r="H378" s="44" t="str">
        <f>IF(ch_table[[#This Row],[Subject 1]]&lt;&gt;"House rose", "",SUMIF(ch_table[Day], ch_table[[#This Row],[Day]], ch_table[Duration]))</f>
        <v/>
      </c>
      <c r="I378" s="49">
        <f>SUM(INDEX(ch_table[Duration],1):ch_table[[#This Row],[Duration]])</f>
        <v>10.136805555555553</v>
      </c>
      <c r="J378" s="44" cm="1">
        <f t="array" ref="J37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378" s="44" t="str" cm="1">
        <f t="array" ref="K37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378" s="44" t="str">
        <f>IF(ch_table[[#This Row],[Subject 1]]&lt;&gt;"House rose", "",SUMIF(ch_table[Day], ch_table[[#This Row],[Day]], ch_table[AAT]))</f>
        <v/>
      </c>
      <c r="M378" s="47">
        <f>SUM(INDEX(ch_table[AAT],1):ch_table[[#This Row],[AAT]])</f>
        <v>0.69791666666666641</v>
      </c>
    </row>
    <row r="379" spans="1:13" ht="45" x14ac:dyDescent="0.25">
      <c r="A379" s="2">
        <v>32</v>
      </c>
      <c r="B379" s="40">
        <v>43892</v>
      </c>
      <c r="C379" s="42">
        <v>0.64652777777777781</v>
      </c>
      <c r="D379" s="3" t="s">
        <v>32</v>
      </c>
      <c r="E379" s="5" t="s">
        <v>327</v>
      </c>
      <c r="G379" s="42" cm="1">
        <f t="array" ref="G37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3.1944444444444442E-2</v>
      </c>
      <c r="H379" s="44" t="str">
        <f>IF(ch_table[[#This Row],[Subject 1]]&lt;&gt;"House rose", "",SUMIF(ch_table[Day], ch_table[[#This Row],[Day]], ch_table[Duration]))</f>
        <v/>
      </c>
      <c r="I379" s="49">
        <f>SUM(INDEX(ch_table[Duration],1):ch_table[[#This Row],[Duration]])</f>
        <v>10.168749999999998</v>
      </c>
      <c r="J379" s="44" cm="1">
        <f t="array" ref="J37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379" s="44" t="str" cm="1">
        <f t="array" ref="K37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379" s="44" t="str">
        <f>IF(ch_table[[#This Row],[Subject 1]]&lt;&gt;"House rose", "",SUMIF(ch_table[Day], ch_table[[#This Row],[Day]], ch_table[AAT]))</f>
        <v/>
      </c>
      <c r="M379" s="47">
        <f>SUM(INDEX(ch_table[AAT],1):ch_table[[#This Row],[AAT]])</f>
        <v>0.69791666666666641</v>
      </c>
    </row>
    <row r="380" spans="1:13" ht="30" x14ac:dyDescent="0.25">
      <c r="A380" s="2">
        <v>32</v>
      </c>
      <c r="B380" s="40">
        <v>43892</v>
      </c>
      <c r="C380" s="42">
        <v>0.67847222222222225</v>
      </c>
      <c r="D380" s="3" t="s">
        <v>32</v>
      </c>
      <c r="E380" s="5" t="s">
        <v>328</v>
      </c>
      <c r="G380" s="42" cm="1">
        <f t="array" ref="G38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3.125E-2</v>
      </c>
      <c r="H380" s="44" t="str">
        <f>IF(ch_table[[#This Row],[Subject 1]]&lt;&gt;"House rose", "",SUMIF(ch_table[Day], ch_table[[#This Row],[Day]], ch_table[Duration]))</f>
        <v/>
      </c>
      <c r="I380" s="49">
        <f>SUM(INDEX(ch_table[Duration],1):ch_table[[#This Row],[Duration]])</f>
        <v>10.199999999999998</v>
      </c>
      <c r="J380" s="44" cm="1">
        <f t="array" ref="J38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380" s="44" t="str" cm="1">
        <f t="array" ref="K38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380" s="44" t="str">
        <f>IF(ch_table[[#This Row],[Subject 1]]&lt;&gt;"House rose", "",SUMIF(ch_table[Day], ch_table[[#This Row],[Day]], ch_table[AAT]))</f>
        <v/>
      </c>
      <c r="M380" s="47">
        <f>SUM(INDEX(ch_table[AAT],1):ch_table[[#This Row],[AAT]])</f>
        <v>0.69791666666666641</v>
      </c>
    </row>
    <row r="381" spans="1:13" ht="45" x14ac:dyDescent="0.25">
      <c r="A381" s="2">
        <v>32</v>
      </c>
      <c r="B381" s="40">
        <v>43892</v>
      </c>
      <c r="C381" s="42">
        <v>0.70972222222222225</v>
      </c>
      <c r="D381" s="3" t="s">
        <v>32</v>
      </c>
      <c r="E381" s="5" t="s">
        <v>329</v>
      </c>
      <c r="G381" s="42" cm="1">
        <f t="array" ref="G38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1.9444444444444375E-2</v>
      </c>
      <c r="H381" s="44" t="str">
        <f>IF(ch_table[[#This Row],[Subject 1]]&lt;&gt;"House rose", "",SUMIF(ch_table[Day], ch_table[[#This Row],[Day]], ch_table[Duration]))</f>
        <v/>
      </c>
      <c r="I381" s="49">
        <f>SUM(INDEX(ch_table[Duration],1):ch_table[[#This Row],[Duration]])</f>
        <v>10.219444444444441</v>
      </c>
      <c r="J381" s="44" cm="1">
        <f t="array" ref="J38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381" s="44" t="str" cm="1">
        <f t="array" ref="K38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381" s="44" t="str">
        <f>IF(ch_table[[#This Row],[Subject 1]]&lt;&gt;"House rose", "",SUMIF(ch_table[Day], ch_table[[#This Row],[Day]], ch_table[AAT]))</f>
        <v/>
      </c>
      <c r="M381" s="47">
        <f>SUM(INDEX(ch_table[AAT],1):ch_table[[#This Row],[AAT]])</f>
        <v>0.69791666666666641</v>
      </c>
    </row>
    <row r="382" spans="1:13" ht="45" x14ac:dyDescent="0.25">
      <c r="A382" s="2">
        <v>32</v>
      </c>
      <c r="B382" s="40">
        <v>43892</v>
      </c>
      <c r="C382" s="42">
        <v>0.72916666666666663</v>
      </c>
      <c r="D382" s="3" t="s">
        <v>30</v>
      </c>
      <c r="E382" s="5" t="s">
        <v>330</v>
      </c>
      <c r="G382" s="42" cm="1">
        <f t="array" ref="G38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3.3333333333333326E-2</v>
      </c>
      <c r="H382" s="44" t="str">
        <f>IF(ch_table[[#This Row],[Subject 1]]&lt;&gt;"House rose", "",SUMIF(ch_table[Day], ch_table[[#This Row],[Day]], ch_table[Duration]))</f>
        <v/>
      </c>
      <c r="I382" s="49">
        <f>SUM(INDEX(ch_table[Duration],1):ch_table[[#This Row],[Duration]])</f>
        <v>10.252777777777775</v>
      </c>
      <c r="J382" s="44" cm="1">
        <f t="array" ref="J38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382" s="44" t="str" cm="1">
        <f t="array" ref="K38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382" s="44" t="str">
        <f>IF(ch_table[[#This Row],[Subject 1]]&lt;&gt;"House rose", "",SUMIF(ch_table[Day], ch_table[[#This Row],[Day]], ch_table[AAT]))</f>
        <v/>
      </c>
      <c r="M382" s="47">
        <f>SUM(INDEX(ch_table[AAT],1):ch_table[[#This Row],[AAT]])</f>
        <v>0.69791666666666641</v>
      </c>
    </row>
    <row r="383" spans="1:13" ht="30" x14ac:dyDescent="0.25">
      <c r="A383" s="2">
        <v>32</v>
      </c>
      <c r="B383" s="40">
        <v>43892</v>
      </c>
      <c r="C383" s="42">
        <v>0.76249999999999996</v>
      </c>
      <c r="D383" s="3" t="s">
        <v>24</v>
      </c>
      <c r="E383" s="5" t="s">
        <v>331</v>
      </c>
      <c r="G383" s="42" cm="1">
        <f t="array" ref="G38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6.9444444444444198E-4</v>
      </c>
      <c r="H383" s="44" t="str">
        <f>IF(ch_table[[#This Row],[Subject 1]]&lt;&gt;"House rose", "",SUMIF(ch_table[Day], ch_table[[#This Row],[Day]], ch_table[Duration]))</f>
        <v/>
      </c>
      <c r="I383" s="49">
        <f>SUM(INDEX(ch_table[Duration],1):ch_table[[#This Row],[Duration]])</f>
        <v>10.25347222222222</v>
      </c>
      <c r="J383" s="44" cm="1">
        <f t="array" ref="J38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383" s="44" t="str" cm="1">
        <f t="array" ref="K38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383" s="44" t="str">
        <f>IF(ch_table[[#This Row],[Subject 1]]&lt;&gt;"House rose", "",SUMIF(ch_table[Day], ch_table[[#This Row],[Day]], ch_table[AAT]))</f>
        <v/>
      </c>
      <c r="M383" s="47">
        <f>SUM(INDEX(ch_table[AAT],1):ch_table[[#This Row],[AAT]])</f>
        <v>0.69791666666666641</v>
      </c>
    </row>
    <row r="384" spans="1:13" x14ac:dyDescent="0.25">
      <c r="A384" s="2">
        <v>32</v>
      </c>
      <c r="B384" s="40">
        <v>43892</v>
      </c>
      <c r="C384" s="42">
        <v>0.7631944444444444</v>
      </c>
      <c r="D384" s="3" t="s">
        <v>27</v>
      </c>
      <c r="E384" s="5" t="s">
        <v>332</v>
      </c>
      <c r="F384" s="5" t="s">
        <v>173</v>
      </c>
      <c r="G384" s="42" cm="1">
        <f t="array" ref="G38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9.6527777777777879E-2</v>
      </c>
      <c r="H384" s="44" t="str">
        <f>IF(ch_table[[#This Row],[Subject 1]]&lt;&gt;"House rose", "",SUMIF(ch_table[Day], ch_table[[#This Row],[Day]], ch_table[Duration]))</f>
        <v/>
      </c>
      <c r="I384" s="49">
        <f>SUM(INDEX(ch_table[Duration],1):ch_table[[#This Row],[Duration]])</f>
        <v>10.349999999999998</v>
      </c>
      <c r="J384" s="44" cm="1">
        <f t="array" ref="J38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384" s="44" t="str" cm="1">
        <f t="array" ref="K38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384" s="44" t="str">
        <f>IF(ch_table[[#This Row],[Subject 1]]&lt;&gt;"House rose", "",SUMIF(ch_table[Day], ch_table[[#This Row],[Day]], ch_table[AAT]))</f>
        <v/>
      </c>
      <c r="M384" s="47">
        <f>SUM(INDEX(ch_table[AAT],1):ch_table[[#This Row],[AAT]])</f>
        <v>0.69791666666666641</v>
      </c>
    </row>
    <row r="385" spans="1:13" ht="30" x14ac:dyDescent="0.25">
      <c r="A385" s="2">
        <v>32</v>
      </c>
      <c r="B385" s="40">
        <v>43892</v>
      </c>
      <c r="C385" s="42">
        <v>0.85972222222222228</v>
      </c>
      <c r="D385" s="3" t="s">
        <v>46</v>
      </c>
      <c r="E385" s="5" t="s">
        <v>333</v>
      </c>
      <c r="G385" s="42" cm="1">
        <f t="array" ref="G38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4.166666666666663E-2</v>
      </c>
      <c r="H385" s="44" t="str">
        <f>IF(ch_table[[#This Row],[Subject 1]]&lt;&gt;"House rose", "",SUMIF(ch_table[Day], ch_table[[#This Row],[Day]], ch_table[Duration]))</f>
        <v/>
      </c>
      <c r="I385" s="49">
        <f>SUM(INDEX(ch_table[Duration],1):ch_table[[#This Row],[Duration]])</f>
        <v>10.391666666666664</v>
      </c>
      <c r="J385" s="44" cm="1">
        <f t="array" ref="J38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385" s="44" t="str" cm="1">
        <f t="array" ref="K38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385" s="44" t="str">
        <f>IF(ch_table[[#This Row],[Subject 1]]&lt;&gt;"House rose", "",SUMIF(ch_table[Day], ch_table[[#This Row],[Day]], ch_table[AAT]))</f>
        <v/>
      </c>
      <c r="M385" s="47">
        <f>SUM(INDEX(ch_table[AAT],1):ch_table[[#This Row],[AAT]])</f>
        <v>0.69791666666666641</v>
      </c>
    </row>
    <row r="386" spans="1:13" x14ac:dyDescent="0.25">
      <c r="A386" s="2">
        <v>32</v>
      </c>
      <c r="B386" s="40">
        <v>43892</v>
      </c>
      <c r="C386" s="42">
        <v>0.90138888888888891</v>
      </c>
      <c r="D386" s="3" t="s">
        <v>334</v>
      </c>
      <c r="E386" s="5" t="s">
        <v>335</v>
      </c>
      <c r="G386" s="42" cm="1">
        <f t="array" ref="G38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6.9444444444444198E-4</v>
      </c>
      <c r="H386" s="44" t="str">
        <f>IF(ch_table[[#This Row],[Subject 1]]&lt;&gt;"House rose", "",SUMIF(ch_table[Day], ch_table[[#This Row],[Day]], ch_table[Duration]))</f>
        <v/>
      </c>
      <c r="I386" s="49">
        <f>SUM(INDEX(ch_table[Duration],1):ch_table[[#This Row],[Duration]])</f>
        <v>10.392361111111109</v>
      </c>
      <c r="J386" s="44" cm="1">
        <f t="array" ref="J38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386" s="44" t="str" cm="1">
        <f t="array" ref="K38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386" s="44" t="str">
        <f>IF(ch_table[[#This Row],[Subject 1]]&lt;&gt;"House rose", "",SUMIF(ch_table[Day], ch_table[[#This Row],[Day]], ch_table[AAT]))</f>
        <v/>
      </c>
      <c r="M386" s="47">
        <f>SUM(INDEX(ch_table[AAT],1):ch_table[[#This Row],[AAT]])</f>
        <v>0.69791666666666641</v>
      </c>
    </row>
    <row r="387" spans="1:13" x14ac:dyDescent="0.25">
      <c r="A387" s="2">
        <v>32</v>
      </c>
      <c r="B387" s="40">
        <v>43892</v>
      </c>
      <c r="C387" s="42">
        <v>0.90208333333333335</v>
      </c>
      <c r="D387" s="3" t="s">
        <v>24</v>
      </c>
      <c r="E387" s="5" t="s">
        <v>336</v>
      </c>
      <c r="G387" s="42" cm="1">
        <f t="array" ref="G38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387" s="44" t="str">
        <f>IF(ch_table[[#This Row],[Subject 1]]&lt;&gt;"House rose", "",SUMIF(ch_table[Day], ch_table[[#This Row],[Day]], ch_table[Duration]))</f>
        <v/>
      </c>
      <c r="I387" s="49">
        <f>SUM(INDEX(ch_table[Duration],1):ch_table[[#This Row],[Duration]])</f>
        <v>10.395138888888887</v>
      </c>
      <c r="J387" s="44" cm="1">
        <f t="array" ref="J38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387" s="44" t="str" cm="1">
        <f t="array" ref="K38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387" s="44" t="str">
        <f>IF(ch_table[[#This Row],[Subject 1]]&lt;&gt;"House rose", "",SUMIF(ch_table[Day], ch_table[[#This Row],[Day]], ch_table[AAT]))</f>
        <v/>
      </c>
      <c r="M387" s="47">
        <f>SUM(INDEX(ch_table[AAT],1):ch_table[[#This Row],[AAT]])</f>
        <v>0.69791666666666641</v>
      </c>
    </row>
    <row r="388" spans="1:13" x14ac:dyDescent="0.25">
      <c r="A388" s="2">
        <v>32</v>
      </c>
      <c r="B388" s="40">
        <v>43892</v>
      </c>
      <c r="C388" s="42">
        <v>0.90486111111111112</v>
      </c>
      <c r="D388" s="3" t="s">
        <v>47</v>
      </c>
      <c r="E388" s="5" t="s">
        <v>337</v>
      </c>
      <c r="G388" s="42" cm="1">
        <f t="array" ref="G38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1.1805555555555514E-2</v>
      </c>
      <c r="H388" s="44" t="str">
        <f>IF(ch_table[[#This Row],[Subject 1]]&lt;&gt;"House rose", "",SUMIF(ch_table[Day], ch_table[[#This Row],[Day]], ch_table[Duration]))</f>
        <v/>
      </c>
      <c r="I388" s="49">
        <f>SUM(INDEX(ch_table[Duration],1):ch_table[[#This Row],[Duration]])</f>
        <v>10.406944444444443</v>
      </c>
      <c r="J388" s="44" cm="1">
        <f t="array" ref="J38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388" s="44" t="str" cm="1">
        <f t="array" ref="K38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388" s="44" t="str">
        <f>IF(ch_table[[#This Row],[Subject 1]]&lt;&gt;"House rose", "",SUMIF(ch_table[Day], ch_table[[#This Row],[Day]], ch_table[AAT]))</f>
        <v/>
      </c>
      <c r="M388" s="47">
        <f>SUM(INDEX(ch_table[AAT],1):ch_table[[#This Row],[AAT]])</f>
        <v>0.69791666666666641</v>
      </c>
    </row>
    <row r="389" spans="1:13" x14ac:dyDescent="0.25">
      <c r="A389" s="2">
        <v>32</v>
      </c>
      <c r="B389" s="40">
        <v>43892</v>
      </c>
      <c r="C389" s="42">
        <v>0.91666666666666663</v>
      </c>
      <c r="D389" s="3" t="s">
        <v>26</v>
      </c>
      <c r="E389" s="5" t="s">
        <v>338</v>
      </c>
      <c r="G389" s="42" cm="1">
        <f t="array" ref="G38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1.8055555555555602E-2</v>
      </c>
      <c r="H389" s="44" t="str">
        <f>IF(ch_table[[#This Row],[Subject 1]]&lt;&gt;"House rose", "",SUMIF(ch_table[Day], ch_table[[#This Row],[Day]], ch_table[Duration]))</f>
        <v/>
      </c>
      <c r="I389" s="49">
        <f>SUM(INDEX(ch_table[Duration],1):ch_table[[#This Row],[Duration]])</f>
        <v>10.424999999999999</v>
      </c>
      <c r="J389" s="44" cm="1">
        <f t="array" ref="J38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389" s="44" cm="1">
        <f t="array" ref="K38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1.8055555555555602E-2</v>
      </c>
      <c r="L389" s="44" t="str">
        <f>IF(ch_table[[#This Row],[Subject 1]]&lt;&gt;"House rose", "",SUMIF(ch_table[Day], ch_table[[#This Row],[Day]], ch_table[AAT]))</f>
        <v/>
      </c>
      <c r="M389" s="47">
        <f>SUM(INDEX(ch_table[AAT],1):ch_table[[#This Row],[AAT]])</f>
        <v>0.71597222222222201</v>
      </c>
    </row>
    <row r="390" spans="1:13" x14ac:dyDescent="0.25">
      <c r="A390" s="2">
        <v>32</v>
      </c>
      <c r="B390" s="40">
        <v>43892</v>
      </c>
      <c r="C390" s="42">
        <v>0.93472222222222223</v>
      </c>
      <c r="D390" s="3" t="s">
        <v>17</v>
      </c>
      <c r="G390" s="42" t="str" cm="1">
        <f t="array" ref="G39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390" s="44">
        <f>IF(ch_table[[#This Row],[Subject 1]]&lt;&gt;"House rose", "",SUMIF(ch_table[Day], ch_table[[#This Row],[Day]], ch_table[Duration]))</f>
        <v>0.3305555555555556</v>
      </c>
      <c r="I390" s="49">
        <f>SUM(INDEX(ch_table[Duration],1):ch_table[[#This Row],[Duration]])</f>
        <v>10.424999999999999</v>
      </c>
      <c r="J390" s="44" cm="1">
        <f t="array" ref="J39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390" s="44" t="str" cm="1">
        <f t="array" ref="K39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390" s="44">
        <f>IF(ch_table[[#This Row],[Subject 1]]&lt;&gt;"House rose", "",SUMIF(ch_table[Day], ch_table[[#This Row],[Day]], ch_table[AAT]))</f>
        <v>1.8055555555555602E-2</v>
      </c>
      <c r="M390" s="47">
        <f>SUM(INDEX(ch_table[AAT],1):ch_table[[#This Row],[AAT]])</f>
        <v>0.71597222222222201</v>
      </c>
    </row>
    <row r="391" spans="1:13" x14ac:dyDescent="0.25">
      <c r="A391" s="2">
        <v>33</v>
      </c>
      <c r="B391" s="40">
        <v>43893</v>
      </c>
      <c r="C391" s="42">
        <v>0.47916666666666669</v>
      </c>
      <c r="D391" s="3" t="s">
        <v>18</v>
      </c>
      <c r="G391" s="42" cm="1">
        <f t="array" ref="G39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391" s="44" t="str">
        <f>IF(ch_table[[#This Row],[Subject 1]]&lt;&gt;"House rose", "",SUMIF(ch_table[Day], ch_table[[#This Row],[Day]], ch_table[Duration]))</f>
        <v/>
      </c>
      <c r="I391" s="49">
        <f>SUM(INDEX(ch_table[Duration],1):ch_table[[#This Row],[Duration]])</f>
        <v>10.427083333333332</v>
      </c>
      <c r="J391" s="44" cm="1">
        <f t="array" ref="J39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391" s="44" t="str" cm="1">
        <f t="array" ref="K39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391" s="44" t="str">
        <f>IF(ch_table[[#This Row],[Subject 1]]&lt;&gt;"House rose", "",SUMIF(ch_table[Day], ch_table[[#This Row],[Day]], ch_table[AAT]))</f>
        <v/>
      </c>
      <c r="M391" s="47">
        <f>SUM(INDEX(ch_table[AAT],1):ch_table[[#This Row],[AAT]])</f>
        <v>0.71597222222222201</v>
      </c>
    </row>
    <row r="392" spans="1:13" x14ac:dyDescent="0.25">
      <c r="A392" s="2">
        <v>33</v>
      </c>
      <c r="B392" s="40">
        <v>43893</v>
      </c>
      <c r="C392" s="42">
        <v>0.48125000000000001</v>
      </c>
      <c r="D392" s="3" t="s">
        <v>28</v>
      </c>
      <c r="E392" s="5" t="s">
        <v>159</v>
      </c>
      <c r="G392" s="42" cm="1">
        <f t="array" ref="G39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2.9861111111111061E-2</v>
      </c>
      <c r="H392" s="44" t="str">
        <f>IF(ch_table[[#This Row],[Subject 1]]&lt;&gt;"House rose", "",SUMIF(ch_table[Day], ch_table[[#This Row],[Day]], ch_table[Duration]))</f>
        <v/>
      </c>
      <c r="I392" s="49">
        <f>SUM(INDEX(ch_table[Duration],1):ch_table[[#This Row],[Duration]])</f>
        <v>10.456944444444444</v>
      </c>
      <c r="J392" s="44" cm="1">
        <f t="array" ref="J39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392" s="44" t="str" cm="1">
        <f t="array" ref="K39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392" s="44" t="str">
        <f>IF(ch_table[[#This Row],[Subject 1]]&lt;&gt;"House rose", "",SUMIF(ch_table[Day], ch_table[[#This Row],[Day]], ch_table[AAT]))</f>
        <v/>
      </c>
      <c r="M392" s="47">
        <f>SUM(INDEX(ch_table[AAT],1):ch_table[[#This Row],[AAT]])</f>
        <v>0.71597222222222201</v>
      </c>
    </row>
    <row r="393" spans="1:13" x14ac:dyDescent="0.25">
      <c r="A393" s="2">
        <v>33</v>
      </c>
      <c r="B393" s="40">
        <v>43893</v>
      </c>
      <c r="C393" s="42">
        <v>0.51111111111111107</v>
      </c>
      <c r="D393" s="3" t="s">
        <v>29</v>
      </c>
      <c r="E393" s="5" t="s">
        <v>159</v>
      </c>
      <c r="G393" s="42" cm="1">
        <f t="array" ref="G39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1.0416666666666741E-2</v>
      </c>
      <c r="H393" s="44" t="str">
        <f>IF(ch_table[[#This Row],[Subject 1]]&lt;&gt;"House rose", "",SUMIF(ch_table[Day], ch_table[[#This Row],[Day]], ch_table[Duration]))</f>
        <v/>
      </c>
      <c r="I393" s="49">
        <f>SUM(INDEX(ch_table[Duration],1):ch_table[[#This Row],[Duration]])</f>
        <v>10.46736111111111</v>
      </c>
      <c r="J393" s="44" cm="1">
        <f t="array" ref="J39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393" s="44" t="str" cm="1">
        <f t="array" ref="K39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393" s="44" t="str">
        <f>IF(ch_table[[#This Row],[Subject 1]]&lt;&gt;"House rose", "",SUMIF(ch_table[Day], ch_table[[#This Row],[Day]], ch_table[AAT]))</f>
        <v/>
      </c>
      <c r="M393" s="47">
        <f>SUM(INDEX(ch_table[AAT],1):ch_table[[#This Row],[AAT]])</f>
        <v>0.71597222222222201</v>
      </c>
    </row>
    <row r="394" spans="1:13" ht="30" x14ac:dyDescent="0.25">
      <c r="A394" s="2">
        <v>33</v>
      </c>
      <c r="B394" s="40">
        <v>43893</v>
      </c>
      <c r="C394" s="42">
        <v>0.52152777777777781</v>
      </c>
      <c r="D394" s="3" t="s">
        <v>32</v>
      </c>
      <c r="E394" s="5" t="s">
        <v>339</v>
      </c>
      <c r="G394" s="42" cm="1">
        <f t="array" ref="G39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2.0833333333333259E-2</v>
      </c>
      <c r="H394" s="44" t="str">
        <f>IF(ch_table[[#This Row],[Subject 1]]&lt;&gt;"House rose", "",SUMIF(ch_table[Day], ch_table[[#This Row],[Day]], ch_table[Duration]))</f>
        <v/>
      </c>
      <c r="I394" s="49">
        <f>SUM(INDEX(ch_table[Duration],1):ch_table[[#This Row],[Duration]])</f>
        <v>10.488194444444444</v>
      </c>
      <c r="J394" s="44" cm="1">
        <f t="array" ref="J39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394" s="44" t="str" cm="1">
        <f t="array" ref="K39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394" s="44" t="str">
        <f>IF(ch_table[[#This Row],[Subject 1]]&lt;&gt;"House rose", "",SUMIF(ch_table[Day], ch_table[[#This Row],[Day]], ch_table[AAT]))</f>
        <v/>
      </c>
      <c r="M394" s="47">
        <f>SUM(INDEX(ch_table[AAT],1):ch_table[[#This Row],[AAT]])</f>
        <v>0.71597222222222201</v>
      </c>
    </row>
    <row r="395" spans="1:13" ht="30" x14ac:dyDescent="0.25">
      <c r="A395" s="2">
        <v>33</v>
      </c>
      <c r="B395" s="40">
        <v>43893</v>
      </c>
      <c r="C395" s="42">
        <v>0.54236111111111107</v>
      </c>
      <c r="D395" s="3" t="s">
        <v>30</v>
      </c>
      <c r="E395" s="5" t="s">
        <v>309</v>
      </c>
      <c r="F395" s="5" t="s">
        <v>310</v>
      </c>
      <c r="G395" s="42" cm="1">
        <f t="array" ref="G39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4.2361111111111183E-2</v>
      </c>
      <c r="H395" s="44" t="str">
        <f>IF(ch_table[[#This Row],[Subject 1]]&lt;&gt;"House rose", "",SUMIF(ch_table[Day], ch_table[[#This Row],[Day]], ch_table[Duration]))</f>
        <v/>
      </c>
      <c r="I395" s="49">
        <f>SUM(INDEX(ch_table[Duration],1):ch_table[[#This Row],[Duration]])</f>
        <v>10.530555555555555</v>
      </c>
      <c r="J395" s="44" cm="1">
        <f t="array" ref="J39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395" s="44" t="str" cm="1">
        <f t="array" ref="K39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395" s="44" t="str">
        <f>IF(ch_table[[#This Row],[Subject 1]]&lt;&gt;"House rose", "",SUMIF(ch_table[Day], ch_table[[#This Row],[Day]], ch_table[AAT]))</f>
        <v/>
      </c>
      <c r="M395" s="47">
        <f>SUM(INDEX(ch_table[AAT],1):ch_table[[#This Row],[AAT]])</f>
        <v>0.71597222222222201</v>
      </c>
    </row>
    <row r="396" spans="1:13" ht="30" x14ac:dyDescent="0.25">
      <c r="A396" s="2">
        <v>33</v>
      </c>
      <c r="B396" s="40">
        <v>43893</v>
      </c>
      <c r="C396" s="42">
        <v>0.58472222222222225</v>
      </c>
      <c r="D396" s="3" t="s">
        <v>24</v>
      </c>
      <c r="E396" s="5" t="s">
        <v>340</v>
      </c>
      <c r="F396" s="5" t="s">
        <v>310</v>
      </c>
      <c r="G396" s="42" cm="1">
        <f t="array" ref="G39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6.9444444444444198E-4</v>
      </c>
      <c r="H396" s="44" t="str">
        <f>IF(ch_table[[#This Row],[Subject 1]]&lt;&gt;"House rose", "",SUMIF(ch_table[Day], ch_table[[#This Row],[Day]], ch_table[Duration]))</f>
        <v/>
      </c>
      <c r="I396" s="49">
        <f>SUM(INDEX(ch_table[Duration],1):ch_table[[#This Row],[Duration]])</f>
        <v>10.53125</v>
      </c>
      <c r="J396" s="44" cm="1">
        <f t="array" ref="J39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396" s="44" t="str" cm="1">
        <f t="array" ref="K39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396" s="44" t="str">
        <f>IF(ch_table[[#This Row],[Subject 1]]&lt;&gt;"House rose", "",SUMIF(ch_table[Day], ch_table[[#This Row],[Day]], ch_table[AAT]))</f>
        <v/>
      </c>
      <c r="M396" s="47">
        <f>SUM(INDEX(ch_table[AAT],1):ch_table[[#This Row],[AAT]])</f>
        <v>0.71597222222222201</v>
      </c>
    </row>
    <row r="397" spans="1:13" ht="30" x14ac:dyDescent="0.25">
      <c r="A397" s="2">
        <v>33</v>
      </c>
      <c r="B397" s="40">
        <v>43893</v>
      </c>
      <c r="C397" s="42">
        <v>0.5854166666666667</v>
      </c>
      <c r="D397" s="3" t="s">
        <v>24</v>
      </c>
      <c r="E397" s="5" t="s">
        <v>341</v>
      </c>
      <c r="F397" s="5" t="s">
        <v>310</v>
      </c>
      <c r="G397" s="42" cm="1">
        <f t="array" ref="G39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1.388888888888884E-3</v>
      </c>
      <c r="H397" s="44" t="str">
        <f>IF(ch_table[[#This Row],[Subject 1]]&lt;&gt;"House rose", "",SUMIF(ch_table[Day], ch_table[[#This Row],[Day]], ch_table[Duration]))</f>
        <v/>
      </c>
      <c r="I397" s="49">
        <f>SUM(INDEX(ch_table[Duration],1):ch_table[[#This Row],[Duration]])</f>
        <v>10.532638888888888</v>
      </c>
      <c r="J397" s="44" cm="1">
        <f t="array" ref="J39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397" s="44" t="str" cm="1">
        <f t="array" ref="K39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397" s="44" t="str">
        <f>IF(ch_table[[#This Row],[Subject 1]]&lt;&gt;"House rose", "",SUMIF(ch_table[Day], ch_table[[#This Row],[Day]], ch_table[AAT]))</f>
        <v/>
      </c>
      <c r="M397" s="47">
        <f>SUM(INDEX(ch_table[AAT],1):ch_table[[#This Row],[AAT]])</f>
        <v>0.71597222222222201</v>
      </c>
    </row>
    <row r="398" spans="1:13" ht="30" x14ac:dyDescent="0.25">
      <c r="A398" s="2">
        <v>33</v>
      </c>
      <c r="B398" s="40">
        <v>43893</v>
      </c>
      <c r="C398" s="42">
        <v>0.58680555555555558</v>
      </c>
      <c r="D398" s="3" t="s">
        <v>44</v>
      </c>
      <c r="E398" s="5" t="s">
        <v>342</v>
      </c>
      <c r="G398" s="42" cm="1">
        <f t="array" ref="G39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7.6388888888888618E-3</v>
      </c>
      <c r="H398" s="44" t="str">
        <f>IF(ch_table[[#This Row],[Subject 1]]&lt;&gt;"House rose", "",SUMIF(ch_table[Day], ch_table[[#This Row],[Day]], ch_table[Duration]))</f>
        <v/>
      </c>
      <c r="I398" s="49">
        <f>SUM(INDEX(ch_table[Duration],1):ch_table[[#This Row],[Duration]])</f>
        <v>10.540277777777778</v>
      </c>
      <c r="J398" s="44" cm="1">
        <f t="array" ref="J39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398" s="44" t="str" cm="1">
        <f t="array" ref="K39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398" s="44" t="str">
        <f>IF(ch_table[[#This Row],[Subject 1]]&lt;&gt;"House rose", "",SUMIF(ch_table[Day], ch_table[[#This Row],[Day]], ch_table[AAT]))</f>
        <v/>
      </c>
      <c r="M398" s="47">
        <f>SUM(INDEX(ch_table[AAT],1):ch_table[[#This Row],[AAT]])</f>
        <v>0.71597222222222201</v>
      </c>
    </row>
    <row r="399" spans="1:13" x14ac:dyDescent="0.25">
      <c r="A399" s="2">
        <v>33</v>
      </c>
      <c r="B399" s="40">
        <v>43893</v>
      </c>
      <c r="C399" s="42">
        <v>0.59444444444444444</v>
      </c>
      <c r="D399" s="3" t="s">
        <v>48</v>
      </c>
      <c r="E399" s="5" t="s">
        <v>343</v>
      </c>
      <c r="F399" s="5" t="s">
        <v>73</v>
      </c>
      <c r="G399" s="42" cm="1">
        <f t="array" ref="G39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6.9444444444444198E-4</v>
      </c>
      <c r="H399" s="44" t="str">
        <f>IF(ch_table[[#This Row],[Subject 1]]&lt;&gt;"House rose", "",SUMIF(ch_table[Day], ch_table[[#This Row],[Day]], ch_table[Duration]))</f>
        <v/>
      </c>
      <c r="I399" s="49">
        <f>SUM(INDEX(ch_table[Duration],1):ch_table[[#This Row],[Duration]])</f>
        <v>10.540972222222223</v>
      </c>
      <c r="J399" s="44" cm="1">
        <f t="array" ref="J39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399" s="44" t="str" cm="1">
        <f t="array" ref="K39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399" s="44" t="str">
        <f>IF(ch_table[[#This Row],[Subject 1]]&lt;&gt;"House rose", "",SUMIF(ch_table[Day], ch_table[[#This Row],[Day]], ch_table[AAT]))</f>
        <v/>
      </c>
      <c r="M399" s="47">
        <f>SUM(INDEX(ch_table[AAT],1):ch_table[[#This Row],[AAT]])</f>
        <v>0.71597222222222201</v>
      </c>
    </row>
    <row r="400" spans="1:13" ht="30" x14ac:dyDescent="0.25">
      <c r="A400" s="2">
        <v>33</v>
      </c>
      <c r="B400" s="40">
        <v>43893</v>
      </c>
      <c r="C400" s="42">
        <v>0.59513888888888888</v>
      </c>
      <c r="D400" s="3" t="s">
        <v>284</v>
      </c>
      <c r="E400" s="5" t="s">
        <v>344</v>
      </c>
      <c r="G400" s="42" cm="1">
        <f t="array" ref="G40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1.736111111111116E-2</v>
      </c>
      <c r="H400" s="44" t="str">
        <f>IF(ch_table[[#This Row],[Subject 1]]&lt;&gt;"House rose", "",SUMIF(ch_table[Day], ch_table[[#This Row],[Day]], ch_table[Duration]))</f>
        <v/>
      </c>
      <c r="I400" s="49">
        <f>SUM(INDEX(ch_table[Duration],1):ch_table[[#This Row],[Duration]])</f>
        <v>10.558333333333334</v>
      </c>
      <c r="J400" s="44" cm="1">
        <f t="array" ref="J40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400" s="44" t="str" cm="1">
        <f t="array" ref="K40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400" s="44" t="str">
        <f>IF(ch_table[[#This Row],[Subject 1]]&lt;&gt;"House rose", "",SUMIF(ch_table[Day], ch_table[[#This Row],[Day]], ch_table[AAT]))</f>
        <v/>
      </c>
      <c r="M400" s="47">
        <f>SUM(INDEX(ch_table[AAT],1):ch_table[[#This Row],[AAT]])</f>
        <v>0.71597222222222201</v>
      </c>
    </row>
    <row r="401" spans="1:13" ht="30" x14ac:dyDescent="0.25">
      <c r="A401" s="2">
        <v>33</v>
      </c>
      <c r="B401" s="40">
        <v>43893</v>
      </c>
      <c r="C401" s="42">
        <v>0.61250000000000004</v>
      </c>
      <c r="D401" s="3" t="s">
        <v>42</v>
      </c>
      <c r="E401" s="5" t="s">
        <v>344</v>
      </c>
      <c r="G401" s="42" cm="1">
        <f t="array" ref="G40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6.9444444444444198E-4</v>
      </c>
      <c r="H401" s="44" t="str">
        <f>IF(ch_table[[#This Row],[Subject 1]]&lt;&gt;"House rose", "",SUMIF(ch_table[Day], ch_table[[#This Row],[Day]], ch_table[Duration]))</f>
        <v/>
      </c>
      <c r="I401" s="49">
        <f>SUM(INDEX(ch_table[Duration],1):ch_table[[#This Row],[Duration]])</f>
        <v>10.559027777777779</v>
      </c>
      <c r="J401" s="44" cm="1">
        <f t="array" ref="J40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401" s="44" t="str" cm="1">
        <f t="array" ref="K40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401" s="44" t="str">
        <f>IF(ch_table[[#This Row],[Subject 1]]&lt;&gt;"House rose", "",SUMIF(ch_table[Day], ch_table[[#This Row],[Day]], ch_table[AAT]))</f>
        <v/>
      </c>
      <c r="M401" s="47">
        <f>SUM(INDEX(ch_table[AAT],1):ch_table[[#This Row],[AAT]])</f>
        <v>0.71597222222222201</v>
      </c>
    </row>
    <row r="402" spans="1:13" ht="30" x14ac:dyDescent="0.25">
      <c r="A402" s="2">
        <v>33</v>
      </c>
      <c r="B402" s="40">
        <v>43893</v>
      </c>
      <c r="C402" s="42">
        <v>0.61319444444444449</v>
      </c>
      <c r="D402" s="3" t="s">
        <v>49</v>
      </c>
      <c r="E402" s="5" t="s">
        <v>344</v>
      </c>
      <c r="G402" s="42" cm="1">
        <f t="array" ref="G40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402" s="44" t="str">
        <f>IF(ch_table[[#This Row],[Subject 1]]&lt;&gt;"House rose", "",SUMIF(ch_table[Day], ch_table[[#This Row],[Day]], ch_table[Duration]))</f>
        <v/>
      </c>
      <c r="I402" s="49">
        <f>SUM(INDEX(ch_table[Duration],1):ch_table[[#This Row],[Duration]])</f>
        <v>10.561805555555557</v>
      </c>
      <c r="J402" s="44" cm="1">
        <f t="array" ref="J40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402" s="44" t="str" cm="1">
        <f t="array" ref="K40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402" s="44" t="str">
        <f>IF(ch_table[[#This Row],[Subject 1]]&lt;&gt;"House rose", "",SUMIF(ch_table[Day], ch_table[[#This Row],[Day]], ch_table[AAT]))</f>
        <v/>
      </c>
      <c r="M402" s="47">
        <f>SUM(INDEX(ch_table[AAT],1):ch_table[[#This Row],[AAT]])</f>
        <v>0.71597222222222201</v>
      </c>
    </row>
    <row r="403" spans="1:13" ht="30" x14ac:dyDescent="0.25">
      <c r="A403" s="2">
        <v>33</v>
      </c>
      <c r="B403" s="40">
        <v>43893</v>
      </c>
      <c r="C403" s="42">
        <v>0.61597222222222225</v>
      </c>
      <c r="D403" s="3" t="s">
        <v>33</v>
      </c>
      <c r="E403" s="5" t="s">
        <v>344</v>
      </c>
      <c r="G403" s="42" cm="1">
        <f t="array" ref="G40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9.7222222222221877E-3</v>
      </c>
      <c r="H403" s="44" t="str">
        <f>IF(ch_table[[#This Row],[Subject 1]]&lt;&gt;"House rose", "",SUMIF(ch_table[Day], ch_table[[#This Row],[Day]], ch_table[Duration]))</f>
        <v/>
      </c>
      <c r="I403" s="49">
        <f>SUM(INDEX(ch_table[Duration],1):ch_table[[#This Row],[Duration]])</f>
        <v>10.57152777777778</v>
      </c>
      <c r="J403" s="44" cm="1">
        <f t="array" ref="J40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403" s="44" t="str" cm="1">
        <f t="array" ref="K40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403" s="44" t="str">
        <f>IF(ch_table[[#This Row],[Subject 1]]&lt;&gt;"House rose", "",SUMIF(ch_table[Day], ch_table[[#This Row],[Day]], ch_table[AAT]))</f>
        <v/>
      </c>
      <c r="M403" s="47">
        <f>SUM(INDEX(ch_table[AAT],1):ch_table[[#This Row],[AAT]])</f>
        <v>0.71597222222222201</v>
      </c>
    </row>
    <row r="404" spans="1:13" x14ac:dyDescent="0.25">
      <c r="A404" s="2">
        <v>33</v>
      </c>
      <c r="B404" s="40">
        <v>43893</v>
      </c>
      <c r="C404" s="42">
        <v>0.62569444444444444</v>
      </c>
      <c r="D404" s="3" t="s">
        <v>243</v>
      </c>
      <c r="E404" s="5" t="s">
        <v>345</v>
      </c>
      <c r="G404" s="42" cm="1">
        <f t="array" ref="G40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2.430555555555558E-2</v>
      </c>
      <c r="H404" s="44" t="str">
        <f>IF(ch_table[[#This Row],[Subject 1]]&lt;&gt;"House rose", "",SUMIF(ch_table[Day], ch_table[[#This Row],[Day]], ch_table[Duration]))</f>
        <v/>
      </c>
      <c r="I404" s="49">
        <f>SUM(INDEX(ch_table[Duration],1):ch_table[[#This Row],[Duration]])</f>
        <v>10.595833333333335</v>
      </c>
      <c r="J404" s="44" cm="1">
        <f t="array" ref="J40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404" s="44" t="str" cm="1">
        <f t="array" ref="K40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404" s="44" t="str">
        <f>IF(ch_table[[#This Row],[Subject 1]]&lt;&gt;"House rose", "",SUMIF(ch_table[Day], ch_table[[#This Row],[Day]], ch_table[AAT]))</f>
        <v/>
      </c>
      <c r="M404" s="47">
        <f>SUM(INDEX(ch_table[AAT],1):ch_table[[#This Row],[AAT]])</f>
        <v>0.71597222222222201</v>
      </c>
    </row>
    <row r="405" spans="1:13" x14ac:dyDescent="0.25">
      <c r="A405" s="2">
        <v>33</v>
      </c>
      <c r="B405" s="40">
        <v>43893</v>
      </c>
      <c r="C405" s="42">
        <v>0.65</v>
      </c>
      <c r="D405" s="3" t="s">
        <v>317</v>
      </c>
      <c r="E405" s="5" t="s">
        <v>346</v>
      </c>
      <c r="G405" s="42" cm="1">
        <f t="array" ref="G40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6.9444444444444198E-4</v>
      </c>
      <c r="H405" s="44" t="str">
        <f>IF(ch_table[[#This Row],[Subject 1]]&lt;&gt;"House rose", "",SUMIF(ch_table[Day], ch_table[[#This Row],[Day]], ch_table[Duration]))</f>
        <v/>
      </c>
      <c r="I405" s="49">
        <f>SUM(INDEX(ch_table[Duration],1):ch_table[[#This Row],[Duration]])</f>
        <v>10.59652777777778</v>
      </c>
      <c r="J405" s="44" cm="1">
        <f t="array" ref="J40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405" s="44" t="str" cm="1">
        <f t="array" ref="K40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405" s="44" t="str">
        <f>IF(ch_table[[#This Row],[Subject 1]]&lt;&gt;"House rose", "",SUMIF(ch_table[Day], ch_table[[#This Row],[Day]], ch_table[AAT]))</f>
        <v/>
      </c>
      <c r="M405" s="47">
        <f>SUM(INDEX(ch_table[AAT],1):ch_table[[#This Row],[AAT]])</f>
        <v>0.71597222222222201</v>
      </c>
    </row>
    <row r="406" spans="1:13" x14ac:dyDescent="0.25">
      <c r="A406" s="2">
        <v>33</v>
      </c>
      <c r="B406" s="40">
        <v>43893</v>
      </c>
      <c r="C406" s="42">
        <v>0.65069444444444446</v>
      </c>
      <c r="D406" s="3" t="s">
        <v>317</v>
      </c>
      <c r="E406" s="5" t="s">
        <v>347</v>
      </c>
      <c r="G406" s="42" cm="1">
        <f t="array" ref="G40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1.388888888888884E-3</v>
      </c>
      <c r="H406" s="44" t="str">
        <f>IF(ch_table[[#This Row],[Subject 1]]&lt;&gt;"House rose", "",SUMIF(ch_table[Day], ch_table[[#This Row],[Day]], ch_table[Duration]))</f>
        <v/>
      </c>
      <c r="I406" s="49">
        <f>SUM(INDEX(ch_table[Duration],1):ch_table[[#This Row],[Duration]])</f>
        <v>10.597916666666668</v>
      </c>
      <c r="J406" s="44" cm="1">
        <f t="array" ref="J40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406" s="44" t="str" cm="1">
        <f t="array" ref="K40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406" s="44" t="str">
        <f>IF(ch_table[[#This Row],[Subject 1]]&lt;&gt;"House rose", "",SUMIF(ch_table[Day], ch_table[[#This Row],[Day]], ch_table[AAT]))</f>
        <v/>
      </c>
      <c r="M406" s="47">
        <f>SUM(INDEX(ch_table[AAT],1):ch_table[[#This Row],[AAT]])</f>
        <v>0.71597222222222201</v>
      </c>
    </row>
    <row r="407" spans="1:13" ht="30" x14ac:dyDescent="0.25">
      <c r="A407" s="2">
        <v>33</v>
      </c>
      <c r="B407" s="40">
        <v>43893</v>
      </c>
      <c r="C407" s="42">
        <v>0.65208333333333335</v>
      </c>
      <c r="D407" s="3" t="s">
        <v>26</v>
      </c>
      <c r="E407" s="5" t="s">
        <v>348</v>
      </c>
      <c r="G407" s="42" cm="1">
        <f t="array" ref="G40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2.083333333333337E-2</v>
      </c>
      <c r="H407" s="44" t="str">
        <f>IF(ch_table[[#This Row],[Subject 1]]&lt;&gt;"House rose", "",SUMIF(ch_table[Day], ch_table[[#This Row],[Day]], ch_table[Duration]))</f>
        <v/>
      </c>
      <c r="I407" s="49">
        <f>SUM(INDEX(ch_table[Duration],1):ch_table[[#This Row],[Duration]])</f>
        <v>10.618750000000002</v>
      </c>
      <c r="J407" s="44" cm="1">
        <f t="array" ref="J40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407" s="44" t="str" cm="1">
        <f t="array" ref="K40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407" s="44" t="str">
        <f>IF(ch_table[[#This Row],[Subject 1]]&lt;&gt;"House rose", "",SUMIF(ch_table[Day], ch_table[[#This Row],[Day]], ch_table[AAT]))</f>
        <v/>
      </c>
      <c r="M407" s="47">
        <f>SUM(INDEX(ch_table[AAT],1):ch_table[[#This Row],[AAT]])</f>
        <v>0.71597222222222201</v>
      </c>
    </row>
    <row r="408" spans="1:13" x14ac:dyDescent="0.25">
      <c r="A408" s="2">
        <v>33</v>
      </c>
      <c r="B408" s="40">
        <v>43893</v>
      </c>
      <c r="C408" s="42">
        <v>0.67291666666666672</v>
      </c>
      <c r="D408" s="3" t="s">
        <v>17</v>
      </c>
      <c r="G408" s="42" t="str" cm="1">
        <f t="array" ref="G40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408" s="44">
        <f>IF(ch_table[[#This Row],[Subject 1]]&lt;&gt;"House rose", "",SUMIF(ch_table[Day], ch_table[[#This Row],[Day]], ch_table[Duration]))</f>
        <v>0.19375000000000003</v>
      </c>
      <c r="I408" s="49">
        <f>SUM(INDEX(ch_table[Duration],1):ch_table[[#This Row],[Duration]])</f>
        <v>10.618750000000002</v>
      </c>
      <c r="J408" s="44" cm="1">
        <f t="array" ref="J40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408" s="44" t="str" cm="1">
        <f t="array" ref="K40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408" s="44">
        <f>IF(ch_table[[#This Row],[Subject 1]]&lt;&gt;"House rose", "",SUMIF(ch_table[Day], ch_table[[#This Row],[Day]], ch_table[AAT]))</f>
        <v>0</v>
      </c>
      <c r="M408" s="47">
        <f>SUM(INDEX(ch_table[AAT],1):ch_table[[#This Row],[AAT]])</f>
        <v>0.71597222222222201</v>
      </c>
    </row>
    <row r="409" spans="1:13" x14ac:dyDescent="0.25">
      <c r="A409" s="2">
        <v>34</v>
      </c>
      <c r="B409" s="40">
        <v>43894</v>
      </c>
      <c r="C409" s="42">
        <v>0.47916666666666669</v>
      </c>
      <c r="D409" s="3" t="s">
        <v>18</v>
      </c>
      <c r="G409" s="42" cm="1">
        <f t="array" ref="G40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409" s="44" t="str">
        <f>IF(ch_table[[#This Row],[Subject 1]]&lt;&gt;"House rose", "",SUMIF(ch_table[Day], ch_table[[#This Row],[Day]], ch_table[Duration]))</f>
        <v/>
      </c>
      <c r="I409" s="49">
        <f>SUM(INDEX(ch_table[Duration],1):ch_table[[#This Row],[Duration]])</f>
        <v>10.620833333333335</v>
      </c>
      <c r="J409" s="44" cm="1">
        <f t="array" ref="J40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409" s="44" t="str" cm="1">
        <f t="array" ref="K40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409" s="44" t="str">
        <f>IF(ch_table[[#This Row],[Subject 1]]&lt;&gt;"House rose", "",SUMIF(ch_table[Day], ch_table[[#This Row],[Day]], ch_table[AAT]))</f>
        <v/>
      </c>
      <c r="M409" s="47">
        <f>SUM(INDEX(ch_table[AAT],1):ch_table[[#This Row],[AAT]])</f>
        <v>0.71597222222222201</v>
      </c>
    </row>
    <row r="410" spans="1:13" x14ac:dyDescent="0.25">
      <c r="A410" s="2">
        <v>34</v>
      </c>
      <c r="B410" s="40">
        <v>43894</v>
      </c>
      <c r="C410" s="42">
        <v>0.48125000000000001</v>
      </c>
      <c r="D410" s="3" t="s">
        <v>28</v>
      </c>
      <c r="E410" s="5" t="s">
        <v>197</v>
      </c>
      <c r="G410" s="42" cm="1">
        <f t="array" ref="G41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1.8749999999999989E-2</v>
      </c>
      <c r="H410" s="44" t="str">
        <f>IF(ch_table[[#This Row],[Subject 1]]&lt;&gt;"House rose", "",SUMIF(ch_table[Day], ch_table[[#This Row],[Day]], ch_table[Duration]))</f>
        <v/>
      </c>
      <c r="I410" s="49">
        <f>SUM(INDEX(ch_table[Duration],1):ch_table[[#This Row],[Duration]])</f>
        <v>10.639583333333336</v>
      </c>
      <c r="J410" s="44" cm="1">
        <f t="array" ref="J41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410" s="44" t="str" cm="1">
        <f t="array" ref="K41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410" s="44" t="str">
        <f>IF(ch_table[[#This Row],[Subject 1]]&lt;&gt;"House rose", "",SUMIF(ch_table[Day], ch_table[[#This Row],[Day]], ch_table[AAT]))</f>
        <v/>
      </c>
      <c r="M410" s="47">
        <f>SUM(INDEX(ch_table[AAT],1):ch_table[[#This Row],[AAT]])</f>
        <v>0.71597222222222201</v>
      </c>
    </row>
    <row r="411" spans="1:13" x14ac:dyDescent="0.25">
      <c r="A411" s="2">
        <v>34</v>
      </c>
      <c r="B411" s="40">
        <v>43894</v>
      </c>
      <c r="C411" s="42">
        <v>0.5</v>
      </c>
      <c r="D411" s="3" t="s">
        <v>28</v>
      </c>
      <c r="E411" s="5" t="s">
        <v>99</v>
      </c>
      <c r="G411" s="42" cm="1">
        <f t="array" ref="G41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2.430555555555558E-2</v>
      </c>
      <c r="H411" s="44" t="str">
        <f>IF(ch_table[[#This Row],[Subject 1]]&lt;&gt;"House rose", "",SUMIF(ch_table[Day], ch_table[[#This Row],[Day]], ch_table[Duration]))</f>
        <v/>
      </c>
      <c r="I411" s="49">
        <f>SUM(INDEX(ch_table[Duration],1):ch_table[[#This Row],[Duration]])</f>
        <v>10.663888888888891</v>
      </c>
      <c r="J411" s="44" cm="1">
        <f t="array" ref="J41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411" s="44" t="str" cm="1">
        <f t="array" ref="K41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411" s="44" t="str">
        <f>IF(ch_table[[#This Row],[Subject 1]]&lt;&gt;"House rose", "",SUMIF(ch_table[Day], ch_table[[#This Row],[Day]], ch_table[AAT]))</f>
        <v/>
      </c>
      <c r="M411" s="47">
        <f>SUM(INDEX(ch_table[AAT],1):ch_table[[#This Row],[AAT]])</f>
        <v>0.71597222222222201</v>
      </c>
    </row>
    <row r="412" spans="1:13" x14ac:dyDescent="0.25">
      <c r="A412" s="2">
        <v>34</v>
      </c>
      <c r="B412" s="40">
        <v>43894</v>
      </c>
      <c r="C412" s="42">
        <v>0.52430555555555558</v>
      </c>
      <c r="D412" s="3" t="s">
        <v>45</v>
      </c>
      <c r="E412" s="5" t="s">
        <v>349</v>
      </c>
      <c r="G412" s="42" cm="1">
        <f t="array" ref="G41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9.0277777777777457E-3</v>
      </c>
      <c r="H412" s="44" t="str">
        <f>IF(ch_table[[#This Row],[Subject 1]]&lt;&gt;"House rose", "",SUMIF(ch_table[Day], ch_table[[#This Row],[Day]], ch_table[Duration]))</f>
        <v/>
      </c>
      <c r="I412" s="49">
        <f>SUM(INDEX(ch_table[Duration],1):ch_table[[#This Row],[Duration]])</f>
        <v>10.672916666666669</v>
      </c>
      <c r="J412" s="44" cm="1">
        <f t="array" ref="J41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412" s="44" t="str" cm="1">
        <f t="array" ref="K41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412" s="44" t="str">
        <f>IF(ch_table[[#This Row],[Subject 1]]&lt;&gt;"House rose", "",SUMIF(ch_table[Day], ch_table[[#This Row],[Day]], ch_table[AAT]))</f>
        <v/>
      </c>
      <c r="M412" s="47">
        <f>SUM(INDEX(ch_table[AAT],1):ch_table[[#This Row],[AAT]])</f>
        <v>0.71597222222222201</v>
      </c>
    </row>
    <row r="413" spans="1:13" x14ac:dyDescent="0.25">
      <c r="A413" s="2">
        <v>34</v>
      </c>
      <c r="B413" s="40">
        <v>43894</v>
      </c>
      <c r="C413" s="42">
        <v>0.53333333333333333</v>
      </c>
      <c r="D413" s="3" t="s">
        <v>24</v>
      </c>
      <c r="E413" s="5" t="s">
        <v>350</v>
      </c>
      <c r="G413" s="42" cm="1">
        <f t="array" ref="G41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6.9444444444444198E-4</v>
      </c>
      <c r="H413" s="44" t="str">
        <f>IF(ch_table[[#This Row],[Subject 1]]&lt;&gt;"House rose", "",SUMIF(ch_table[Day], ch_table[[#This Row],[Day]], ch_table[Duration]))</f>
        <v/>
      </c>
      <c r="I413" s="49">
        <f>SUM(INDEX(ch_table[Duration],1):ch_table[[#This Row],[Duration]])</f>
        <v>10.673611111111114</v>
      </c>
      <c r="J413" s="44" cm="1">
        <f t="array" ref="J41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413" s="44" t="str" cm="1">
        <f t="array" ref="K41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413" s="44" t="str">
        <f>IF(ch_table[[#This Row],[Subject 1]]&lt;&gt;"House rose", "",SUMIF(ch_table[Day], ch_table[[#This Row],[Day]], ch_table[AAT]))</f>
        <v/>
      </c>
      <c r="M413" s="47">
        <f>SUM(INDEX(ch_table[AAT],1):ch_table[[#This Row],[AAT]])</f>
        <v>0.71597222222222201</v>
      </c>
    </row>
    <row r="414" spans="1:13" x14ac:dyDescent="0.25">
      <c r="A414" s="2">
        <v>34</v>
      </c>
      <c r="B414" s="40">
        <v>43894</v>
      </c>
      <c r="C414" s="42">
        <v>0.53402777777777777</v>
      </c>
      <c r="D414" s="3" t="s">
        <v>44</v>
      </c>
      <c r="E414" s="5" t="s">
        <v>351</v>
      </c>
      <c r="G414" s="42" cm="1">
        <f t="array" ref="G41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6.9444444444444198E-3</v>
      </c>
      <c r="H414" s="44" t="str">
        <f>IF(ch_table[[#This Row],[Subject 1]]&lt;&gt;"House rose", "",SUMIF(ch_table[Day], ch_table[[#This Row],[Day]], ch_table[Duration]))</f>
        <v/>
      </c>
      <c r="I414" s="49">
        <f>SUM(INDEX(ch_table[Duration],1):ch_table[[#This Row],[Duration]])</f>
        <v>10.680555555555559</v>
      </c>
      <c r="J414" s="44" cm="1">
        <f t="array" ref="J41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414" s="44" t="str" cm="1">
        <f t="array" ref="K41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414" s="44" t="str">
        <f>IF(ch_table[[#This Row],[Subject 1]]&lt;&gt;"House rose", "",SUMIF(ch_table[Day], ch_table[[#This Row],[Day]], ch_table[AAT]))</f>
        <v/>
      </c>
      <c r="M414" s="47">
        <f>SUM(INDEX(ch_table[AAT],1):ch_table[[#This Row],[AAT]])</f>
        <v>0.71597222222222201</v>
      </c>
    </row>
    <row r="415" spans="1:13" x14ac:dyDescent="0.25">
      <c r="A415" s="2">
        <v>34</v>
      </c>
      <c r="B415" s="40">
        <v>43894</v>
      </c>
      <c r="C415" s="42">
        <v>0.54097222222222219</v>
      </c>
      <c r="D415" s="3" t="s">
        <v>39</v>
      </c>
      <c r="E415" s="5" t="s">
        <v>352</v>
      </c>
      <c r="G415" s="42" cm="1">
        <f t="array" ref="G41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2.1527777777777812E-2</v>
      </c>
      <c r="H415" s="44" t="str">
        <f>IF(ch_table[[#This Row],[Subject 1]]&lt;&gt;"House rose", "",SUMIF(ch_table[Day], ch_table[[#This Row],[Day]], ch_table[Duration]))</f>
        <v/>
      </c>
      <c r="I415" s="49">
        <f>SUM(INDEX(ch_table[Duration],1):ch_table[[#This Row],[Duration]])</f>
        <v>10.702083333333336</v>
      </c>
      <c r="J415" s="44" cm="1">
        <f t="array" ref="J41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415" s="44" t="str" cm="1">
        <f t="array" ref="K41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415" s="44" t="str">
        <f>IF(ch_table[[#This Row],[Subject 1]]&lt;&gt;"House rose", "",SUMIF(ch_table[Day], ch_table[[#This Row],[Day]], ch_table[AAT]))</f>
        <v/>
      </c>
      <c r="M415" s="47">
        <f>SUM(INDEX(ch_table[AAT],1):ch_table[[#This Row],[AAT]])</f>
        <v>0.71597222222222201</v>
      </c>
    </row>
    <row r="416" spans="1:13" x14ac:dyDescent="0.25">
      <c r="A416" s="2">
        <v>34</v>
      </c>
      <c r="B416" s="40">
        <v>43894</v>
      </c>
      <c r="C416" s="42">
        <v>0.5625</v>
      </c>
      <c r="D416" s="3" t="s">
        <v>34</v>
      </c>
      <c r="E416" s="5" t="s">
        <v>225</v>
      </c>
      <c r="G416" s="42" cm="1">
        <f t="array" ref="G41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</v>
      </c>
      <c r="H416" s="44" t="str">
        <f>IF(ch_table[[#This Row],[Subject 1]]&lt;&gt;"House rose", "",SUMIF(ch_table[Day], ch_table[[#This Row],[Day]], ch_table[Duration]))</f>
        <v/>
      </c>
      <c r="I416" s="49">
        <f>SUM(INDEX(ch_table[Duration],1):ch_table[[#This Row],[Duration]])</f>
        <v>10.702083333333336</v>
      </c>
      <c r="J416" s="44" cm="1">
        <f t="array" ref="J41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416" s="44" t="str" cm="1">
        <f t="array" ref="K41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416" s="44" t="str">
        <f>IF(ch_table[[#This Row],[Subject 1]]&lt;&gt;"House rose", "",SUMIF(ch_table[Day], ch_table[[#This Row],[Day]], ch_table[AAT]))</f>
        <v/>
      </c>
      <c r="M416" s="47">
        <f>SUM(INDEX(ch_table[AAT],1):ch_table[[#This Row],[AAT]])</f>
        <v>0.71597222222222201</v>
      </c>
    </row>
    <row r="417" spans="1:13" x14ac:dyDescent="0.25">
      <c r="A417" s="2">
        <v>34</v>
      </c>
      <c r="B417" s="40">
        <v>43894</v>
      </c>
      <c r="C417" s="42">
        <v>0.5625</v>
      </c>
      <c r="D417" s="3" t="s">
        <v>39</v>
      </c>
      <c r="E417" s="5" t="s">
        <v>353</v>
      </c>
      <c r="G417" s="42" cm="1">
        <f t="array" ref="G41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7.986111111111116E-2</v>
      </c>
      <c r="H417" s="44" t="str">
        <f>IF(ch_table[[#This Row],[Subject 1]]&lt;&gt;"House rose", "",SUMIF(ch_table[Day], ch_table[[#This Row],[Day]], ch_table[Duration]))</f>
        <v/>
      </c>
      <c r="I417" s="49">
        <f>SUM(INDEX(ch_table[Duration],1):ch_table[[#This Row],[Duration]])</f>
        <v>10.781944444444447</v>
      </c>
      <c r="J417" s="44" cm="1">
        <f t="array" ref="J41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417" s="44" t="str" cm="1">
        <f t="array" ref="K41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417" s="44" t="str">
        <f>IF(ch_table[[#This Row],[Subject 1]]&lt;&gt;"House rose", "",SUMIF(ch_table[Day], ch_table[[#This Row],[Day]], ch_table[AAT]))</f>
        <v/>
      </c>
      <c r="M417" s="47">
        <f>SUM(INDEX(ch_table[AAT],1):ch_table[[#This Row],[AAT]])</f>
        <v>0.71597222222222201</v>
      </c>
    </row>
    <row r="418" spans="1:13" ht="30" x14ac:dyDescent="0.25">
      <c r="A418" s="2">
        <v>34</v>
      </c>
      <c r="B418" s="40">
        <v>43894</v>
      </c>
      <c r="C418" s="42">
        <v>0.64236111111111116</v>
      </c>
      <c r="D418" s="3" t="s">
        <v>34</v>
      </c>
      <c r="E418" s="5" t="s">
        <v>354</v>
      </c>
      <c r="G418" s="42" cm="1">
        <f t="array" ref="G41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</v>
      </c>
      <c r="H418" s="44" t="str">
        <f>IF(ch_table[[#This Row],[Subject 1]]&lt;&gt;"House rose", "",SUMIF(ch_table[Day], ch_table[[#This Row],[Day]], ch_table[Duration]))</f>
        <v/>
      </c>
      <c r="I418" s="49">
        <f>SUM(INDEX(ch_table[Duration],1):ch_table[[#This Row],[Duration]])</f>
        <v>10.781944444444447</v>
      </c>
      <c r="J418" s="44" cm="1">
        <f t="array" ref="J41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418" s="44" t="str" cm="1">
        <f t="array" ref="K41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418" s="44" t="str">
        <f>IF(ch_table[[#This Row],[Subject 1]]&lt;&gt;"House rose", "",SUMIF(ch_table[Day], ch_table[[#This Row],[Day]], ch_table[AAT]))</f>
        <v/>
      </c>
      <c r="M418" s="47">
        <f>SUM(INDEX(ch_table[AAT],1):ch_table[[#This Row],[AAT]])</f>
        <v>0.71597222222222201</v>
      </c>
    </row>
    <row r="419" spans="1:13" x14ac:dyDescent="0.25">
      <c r="A419" s="2">
        <v>34</v>
      </c>
      <c r="B419" s="40">
        <v>43894</v>
      </c>
      <c r="C419" s="42">
        <v>0.64236111111111116</v>
      </c>
      <c r="D419" s="3" t="s">
        <v>39</v>
      </c>
      <c r="E419" s="5" t="s">
        <v>353</v>
      </c>
      <c r="F419" s="5" t="s">
        <v>145</v>
      </c>
      <c r="G419" s="42" cm="1">
        <f t="array" ref="G41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3.472222222222221E-2</v>
      </c>
      <c r="H419" s="44" t="str">
        <f>IF(ch_table[[#This Row],[Subject 1]]&lt;&gt;"House rose", "",SUMIF(ch_table[Day], ch_table[[#This Row],[Day]], ch_table[Duration]))</f>
        <v/>
      </c>
      <c r="I419" s="49">
        <f>SUM(INDEX(ch_table[Duration],1):ch_table[[#This Row],[Duration]])</f>
        <v>10.816666666666668</v>
      </c>
      <c r="J419" s="44" cm="1">
        <f t="array" ref="J41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419" s="44" t="str" cm="1">
        <f t="array" ref="K41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419" s="44" t="str">
        <f>IF(ch_table[[#This Row],[Subject 1]]&lt;&gt;"House rose", "",SUMIF(ch_table[Day], ch_table[[#This Row],[Day]], ch_table[AAT]))</f>
        <v/>
      </c>
      <c r="M419" s="47">
        <f>SUM(INDEX(ch_table[AAT],1):ch_table[[#This Row],[AAT]])</f>
        <v>0.71597222222222201</v>
      </c>
    </row>
    <row r="420" spans="1:13" x14ac:dyDescent="0.25">
      <c r="A420" s="2">
        <v>34</v>
      </c>
      <c r="B420" s="40">
        <v>43894</v>
      </c>
      <c r="C420" s="42">
        <v>0.67708333333333337</v>
      </c>
      <c r="D420" s="3" t="s">
        <v>39</v>
      </c>
      <c r="E420" s="5" t="s">
        <v>355</v>
      </c>
      <c r="G420" s="42" cm="1">
        <f t="array" ref="G42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1.1805555555555514E-2</v>
      </c>
      <c r="H420" s="44" t="str">
        <f>IF(ch_table[[#This Row],[Subject 1]]&lt;&gt;"House rose", "",SUMIF(ch_table[Day], ch_table[[#This Row],[Day]], ch_table[Duration]))</f>
        <v/>
      </c>
      <c r="I420" s="49">
        <f>SUM(INDEX(ch_table[Duration],1):ch_table[[#This Row],[Duration]])</f>
        <v>10.828472222222224</v>
      </c>
      <c r="J420" s="44" cm="1">
        <f t="array" ref="J42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420" s="44" t="str" cm="1">
        <f t="array" ref="K42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420" s="44" t="str">
        <f>IF(ch_table[[#This Row],[Subject 1]]&lt;&gt;"House rose", "",SUMIF(ch_table[Day], ch_table[[#This Row],[Day]], ch_table[AAT]))</f>
        <v/>
      </c>
      <c r="M420" s="47">
        <f>SUM(INDEX(ch_table[AAT],1):ch_table[[#This Row],[AAT]])</f>
        <v>0.71597222222222201</v>
      </c>
    </row>
    <row r="421" spans="1:13" ht="30" x14ac:dyDescent="0.25">
      <c r="A421" s="2">
        <v>34</v>
      </c>
      <c r="B421" s="40">
        <v>43894</v>
      </c>
      <c r="C421" s="42">
        <v>0.68888888888888888</v>
      </c>
      <c r="D421" s="3" t="s">
        <v>34</v>
      </c>
      <c r="E421" s="5" t="s">
        <v>356</v>
      </c>
      <c r="G421" s="42" cm="1">
        <f t="array" ref="G42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</v>
      </c>
      <c r="H421" s="44" t="str">
        <f>IF(ch_table[[#This Row],[Subject 1]]&lt;&gt;"House rose", "",SUMIF(ch_table[Day], ch_table[[#This Row],[Day]], ch_table[Duration]))</f>
        <v/>
      </c>
      <c r="I421" s="49">
        <f>SUM(INDEX(ch_table[Duration],1):ch_table[[#This Row],[Duration]])</f>
        <v>10.828472222222224</v>
      </c>
      <c r="J421" s="44" cm="1">
        <f t="array" ref="J42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421" s="44" t="str" cm="1">
        <f t="array" ref="K42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421" s="44" t="str">
        <f>IF(ch_table[[#This Row],[Subject 1]]&lt;&gt;"House rose", "",SUMIF(ch_table[Day], ch_table[[#This Row],[Day]], ch_table[AAT]))</f>
        <v/>
      </c>
      <c r="M421" s="47">
        <f>SUM(INDEX(ch_table[AAT],1):ch_table[[#This Row],[AAT]])</f>
        <v>0.71597222222222201</v>
      </c>
    </row>
    <row r="422" spans="1:13" x14ac:dyDescent="0.25">
      <c r="A422" s="2">
        <v>34</v>
      </c>
      <c r="B422" s="40">
        <v>43894</v>
      </c>
      <c r="C422" s="42">
        <v>0.68888888888888888</v>
      </c>
      <c r="D422" s="3" t="s">
        <v>39</v>
      </c>
      <c r="E422" s="5" t="s">
        <v>357</v>
      </c>
      <c r="G422" s="42" cm="1">
        <f t="array" ref="G42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3.9583333333333304E-2</v>
      </c>
      <c r="H422" s="44" t="str">
        <f>IF(ch_table[[#This Row],[Subject 1]]&lt;&gt;"House rose", "",SUMIF(ch_table[Day], ch_table[[#This Row],[Day]], ch_table[Duration]))</f>
        <v/>
      </c>
      <c r="I422" s="49">
        <f>SUM(INDEX(ch_table[Duration],1):ch_table[[#This Row],[Duration]])</f>
        <v>10.868055555555557</v>
      </c>
      <c r="J422" s="44" cm="1">
        <f t="array" ref="J42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422" s="44" t="str" cm="1">
        <f t="array" ref="K42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422" s="44" t="str">
        <f>IF(ch_table[[#This Row],[Subject 1]]&lt;&gt;"House rose", "",SUMIF(ch_table[Day], ch_table[[#This Row],[Day]], ch_table[AAT]))</f>
        <v/>
      </c>
      <c r="M422" s="47">
        <f>SUM(INDEX(ch_table[AAT],1):ch_table[[#This Row],[AAT]])</f>
        <v>0.71597222222222201</v>
      </c>
    </row>
    <row r="423" spans="1:13" ht="30" x14ac:dyDescent="0.25">
      <c r="A423" s="2">
        <v>34</v>
      </c>
      <c r="B423" s="40">
        <v>43894</v>
      </c>
      <c r="C423" s="42">
        <v>0.72847222222222219</v>
      </c>
      <c r="D423" s="3" t="s">
        <v>34</v>
      </c>
      <c r="E423" s="5" t="s">
        <v>358</v>
      </c>
      <c r="G423" s="42" cm="1">
        <f t="array" ref="G42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</v>
      </c>
      <c r="H423" s="44" t="str">
        <f>IF(ch_table[[#This Row],[Subject 1]]&lt;&gt;"House rose", "",SUMIF(ch_table[Day], ch_table[[#This Row],[Day]], ch_table[Duration]))</f>
        <v/>
      </c>
      <c r="I423" s="49">
        <f>SUM(INDEX(ch_table[Duration],1):ch_table[[#This Row],[Duration]])</f>
        <v>10.868055555555557</v>
      </c>
      <c r="J423" s="44" cm="1">
        <f t="array" ref="J42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423" s="44" t="str" cm="1">
        <f t="array" ref="K42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423" s="44" t="str">
        <f>IF(ch_table[[#This Row],[Subject 1]]&lt;&gt;"House rose", "",SUMIF(ch_table[Day], ch_table[[#This Row],[Day]], ch_table[AAT]))</f>
        <v/>
      </c>
      <c r="M423" s="47">
        <f>SUM(INDEX(ch_table[AAT],1):ch_table[[#This Row],[AAT]])</f>
        <v>0.71597222222222201</v>
      </c>
    </row>
    <row r="424" spans="1:13" x14ac:dyDescent="0.25">
      <c r="A424" s="2">
        <v>34</v>
      </c>
      <c r="B424" s="40">
        <v>43894</v>
      </c>
      <c r="C424" s="42">
        <v>0.72847222222222219</v>
      </c>
      <c r="D424" s="3" t="s">
        <v>39</v>
      </c>
      <c r="E424" s="5" t="s">
        <v>357</v>
      </c>
      <c r="G424" s="42" cm="1">
        <f t="array" ref="G42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2.1527777777777812E-2</v>
      </c>
      <c r="H424" s="44" t="str">
        <f>IF(ch_table[[#This Row],[Subject 1]]&lt;&gt;"House rose", "",SUMIF(ch_table[Day], ch_table[[#This Row],[Day]], ch_table[Duration]))</f>
        <v/>
      </c>
      <c r="I424" s="49">
        <f>SUM(INDEX(ch_table[Duration],1):ch_table[[#This Row],[Duration]])</f>
        <v>10.889583333333334</v>
      </c>
      <c r="J424" s="44" cm="1">
        <f t="array" ref="J42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424" s="44" t="str" cm="1">
        <f t="array" ref="K42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424" s="44" t="str">
        <f>IF(ch_table[[#This Row],[Subject 1]]&lt;&gt;"House rose", "",SUMIF(ch_table[Day], ch_table[[#This Row],[Day]], ch_table[AAT]))</f>
        <v/>
      </c>
      <c r="M424" s="47">
        <f>SUM(INDEX(ch_table[AAT],1):ch_table[[#This Row],[AAT]])</f>
        <v>0.71597222222222201</v>
      </c>
    </row>
    <row r="425" spans="1:13" ht="30" x14ac:dyDescent="0.25">
      <c r="A425" s="2">
        <v>34</v>
      </c>
      <c r="B425" s="40">
        <v>43894</v>
      </c>
      <c r="C425" s="42">
        <v>0.75</v>
      </c>
      <c r="D425" s="3" t="s">
        <v>34</v>
      </c>
      <c r="E425" s="5" t="s">
        <v>359</v>
      </c>
      <c r="G425" s="42" cm="1">
        <f t="array" ref="G42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</v>
      </c>
      <c r="H425" s="44" t="str">
        <f>IF(ch_table[[#This Row],[Subject 1]]&lt;&gt;"House rose", "",SUMIF(ch_table[Day], ch_table[[#This Row],[Day]], ch_table[Duration]))</f>
        <v/>
      </c>
      <c r="I425" s="49">
        <f>SUM(INDEX(ch_table[Duration],1):ch_table[[#This Row],[Duration]])</f>
        <v>10.889583333333334</v>
      </c>
      <c r="J425" s="44" cm="1">
        <f t="array" ref="J42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425" s="44" t="str" cm="1">
        <f t="array" ref="K42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425" s="44" t="str">
        <f>IF(ch_table[[#This Row],[Subject 1]]&lt;&gt;"House rose", "",SUMIF(ch_table[Day], ch_table[[#This Row],[Day]], ch_table[AAT]))</f>
        <v/>
      </c>
      <c r="M425" s="47">
        <f>SUM(INDEX(ch_table[AAT],1):ch_table[[#This Row],[AAT]])</f>
        <v>0.71597222222222201</v>
      </c>
    </row>
    <row r="426" spans="1:13" x14ac:dyDescent="0.25">
      <c r="A426" s="2">
        <v>34</v>
      </c>
      <c r="B426" s="40">
        <v>43894</v>
      </c>
      <c r="C426" s="42">
        <v>0.75</v>
      </c>
      <c r="D426" s="3" t="s">
        <v>39</v>
      </c>
      <c r="E426" s="5" t="s">
        <v>357</v>
      </c>
      <c r="F426" s="5" t="s">
        <v>145</v>
      </c>
      <c r="G426" s="42" cm="1">
        <f t="array" ref="G42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5.208333333333337E-2</v>
      </c>
      <c r="H426" s="44" t="str">
        <f>IF(ch_table[[#This Row],[Subject 1]]&lt;&gt;"House rose", "",SUMIF(ch_table[Day], ch_table[[#This Row],[Day]], ch_table[Duration]))</f>
        <v/>
      </c>
      <c r="I426" s="49">
        <f>SUM(INDEX(ch_table[Duration],1):ch_table[[#This Row],[Duration]])</f>
        <v>10.941666666666668</v>
      </c>
      <c r="J426" s="44" cm="1">
        <f t="array" ref="J42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426" s="44" cm="1">
        <f t="array" ref="K42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1.0416666666666741E-2</v>
      </c>
      <c r="L426" s="44" t="str">
        <f>IF(ch_table[[#This Row],[Subject 1]]&lt;&gt;"House rose", "",SUMIF(ch_table[Day], ch_table[[#This Row],[Day]], ch_table[AAT]))</f>
        <v/>
      </c>
      <c r="M426" s="47">
        <f>SUM(INDEX(ch_table[AAT],1):ch_table[[#This Row],[AAT]])</f>
        <v>0.72638888888888875</v>
      </c>
    </row>
    <row r="427" spans="1:13" x14ac:dyDescent="0.25">
      <c r="A427" s="2">
        <v>34</v>
      </c>
      <c r="B427" s="40">
        <v>43894</v>
      </c>
      <c r="C427" s="42">
        <v>0.80208333333333337</v>
      </c>
      <c r="D427" s="3" t="s">
        <v>24</v>
      </c>
      <c r="E427" s="5" t="s">
        <v>360</v>
      </c>
      <c r="G427" s="42" cm="1">
        <f t="array" ref="G42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6.9444444444444198E-4</v>
      </c>
      <c r="H427" s="44" t="str">
        <f>IF(ch_table[[#This Row],[Subject 1]]&lt;&gt;"House rose", "",SUMIF(ch_table[Day], ch_table[[#This Row],[Day]], ch_table[Duration]))</f>
        <v/>
      </c>
      <c r="I427" s="49">
        <f>SUM(INDEX(ch_table[Duration],1):ch_table[[#This Row],[Duration]])</f>
        <v>10.942361111111113</v>
      </c>
      <c r="J427" s="44" cm="1">
        <f t="array" ref="J42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427" s="44" cm="1">
        <f t="array" ref="K42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6.9444444444444198E-4</v>
      </c>
      <c r="L427" s="44" t="str">
        <f>IF(ch_table[[#This Row],[Subject 1]]&lt;&gt;"House rose", "",SUMIF(ch_table[Day], ch_table[[#This Row],[Day]], ch_table[AAT]))</f>
        <v/>
      </c>
      <c r="M427" s="47">
        <f>SUM(INDEX(ch_table[AAT],1):ch_table[[#This Row],[AAT]])</f>
        <v>0.72708333333333319</v>
      </c>
    </row>
    <row r="428" spans="1:13" ht="30" x14ac:dyDescent="0.25">
      <c r="A428" s="2">
        <v>34</v>
      </c>
      <c r="B428" s="40">
        <v>43894</v>
      </c>
      <c r="C428" s="42">
        <v>0.80277777777777781</v>
      </c>
      <c r="D428" s="3" t="s">
        <v>317</v>
      </c>
      <c r="E428" s="5" t="s">
        <v>361</v>
      </c>
      <c r="G428" s="42" cm="1">
        <f t="array" ref="G42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1.388888888888884E-3</v>
      </c>
      <c r="H428" s="44" t="str">
        <f>IF(ch_table[[#This Row],[Subject 1]]&lt;&gt;"House rose", "",SUMIF(ch_table[Day], ch_table[[#This Row],[Day]], ch_table[Duration]))</f>
        <v/>
      </c>
      <c r="I428" s="49">
        <f>SUM(INDEX(ch_table[Duration],1):ch_table[[#This Row],[Duration]])</f>
        <v>10.943750000000001</v>
      </c>
      <c r="J428" s="44" cm="1">
        <f t="array" ref="J42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428" s="44" cm="1">
        <f t="array" ref="K42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1.388888888888884E-3</v>
      </c>
      <c r="L428" s="44" t="str">
        <f>IF(ch_table[[#This Row],[Subject 1]]&lt;&gt;"House rose", "",SUMIF(ch_table[Day], ch_table[[#This Row],[Day]], ch_table[AAT]))</f>
        <v/>
      </c>
      <c r="M428" s="47">
        <f>SUM(INDEX(ch_table[AAT],1):ch_table[[#This Row],[AAT]])</f>
        <v>0.72847222222222208</v>
      </c>
    </row>
    <row r="429" spans="1:13" ht="30" x14ac:dyDescent="0.25">
      <c r="A429" s="2">
        <v>34</v>
      </c>
      <c r="B429" s="40">
        <v>43894</v>
      </c>
      <c r="C429" s="42">
        <v>0.8041666666666667</v>
      </c>
      <c r="D429" s="3" t="s">
        <v>26</v>
      </c>
      <c r="E429" s="5" t="s">
        <v>362</v>
      </c>
      <c r="G429" s="42" cm="1">
        <f t="array" ref="G42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1.5972222222222165E-2</v>
      </c>
      <c r="H429" s="44" t="str">
        <f>IF(ch_table[[#This Row],[Subject 1]]&lt;&gt;"House rose", "",SUMIF(ch_table[Day], ch_table[[#This Row],[Day]], ch_table[Duration]))</f>
        <v/>
      </c>
      <c r="I429" s="49">
        <f>SUM(INDEX(ch_table[Duration],1):ch_table[[#This Row],[Duration]])</f>
        <v>10.959722222222224</v>
      </c>
      <c r="J429" s="44" cm="1">
        <f t="array" ref="J42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429" s="44" cm="1">
        <f t="array" ref="K42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1.5972222222222165E-2</v>
      </c>
      <c r="L429" s="44" t="str">
        <f>IF(ch_table[[#This Row],[Subject 1]]&lt;&gt;"House rose", "",SUMIF(ch_table[Day], ch_table[[#This Row],[Day]], ch_table[AAT]))</f>
        <v/>
      </c>
      <c r="M429" s="47">
        <f>SUM(INDEX(ch_table[AAT],1):ch_table[[#This Row],[AAT]])</f>
        <v>0.74444444444444424</v>
      </c>
    </row>
    <row r="430" spans="1:13" x14ac:dyDescent="0.25">
      <c r="A430" s="2">
        <v>34</v>
      </c>
      <c r="B430" s="40">
        <v>43894</v>
      </c>
      <c r="C430" s="42">
        <v>0.82013888888888886</v>
      </c>
      <c r="D430" s="3" t="s">
        <v>17</v>
      </c>
      <c r="G430" s="42" t="str" cm="1">
        <f t="array" ref="G43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430" s="44">
        <f>IF(ch_table[[#This Row],[Subject 1]]&lt;&gt;"House rose", "",SUMIF(ch_table[Day], ch_table[[#This Row],[Day]], ch_table[Duration]))</f>
        <v>0.34097222222222218</v>
      </c>
      <c r="I430" s="49">
        <f>SUM(INDEX(ch_table[Duration],1):ch_table[[#This Row],[Duration]])</f>
        <v>10.959722222222224</v>
      </c>
      <c r="J430" s="44" cm="1">
        <f t="array" ref="J43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430" s="44" t="str" cm="1">
        <f t="array" ref="K43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430" s="44">
        <f>IF(ch_table[[#This Row],[Subject 1]]&lt;&gt;"House rose", "",SUMIF(ch_table[Day], ch_table[[#This Row],[Day]], ch_table[AAT]))</f>
        <v>2.8472222222222232E-2</v>
      </c>
      <c r="M430" s="47">
        <f>SUM(INDEX(ch_table[AAT],1):ch_table[[#This Row],[AAT]])</f>
        <v>0.74444444444444424</v>
      </c>
    </row>
    <row r="431" spans="1:13" x14ac:dyDescent="0.25">
      <c r="A431" s="2">
        <v>35</v>
      </c>
      <c r="B431" s="40">
        <v>43895</v>
      </c>
      <c r="C431" s="42">
        <v>0.39583333333333331</v>
      </c>
      <c r="D431" s="3" t="s">
        <v>18</v>
      </c>
      <c r="G431" s="42" cm="1">
        <f t="array" ref="G43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2.0833333333332704E-3</v>
      </c>
      <c r="H431" s="44" t="str">
        <f>IF(ch_table[[#This Row],[Subject 1]]&lt;&gt;"House rose", "",SUMIF(ch_table[Day], ch_table[[#This Row],[Day]], ch_table[Duration]))</f>
        <v/>
      </c>
      <c r="I431" s="49">
        <f>SUM(INDEX(ch_table[Duration],1):ch_table[[#This Row],[Duration]])</f>
        <v>10.961805555555557</v>
      </c>
      <c r="J431" s="44" cm="1">
        <f t="array" ref="J43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431" s="44" t="str" cm="1">
        <f t="array" ref="K43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431" s="44" t="str">
        <f>IF(ch_table[[#This Row],[Subject 1]]&lt;&gt;"House rose", "",SUMIF(ch_table[Day], ch_table[[#This Row],[Day]], ch_table[AAT]))</f>
        <v/>
      </c>
      <c r="M431" s="47">
        <f>SUM(INDEX(ch_table[AAT],1):ch_table[[#This Row],[AAT]])</f>
        <v>0.74444444444444424</v>
      </c>
    </row>
    <row r="432" spans="1:13" x14ac:dyDescent="0.25">
      <c r="A432" s="2">
        <v>35</v>
      </c>
      <c r="B432" s="40">
        <v>43895</v>
      </c>
      <c r="C432" s="42">
        <v>0.39791666666666659</v>
      </c>
      <c r="D432" s="3" t="s">
        <v>28</v>
      </c>
      <c r="E432" s="5" t="s">
        <v>175</v>
      </c>
      <c r="G432" s="42" cm="1">
        <f t="array" ref="G43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2.8472222222222288E-2</v>
      </c>
      <c r="H432" s="44" t="str">
        <f>IF(ch_table[[#This Row],[Subject 1]]&lt;&gt;"House rose", "",SUMIF(ch_table[Day], ch_table[[#This Row],[Day]], ch_table[Duration]))</f>
        <v/>
      </c>
      <c r="I432" s="49">
        <f>SUM(INDEX(ch_table[Duration],1):ch_table[[#This Row],[Duration]])</f>
        <v>10.990277777777779</v>
      </c>
      <c r="J432" s="44" cm="1">
        <f t="array" ref="J43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432" s="44" t="str" cm="1">
        <f t="array" ref="K43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432" s="44" t="str">
        <f>IF(ch_table[[#This Row],[Subject 1]]&lt;&gt;"House rose", "",SUMIF(ch_table[Day], ch_table[[#This Row],[Day]], ch_table[AAT]))</f>
        <v/>
      </c>
      <c r="M432" s="47">
        <f>SUM(INDEX(ch_table[AAT],1):ch_table[[#This Row],[AAT]])</f>
        <v>0.74444444444444424</v>
      </c>
    </row>
    <row r="433" spans="1:13" x14ac:dyDescent="0.25">
      <c r="A433" s="2">
        <v>35</v>
      </c>
      <c r="B433" s="40">
        <v>43895</v>
      </c>
      <c r="C433" s="42">
        <v>0.42638888888888887</v>
      </c>
      <c r="D433" s="3" t="s">
        <v>29</v>
      </c>
      <c r="E433" s="5" t="s">
        <v>175</v>
      </c>
      <c r="G433" s="42" cm="1">
        <f t="array" ref="G43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1.1111111111111127E-2</v>
      </c>
      <c r="H433" s="44" t="str">
        <f>IF(ch_table[[#This Row],[Subject 1]]&lt;&gt;"House rose", "",SUMIF(ch_table[Day], ch_table[[#This Row],[Day]], ch_table[Duration]))</f>
        <v/>
      </c>
      <c r="I433" s="49">
        <f>SUM(INDEX(ch_table[Duration],1):ch_table[[#This Row],[Duration]])</f>
        <v>11.00138888888889</v>
      </c>
      <c r="J433" s="44" cm="1">
        <f t="array" ref="J43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433" s="44" t="str" cm="1">
        <f t="array" ref="K43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433" s="44" t="str">
        <f>IF(ch_table[[#This Row],[Subject 1]]&lt;&gt;"House rose", "",SUMIF(ch_table[Day], ch_table[[#This Row],[Day]], ch_table[AAT]))</f>
        <v/>
      </c>
      <c r="M433" s="47">
        <f>SUM(INDEX(ch_table[AAT],1):ch_table[[#This Row],[AAT]])</f>
        <v>0.74444444444444424</v>
      </c>
    </row>
    <row r="434" spans="1:13" x14ac:dyDescent="0.25">
      <c r="A434" s="2">
        <v>35</v>
      </c>
      <c r="B434" s="40">
        <v>43895</v>
      </c>
      <c r="C434" s="42">
        <v>0.4375</v>
      </c>
      <c r="D434" s="3" t="s">
        <v>25</v>
      </c>
      <c r="E434" s="5" t="s">
        <v>81</v>
      </c>
      <c r="G434" s="42" cm="1">
        <f t="array" ref="G43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3.1944444444444386E-2</v>
      </c>
      <c r="H434" s="44" t="str">
        <f>IF(ch_table[[#This Row],[Subject 1]]&lt;&gt;"House rose", "",SUMIF(ch_table[Day], ch_table[[#This Row],[Day]], ch_table[Duration]))</f>
        <v/>
      </c>
      <c r="I434" s="49">
        <f>SUM(INDEX(ch_table[Duration],1):ch_table[[#This Row],[Duration]])</f>
        <v>11.033333333333335</v>
      </c>
      <c r="J434" s="44" cm="1">
        <f t="array" ref="J43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434" s="44" t="str" cm="1">
        <f t="array" ref="K43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434" s="44" t="str">
        <f>IF(ch_table[[#This Row],[Subject 1]]&lt;&gt;"House rose", "",SUMIF(ch_table[Day], ch_table[[#This Row],[Day]], ch_table[AAT]))</f>
        <v/>
      </c>
      <c r="M434" s="47">
        <f>SUM(INDEX(ch_table[AAT],1):ch_table[[#This Row],[AAT]])</f>
        <v>0.74444444444444424</v>
      </c>
    </row>
    <row r="435" spans="1:13" ht="30" x14ac:dyDescent="0.25">
      <c r="A435" s="2">
        <v>35</v>
      </c>
      <c r="B435" s="40">
        <v>43895</v>
      </c>
      <c r="C435" s="42">
        <v>0.46944444444444439</v>
      </c>
      <c r="D435" s="3" t="s">
        <v>30</v>
      </c>
      <c r="E435" s="5" t="s">
        <v>363</v>
      </c>
      <c r="G435" s="42" cm="1">
        <f t="array" ref="G43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3.0555555555555614E-2</v>
      </c>
      <c r="H435" s="44" t="str">
        <f>IF(ch_table[[#This Row],[Subject 1]]&lt;&gt;"House rose", "",SUMIF(ch_table[Day], ch_table[[#This Row],[Day]], ch_table[Duration]))</f>
        <v/>
      </c>
      <c r="I435" s="49">
        <f>SUM(INDEX(ch_table[Duration],1):ch_table[[#This Row],[Duration]])</f>
        <v>11.06388888888889</v>
      </c>
      <c r="J435" s="44" cm="1">
        <f t="array" ref="J43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435" s="44" t="str" cm="1">
        <f t="array" ref="K43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435" s="44" t="str">
        <f>IF(ch_table[[#This Row],[Subject 1]]&lt;&gt;"House rose", "",SUMIF(ch_table[Day], ch_table[[#This Row],[Day]], ch_table[AAT]))</f>
        <v/>
      </c>
      <c r="M435" s="47">
        <f>SUM(INDEX(ch_table[AAT],1):ch_table[[#This Row],[AAT]])</f>
        <v>0.74444444444444424</v>
      </c>
    </row>
    <row r="436" spans="1:13" x14ac:dyDescent="0.25">
      <c r="A436" s="2">
        <v>35</v>
      </c>
      <c r="B436" s="40">
        <v>43895</v>
      </c>
      <c r="C436" s="42">
        <v>0.5</v>
      </c>
      <c r="D436" s="3" t="s">
        <v>36</v>
      </c>
      <c r="E436" s="5" t="s">
        <v>364</v>
      </c>
      <c r="G436" s="42" cm="1">
        <f t="array" ref="G43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0.16597222222222219</v>
      </c>
      <c r="H436" s="44" t="str">
        <f>IF(ch_table[[#This Row],[Subject 1]]&lt;&gt;"House rose", "",SUMIF(ch_table[Day], ch_table[[#This Row],[Day]], ch_table[Duration]))</f>
        <v/>
      </c>
      <c r="I436" s="49">
        <f>SUM(INDEX(ch_table[Duration],1):ch_table[[#This Row],[Duration]])</f>
        <v>11.229861111111113</v>
      </c>
      <c r="J436" s="44" cm="1">
        <f t="array" ref="J43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436" s="44" t="str" cm="1">
        <f t="array" ref="K43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436" s="44" t="str">
        <f>IF(ch_table[[#This Row],[Subject 1]]&lt;&gt;"House rose", "",SUMIF(ch_table[Day], ch_table[[#This Row],[Day]], ch_table[AAT]))</f>
        <v/>
      </c>
      <c r="M436" s="47">
        <f>SUM(INDEX(ch_table[AAT],1):ch_table[[#This Row],[AAT]])</f>
        <v>0.74444444444444424</v>
      </c>
    </row>
    <row r="437" spans="1:13" ht="30" x14ac:dyDescent="0.25">
      <c r="A437" s="2">
        <v>35</v>
      </c>
      <c r="B437" s="40">
        <v>43895</v>
      </c>
      <c r="C437" s="42">
        <v>0.66597222222222219</v>
      </c>
      <c r="D437" s="3" t="s">
        <v>26</v>
      </c>
      <c r="E437" s="5" t="s">
        <v>365</v>
      </c>
      <c r="G437" s="42" cm="1">
        <f t="array" ref="G43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2.8472222222222232E-2</v>
      </c>
      <c r="H437" s="44" t="str">
        <f>IF(ch_table[[#This Row],[Subject 1]]&lt;&gt;"House rose", "",SUMIF(ch_table[Day], ch_table[[#This Row],[Day]], ch_table[Duration]))</f>
        <v/>
      </c>
      <c r="I437" s="49">
        <f>SUM(INDEX(ch_table[Duration],1):ch_table[[#This Row],[Duration]])</f>
        <v>11.258333333333335</v>
      </c>
      <c r="J437" s="44" cm="1">
        <f t="array" ref="J43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437" s="44" t="str" cm="1">
        <f t="array" ref="K43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437" s="44" t="str">
        <f>IF(ch_table[[#This Row],[Subject 1]]&lt;&gt;"House rose", "",SUMIF(ch_table[Day], ch_table[[#This Row],[Day]], ch_table[AAT]))</f>
        <v/>
      </c>
      <c r="M437" s="47">
        <f>SUM(INDEX(ch_table[AAT],1):ch_table[[#This Row],[AAT]])</f>
        <v>0.74444444444444424</v>
      </c>
    </row>
    <row r="438" spans="1:13" x14ac:dyDescent="0.25">
      <c r="A438" s="2">
        <v>35</v>
      </c>
      <c r="B438" s="40">
        <v>43895</v>
      </c>
      <c r="C438" s="42">
        <v>0.69444444444444442</v>
      </c>
      <c r="D438" s="3" t="s">
        <v>17</v>
      </c>
      <c r="G438" s="42" t="str" cm="1">
        <f t="array" ref="G43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438" s="44">
        <f>IF(ch_table[[#This Row],[Subject 1]]&lt;&gt;"House rose", "",SUMIF(ch_table[Day], ch_table[[#This Row],[Day]], ch_table[Duration]))</f>
        <v>0.2986111111111111</v>
      </c>
      <c r="I438" s="49">
        <f>SUM(INDEX(ch_table[Duration],1):ch_table[[#This Row],[Duration]])</f>
        <v>11.258333333333335</v>
      </c>
      <c r="J438" s="44" cm="1">
        <f t="array" ref="J43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438" s="44" t="str" cm="1">
        <f t="array" ref="K43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438" s="44">
        <f>IF(ch_table[[#This Row],[Subject 1]]&lt;&gt;"House rose", "",SUMIF(ch_table[Day], ch_table[[#This Row],[Day]], ch_table[AAT]))</f>
        <v>0</v>
      </c>
      <c r="M438" s="47">
        <f>SUM(INDEX(ch_table[AAT],1):ch_table[[#This Row],[AAT]])</f>
        <v>0.74444444444444424</v>
      </c>
    </row>
    <row r="439" spans="1:13" x14ac:dyDescent="0.25">
      <c r="A439" s="2">
        <v>36</v>
      </c>
      <c r="B439" s="40">
        <v>43899</v>
      </c>
      <c r="C439" s="42">
        <v>0.60416666666666663</v>
      </c>
      <c r="D439" s="3" t="s">
        <v>18</v>
      </c>
      <c r="G439" s="42" cm="1">
        <f t="array" ref="G43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439" s="44" t="str">
        <f>IF(ch_table[[#This Row],[Subject 1]]&lt;&gt;"House rose", "",SUMIF(ch_table[Day], ch_table[[#This Row],[Day]], ch_table[Duration]))</f>
        <v/>
      </c>
      <c r="I439" s="49">
        <f>SUM(INDEX(ch_table[Duration],1):ch_table[[#This Row],[Duration]])</f>
        <v>11.260416666666668</v>
      </c>
      <c r="J439" s="44" cm="1">
        <f t="array" ref="J43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439" s="44" t="str" cm="1">
        <f t="array" ref="K43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439" s="44" t="str">
        <f>IF(ch_table[[#This Row],[Subject 1]]&lt;&gt;"House rose", "",SUMIF(ch_table[Day], ch_table[[#This Row],[Day]], ch_table[AAT]))</f>
        <v/>
      </c>
      <c r="M439" s="47">
        <f>SUM(INDEX(ch_table[AAT],1):ch_table[[#This Row],[AAT]])</f>
        <v>0.74444444444444424</v>
      </c>
    </row>
    <row r="440" spans="1:13" x14ac:dyDescent="0.25">
      <c r="A440" s="2">
        <v>36</v>
      </c>
      <c r="B440" s="40">
        <v>43899</v>
      </c>
      <c r="C440" s="42">
        <v>0.60624999999999996</v>
      </c>
      <c r="D440" s="3" t="s">
        <v>28</v>
      </c>
      <c r="E440" s="5" t="s">
        <v>182</v>
      </c>
      <c r="G440" s="42" cm="1">
        <f t="array" ref="G44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2.9166666666666674E-2</v>
      </c>
      <c r="H440" s="44" t="str">
        <f>IF(ch_table[[#This Row],[Subject 1]]&lt;&gt;"House rose", "",SUMIF(ch_table[Day], ch_table[[#This Row],[Day]], ch_table[Duration]))</f>
        <v/>
      </c>
      <c r="I440" s="49">
        <f>SUM(INDEX(ch_table[Duration],1):ch_table[[#This Row],[Duration]])</f>
        <v>11.289583333333335</v>
      </c>
      <c r="J440" s="44" cm="1">
        <f t="array" ref="J44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440" s="44" t="str" cm="1">
        <f t="array" ref="K44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440" s="44" t="str">
        <f>IF(ch_table[[#This Row],[Subject 1]]&lt;&gt;"House rose", "",SUMIF(ch_table[Day], ch_table[[#This Row],[Day]], ch_table[AAT]))</f>
        <v/>
      </c>
      <c r="M440" s="47">
        <f>SUM(INDEX(ch_table[AAT],1):ch_table[[#This Row],[AAT]])</f>
        <v>0.74444444444444424</v>
      </c>
    </row>
    <row r="441" spans="1:13" x14ac:dyDescent="0.25">
      <c r="A441" s="2">
        <v>36</v>
      </c>
      <c r="B441" s="40">
        <v>43899</v>
      </c>
      <c r="C441" s="42">
        <v>0.63541666666666663</v>
      </c>
      <c r="D441" s="3" t="s">
        <v>29</v>
      </c>
      <c r="E441" s="5" t="s">
        <v>182</v>
      </c>
      <c r="G441" s="42" cm="1">
        <f t="array" ref="G44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1.1111111111111183E-2</v>
      </c>
      <c r="H441" s="44" t="str">
        <f>IF(ch_table[[#This Row],[Subject 1]]&lt;&gt;"House rose", "",SUMIF(ch_table[Day], ch_table[[#This Row],[Day]], ch_table[Duration]))</f>
        <v/>
      </c>
      <c r="I441" s="49">
        <f>SUM(INDEX(ch_table[Duration],1):ch_table[[#This Row],[Duration]])</f>
        <v>11.300694444444446</v>
      </c>
      <c r="J441" s="44" cm="1">
        <f t="array" ref="J44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441" s="44" t="str" cm="1">
        <f t="array" ref="K44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441" s="44" t="str">
        <f>IF(ch_table[[#This Row],[Subject 1]]&lt;&gt;"House rose", "",SUMIF(ch_table[Day], ch_table[[#This Row],[Day]], ch_table[AAT]))</f>
        <v/>
      </c>
      <c r="M441" s="47">
        <f>SUM(INDEX(ch_table[AAT],1):ch_table[[#This Row],[AAT]])</f>
        <v>0.74444444444444424</v>
      </c>
    </row>
    <row r="442" spans="1:13" ht="45" x14ac:dyDescent="0.25">
      <c r="A442" s="2">
        <v>36</v>
      </c>
      <c r="B442" s="40">
        <v>43899</v>
      </c>
      <c r="C442" s="42">
        <v>0.64652777777777781</v>
      </c>
      <c r="D442" s="3" t="s">
        <v>32</v>
      </c>
      <c r="E442" s="5" t="s">
        <v>366</v>
      </c>
      <c r="F442" s="5" t="s">
        <v>310</v>
      </c>
      <c r="G442" s="42" cm="1">
        <f t="array" ref="G44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3.7499999999999978E-2</v>
      </c>
      <c r="H442" s="44" t="str">
        <f>IF(ch_table[[#This Row],[Subject 1]]&lt;&gt;"House rose", "",SUMIF(ch_table[Day], ch_table[[#This Row],[Day]], ch_table[Duration]))</f>
        <v/>
      </c>
      <c r="I442" s="49">
        <f>SUM(INDEX(ch_table[Duration],1):ch_table[[#This Row],[Duration]])</f>
        <v>11.338194444444445</v>
      </c>
      <c r="J442" s="44" cm="1">
        <f t="array" ref="J44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442" s="44" t="str" cm="1">
        <f t="array" ref="K44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442" s="44" t="str">
        <f>IF(ch_table[[#This Row],[Subject 1]]&lt;&gt;"House rose", "",SUMIF(ch_table[Day], ch_table[[#This Row],[Day]], ch_table[AAT]))</f>
        <v/>
      </c>
      <c r="M442" s="47">
        <f>SUM(INDEX(ch_table[AAT],1):ch_table[[#This Row],[AAT]])</f>
        <v>0.74444444444444424</v>
      </c>
    </row>
    <row r="443" spans="1:13" ht="30" x14ac:dyDescent="0.25">
      <c r="A443" s="2">
        <v>36</v>
      </c>
      <c r="B443" s="40">
        <v>43899</v>
      </c>
      <c r="C443" s="42">
        <v>0.68402777777777779</v>
      </c>
      <c r="D443" s="3" t="s">
        <v>24</v>
      </c>
      <c r="E443" s="5" t="s">
        <v>367</v>
      </c>
      <c r="F443" s="5" t="s">
        <v>310</v>
      </c>
      <c r="G443" s="42" cm="1">
        <f t="array" ref="G44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1.388888888888884E-3</v>
      </c>
      <c r="H443" s="44" t="str">
        <f>IF(ch_table[[#This Row],[Subject 1]]&lt;&gt;"House rose", "",SUMIF(ch_table[Day], ch_table[[#This Row],[Day]], ch_table[Duration]))</f>
        <v/>
      </c>
      <c r="I443" s="49">
        <f>SUM(INDEX(ch_table[Duration],1):ch_table[[#This Row],[Duration]])</f>
        <v>11.339583333333334</v>
      </c>
      <c r="J443" s="44" cm="1">
        <f t="array" ref="J44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443" s="44" t="str" cm="1">
        <f t="array" ref="K44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443" s="44" t="str">
        <f>IF(ch_table[[#This Row],[Subject 1]]&lt;&gt;"House rose", "",SUMIF(ch_table[Day], ch_table[[#This Row],[Day]], ch_table[AAT]))</f>
        <v/>
      </c>
      <c r="M443" s="47">
        <f>SUM(INDEX(ch_table[AAT],1):ch_table[[#This Row],[AAT]])</f>
        <v>0.74444444444444424</v>
      </c>
    </row>
    <row r="444" spans="1:13" ht="30" x14ac:dyDescent="0.25">
      <c r="A444" s="2">
        <v>36</v>
      </c>
      <c r="B444" s="40">
        <v>43899</v>
      </c>
      <c r="C444" s="42">
        <v>0.68541666666666667</v>
      </c>
      <c r="D444" s="3" t="s">
        <v>27</v>
      </c>
      <c r="E444" s="5" t="s">
        <v>368</v>
      </c>
      <c r="F444" s="5" t="s">
        <v>173</v>
      </c>
      <c r="G444" s="42" cm="1">
        <f t="array" ref="G44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0.11111111111111105</v>
      </c>
      <c r="H444" s="44" t="str">
        <f>IF(ch_table[[#This Row],[Subject 1]]&lt;&gt;"House rose", "",SUMIF(ch_table[Day], ch_table[[#This Row],[Day]], ch_table[Duration]))</f>
        <v/>
      </c>
      <c r="I444" s="49">
        <f>SUM(INDEX(ch_table[Duration],1):ch_table[[#This Row],[Duration]])</f>
        <v>11.450694444444444</v>
      </c>
      <c r="J444" s="44" cm="1">
        <f t="array" ref="J44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444" s="44" t="str" cm="1">
        <f t="array" ref="K44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444" s="44" t="str">
        <f>IF(ch_table[[#This Row],[Subject 1]]&lt;&gt;"House rose", "",SUMIF(ch_table[Day], ch_table[[#This Row],[Day]], ch_table[AAT]))</f>
        <v/>
      </c>
      <c r="M444" s="47">
        <f>SUM(INDEX(ch_table[AAT],1):ch_table[[#This Row],[AAT]])</f>
        <v>0.74444444444444424</v>
      </c>
    </row>
    <row r="445" spans="1:13" x14ac:dyDescent="0.25">
      <c r="A445" s="2">
        <v>36</v>
      </c>
      <c r="B445" s="40">
        <v>43899</v>
      </c>
      <c r="C445" s="42">
        <v>0.79652777777777772</v>
      </c>
      <c r="D445" s="3" t="s">
        <v>36</v>
      </c>
      <c r="E445" s="5" t="s">
        <v>369</v>
      </c>
      <c r="G445" s="42" cm="1">
        <f t="array" ref="G44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0.10416666666666674</v>
      </c>
      <c r="H445" s="44" t="str">
        <f>IF(ch_table[[#This Row],[Subject 1]]&lt;&gt;"House rose", "",SUMIF(ch_table[Day], ch_table[[#This Row],[Day]], ch_table[Duration]))</f>
        <v/>
      </c>
      <c r="I445" s="49">
        <f>SUM(INDEX(ch_table[Duration],1):ch_table[[#This Row],[Duration]])</f>
        <v>11.55486111111111</v>
      </c>
      <c r="J445" s="44" cm="1">
        <f t="array" ref="J44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445" s="44" t="str" cm="1">
        <f t="array" ref="K44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445" s="44" t="str">
        <f>IF(ch_table[[#This Row],[Subject 1]]&lt;&gt;"House rose", "",SUMIF(ch_table[Day], ch_table[[#This Row],[Day]], ch_table[AAT]))</f>
        <v/>
      </c>
      <c r="M445" s="47">
        <f>SUM(INDEX(ch_table[AAT],1):ch_table[[#This Row],[AAT]])</f>
        <v>0.74444444444444424</v>
      </c>
    </row>
    <row r="446" spans="1:13" ht="30" x14ac:dyDescent="0.25">
      <c r="A446" s="2">
        <v>36</v>
      </c>
      <c r="B446" s="40">
        <v>43899</v>
      </c>
      <c r="C446" s="42">
        <v>0.90069444444444446</v>
      </c>
      <c r="D446" s="3" t="s">
        <v>26</v>
      </c>
      <c r="E446" s="5" t="s">
        <v>370</v>
      </c>
      <c r="G446" s="42" cm="1">
        <f t="array" ref="G44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2.1527777777777812E-2</v>
      </c>
      <c r="H446" s="44" t="str">
        <f>IF(ch_table[[#This Row],[Subject 1]]&lt;&gt;"House rose", "",SUMIF(ch_table[Day], ch_table[[#This Row],[Day]], ch_table[Duration]))</f>
        <v/>
      </c>
      <c r="I446" s="49">
        <f>SUM(INDEX(ch_table[Duration],1):ch_table[[#This Row],[Duration]])</f>
        <v>11.576388888888888</v>
      </c>
      <c r="J446" s="44" cm="1">
        <f t="array" ref="J44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446" s="44" cm="1">
        <f t="array" ref="K44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5.5555555555556468E-3</v>
      </c>
      <c r="L446" s="44" t="str">
        <f>IF(ch_table[[#This Row],[Subject 1]]&lt;&gt;"House rose", "",SUMIF(ch_table[Day], ch_table[[#This Row],[Day]], ch_table[AAT]))</f>
        <v/>
      </c>
      <c r="M446" s="47">
        <f>SUM(INDEX(ch_table[AAT],1):ch_table[[#This Row],[AAT]])</f>
        <v>0.74999999999999989</v>
      </c>
    </row>
    <row r="447" spans="1:13" x14ac:dyDescent="0.25">
      <c r="A447" s="2">
        <v>36</v>
      </c>
      <c r="B447" s="40">
        <v>43899</v>
      </c>
      <c r="C447" s="42">
        <v>0.92222222222222228</v>
      </c>
      <c r="D447" s="3" t="s">
        <v>17</v>
      </c>
      <c r="G447" s="42" t="str" cm="1">
        <f t="array" ref="G44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447" s="44">
        <f>IF(ch_table[[#This Row],[Subject 1]]&lt;&gt;"House rose", "",SUMIF(ch_table[Day], ch_table[[#This Row],[Day]], ch_table[Duration]))</f>
        <v>0.31805555555555565</v>
      </c>
      <c r="I447" s="49">
        <f>SUM(INDEX(ch_table[Duration],1):ch_table[[#This Row],[Duration]])</f>
        <v>11.576388888888888</v>
      </c>
      <c r="J447" s="44" cm="1">
        <f t="array" ref="J44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447" s="44" t="str" cm="1">
        <f t="array" ref="K44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447" s="44">
        <f>IF(ch_table[[#This Row],[Subject 1]]&lt;&gt;"House rose", "",SUMIF(ch_table[Day], ch_table[[#This Row],[Day]], ch_table[AAT]))</f>
        <v>5.5555555555556468E-3</v>
      </c>
      <c r="M447" s="47">
        <f>SUM(INDEX(ch_table[AAT],1):ch_table[[#This Row],[AAT]])</f>
        <v>0.74999999999999989</v>
      </c>
    </row>
    <row r="448" spans="1:13" x14ac:dyDescent="0.25">
      <c r="A448" s="2">
        <v>37</v>
      </c>
      <c r="B448" s="40">
        <v>43900</v>
      </c>
      <c r="C448" s="42">
        <v>0.47916666666666669</v>
      </c>
      <c r="D448" s="3" t="s">
        <v>18</v>
      </c>
      <c r="G448" s="42" cm="1">
        <f t="array" ref="G44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448" s="44" t="str">
        <f>IF(ch_table[[#This Row],[Subject 1]]&lt;&gt;"House rose", "",SUMIF(ch_table[Day], ch_table[[#This Row],[Day]], ch_table[Duration]))</f>
        <v/>
      </c>
      <c r="I448" s="49">
        <f>SUM(INDEX(ch_table[Duration],1):ch_table[[#This Row],[Duration]])</f>
        <v>11.578472222222221</v>
      </c>
      <c r="J448" s="44" cm="1">
        <f t="array" ref="J44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448" s="44" t="str" cm="1">
        <f t="array" ref="K44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448" s="44" t="str">
        <f>IF(ch_table[[#This Row],[Subject 1]]&lt;&gt;"House rose", "",SUMIF(ch_table[Day], ch_table[[#This Row],[Day]], ch_table[AAT]))</f>
        <v/>
      </c>
      <c r="M448" s="47">
        <f>SUM(INDEX(ch_table[AAT],1):ch_table[[#This Row],[AAT]])</f>
        <v>0.74999999999999989</v>
      </c>
    </row>
    <row r="449" spans="1:13" x14ac:dyDescent="0.25">
      <c r="A449" s="2">
        <v>37</v>
      </c>
      <c r="B449" s="40">
        <v>43900</v>
      </c>
      <c r="C449" s="42">
        <v>0.48125000000000001</v>
      </c>
      <c r="D449" s="3" t="s">
        <v>28</v>
      </c>
      <c r="E449" s="5" t="s">
        <v>190</v>
      </c>
      <c r="G449" s="42" cm="1">
        <f t="array" ref="G44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3.0555555555555503E-2</v>
      </c>
      <c r="H449" s="44" t="str">
        <f>IF(ch_table[[#This Row],[Subject 1]]&lt;&gt;"House rose", "",SUMIF(ch_table[Day], ch_table[[#This Row],[Day]], ch_table[Duration]))</f>
        <v/>
      </c>
      <c r="I449" s="49">
        <f>SUM(INDEX(ch_table[Duration],1):ch_table[[#This Row],[Duration]])</f>
        <v>11.609027777777776</v>
      </c>
      <c r="J449" s="44" cm="1">
        <f t="array" ref="J44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449" s="44" t="str" cm="1">
        <f t="array" ref="K44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449" s="44" t="str">
        <f>IF(ch_table[[#This Row],[Subject 1]]&lt;&gt;"House rose", "",SUMIF(ch_table[Day], ch_table[[#This Row],[Day]], ch_table[AAT]))</f>
        <v/>
      </c>
      <c r="M449" s="47">
        <f>SUM(INDEX(ch_table[AAT],1):ch_table[[#This Row],[AAT]])</f>
        <v>0.74999999999999989</v>
      </c>
    </row>
    <row r="450" spans="1:13" x14ac:dyDescent="0.25">
      <c r="A450" s="2">
        <v>37</v>
      </c>
      <c r="B450" s="40">
        <v>43900</v>
      </c>
      <c r="C450" s="42">
        <v>0.51180555555555551</v>
      </c>
      <c r="D450" s="3" t="s">
        <v>29</v>
      </c>
      <c r="E450" s="5" t="s">
        <v>190</v>
      </c>
      <c r="G450" s="42" cm="1">
        <f t="array" ref="G45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1.0416666666666741E-2</v>
      </c>
      <c r="H450" s="44" t="str">
        <f>IF(ch_table[[#This Row],[Subject 1]]&lt;&gt;"House rose", "",SUMIF(ch_table[Day], ch_table[[#This Row],[Day]], ch_table[Duration]))</f>
        <v/>
      </c>
      <c r="I450" s="49">
        <f>SUM(INDEX(ch_table[Duration],1):ch_table[[#This Row],[Duration]])</f>
        <v>11.619444444444442</v>
      </c>
      <c r="J450" s="44" cm="1">
        <f t="array" ref="J45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450" s="44" t="str" cm="1">
        <f t="array" ref="K45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450" s="44" t="str">
        <f>IF(ch_table[[#This Row],[Subject 1]]&lt;&gt;"House rose", "",SUMIF(ch_table[Day], ch_table[[#This Row],[Day]], ch_table[AAT]))</f>
        <v/>
      </c>
      <c r="M450" s="47">
        <f>SUM(INDEX(ch_table[AAT],1):ch_table[[#This Row],[AAT]])</f>
        <v>0.74999999999999989</v>
      </c>
    </row>
    <row r="451" spans="1:13" ht="30" x14ac:dyDescent="0.25">
      <c r="A451" s="2">
        <v>37</v>
      </c>
      <c r="B451" s="40">
        <v>43900</v>
      </c>
      <c r="C451" s="42">
        <v>0.52222222222222225</v>
      </c>
      <c r="D451" s="3" t="s">
        <v>32</v>
      </c>
      <c r="E451" s="5" t="s">
        <v>371</v>
      </c>
      <c r="G451" s="42" cm="1">
        <f t="array" ref="G45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2.2916666666666585E-2</v>
      </c>
      <c r="H451" s="44" t="str">
        <f>IF(ch_table[[#This Row],[Subject 1]]&lt;&gt;"House rose", "",SUMIF(ch_table[Day], ch_table[[#This Row],[Day]], ch_table[Duration]))</f>
        <v/>
      </c>
      <c r="I451" s="49">
        <f>SUM(INDEX(ch_table[Duration],1):ch_table[[#This Row],[Duration]])</f>
        <v>11.642361111111109</v>
      </c>
      <c r="J451" s="44" cm="1">
        <f t="array" ref="J45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451" s="44" t="str" cm="1">
        <f t="array" ref="K45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451" s="44" t="str">
        <f>IF(ch_table[[#This Row],[Subject 1]]&lt;&gt;"House rose", "",SUMIF(ch_table[Day], ch_table[[#This Row],[Day]], ch_table[AAT]))</f>
        <v/>
      </c>
      <c r="M451" s="47">
        <f>SUM(INDEX(ch_table[AAT],1):ch_table[[#This Row],[AAT]])</f>
        <v>0.74999999999999989</v>
      </c>
    </row>
    <row r="452" spans="1:13" ht="30" x14ac:dyDescent="0.25">
      <c r="A452" s="2">
        <v>37</v>
      </c>
      <c r="B452" s="40">
        <v>43900</v>
      </c>
      <c r="C452" s="42">
        <v>0.54513888888888884</v>
      </c>
      <c r="D452" s="3" t="s">
        <v>24</v>
      </c>
      <c r="E452" s="5" t="s">
        <v>372</v>
      </c>
      <c r="G452" s="42" cm="1">
        <f t="array" ref="G45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1.388888888888884E-3</v>
      </c>
      <c r="H452" s="44" t="str">
        <f>IF(ch_table[[#This Row],[Subject 1]]&lt;&gt;"House rose", "",SUMIF(ch_table[Day], ch_table[[#This Row],[Day]], ch_table[Duration]))</f>
        <v/>
      </c>
      <c r="I452" s="49">
        <f>SUM(INDEX(ch_table[Duration],1):ch_table[[#This Row],[Duration]])</f>
        <v>11.643749999999997</v>
      </c>
      <c r="J452" s="44" cm="1">
        <f t="array" ref="J45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452" s="44" t="str" cm="1">
        <f t="array" ref="K45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452" s="44" t="str">
        <f>IF(ch_table[[#This Row],[Subject 1]]&lt;&gt;"House rose", "",SUMIF(ch_table[Day], ch_table[[#This Row],[Day]], ch_table[AAT]))</f>
        <v/>
      </c>
      <c r="M452" s="47">
        <f>SUM(INDEX(ch_table[AAT],1):ch_table[[#This Row],[AAT]])</f>
        <v>0.74999999999999989</v>
      </c>
    </row>
    <row r="453" spans="1:13" ht="30" x14ac:dyDescent="0.25">
      <c r="A453" s="2">
        <v>37</v>
      </c>
      <c r="B453" s="40">
        <v>43900</v>
      </c>
      <c r="C453" s="42">
        <v>0.54652777777777772</v>
      </c>
      <c r="D453" s="3" t="s">
        <v>44</v>
      </c>
      <c r="E453" s="5" t="s">
        <v>373</v>
      </c>
      <c r="G453" s="42" cm="1">
        <f t="array" ref="G45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4.1666666666667629E-3</v>
      </c>
      <c r="H453" s="44" t="str">
        <f>IF(ch_table[[#This Row],[Subject 1]]&lt;&gt;"House rose", "",SUMIF(ch_table[Day], ch_table[[#This Row],[Day]], ch_table[Duration]))</f>
        <v/>
      </c>
      <c r="I453" s="49">
        <f>SUM(INDEX(ch_table[Duration],1):ch_table[[#This Row],[Duration]])</f>
        <v>11.647916666666664</v>
      </c>
      <c r="J453" s="44" cm="1">
        <f t="array" ref="J45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453" s="44" t="str" cm="1">
        <f t="array" ref="K45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453" s="44" t="str">
        <f>IF(ch_table[[#This Row],[Subject 1]]&lt;&gt;"House rose", "",SUMIF(ch_table[Day], ch_table[[#This Row],[Day]], ch_table[AAT]))</f>
        <v/>
      </c>
      <c r="M453" s="47">
        <f>SUM(INDEX(ch_table[AAT],1):ch_table[[#This Row],[AAT]])</f>
        <v>0.74999999999999989</v>
      </c>
    </row>
    <row r="454" spans="1:13" ht="30" x14ac:dyDescent="0.25">
      <c r="A454" s="2">
        <v>37</v>
      </c>
      <c r="B454" s="40">
        <v>43900</v>
      </c>
      <c r="C454" s="42">
        <v>0.55069444444444449</v>
      </c>
      <c r="D454" s="3" t="s">
        <v>42</v>
      </c>
      <c r="E454" s="5" t="s">
        <v>374</v>
      </c>
      <c r="F454" s="5" t="s">
        <v>145</v>
      </c>
      <c r="G454" s="42" cm="1">
        <f t="array" ref="G45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0.11249999999999993</v>
      </c>
      <c r="H454" s="44" t="str">
        <f>IF(ch_table[[#This Row],[Subject 1]]&lt;&gt;"House rose", "",SUMIF(ch_table[Day], ch_table[[#This Row],[Day]], ch_table[Duration]))</f>
        <v/>
      </c>
      <c r="I454" s="49">
        <f>SUM(INDEX(ch_table[Duration],1):ch_table[[#This Row],[Duration]])</f>
        <v>11.760416666666664</v>
      </c>
      <c r="J454" s="44" cm="1">
        <f t="array" ref="J45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454" s="44" t="str" cm="1">
        <f t="array" ref="K45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454" s="44" t="str">
        <f>IF(ch_table[[#This Row],[Subject 1]]&lt;&gt;"House rose", "",SUMIF(ch_table[Day], ch_table[[#This Row],[Day]], ch_table[AAT]))</f>
        <v/>
      </c>
      <c r="M454" s="47">
        <f>SUM(INDEX(ch_table[AAT],1):ch_table[[#This Row],[AAT]])</f>
        <v>0.74999999999999989</v>
      </c>
    </row>
    <row r="455" spans="1:13" ht="30" x14ac:dyDescent="0.25">
      <c r="A455" s="2">
        <v>37</v>
      </c>
      <c r="B455" s="40">
        <v>43900</v>
      </c>
      <c r="C455" s="42">
        <v>0.66319444444444442</v>
      </c>
      <c r="D455" s="3" t="s">
        <v>33</v>
      </c>
      <c r="E455" s="5" t="s">
        <v>374</v>
      </c>
      <c r="G455" s="42" cm="1">
        <f t="array" ref="G45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6.9444444444444198E-3</v>
      </c>
      <c r="H455" s="44" t="str">
        <f>IF(ch_table[[#This Row],[Subject 1]]&lt;&gt;"House rose", "",SUMIF(ch_table[Day], ch_table[[#This Row],[Day]], ch_table[Duration]))</f>
        <v/>
      </c>
      <c r="I455" s="49">
        <f>SUM(INDEX(ch_table[Duration],1):ch_table[[#This Row],[Duration]])</f>
        <v>11.767361111111109</v>
      </c>
      <c r="J455" s="44" cm="1">
        <f t="array" ref="J45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455" s="44" t="str" cm="1">
        <f t="array" ref="K45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455" s="44" t="str">
        <f>IF(ch_table[[#This Row],[Subject 1]]&lt;&gt;"House rose", "",SUMIF(ch_table[Day], ch_table[[#This Row],[Day]], ch_table[AAT]))</f>
        <v/>
      </c>
      <c r="M455" s="47">
        <f>SUM(INDEX(ch_table[AAT],1):ch_table[[#This Row],[AAT]])</f>
        <v>0.74999999999999989</v>
      </c>
    </row>
    <row r="456" spans="1:13" x14ac:dyDescent="0.25">
      <c r="A456" s="2">
        <v>37</v>
      </c>
      <c r="B456" s="40">
        <v>43900</v>
      </c>
      <c r="C456" s="42">
        <v>0.67013888888888884</v>
      </c>
      <c r="D456" s="3" t="s">
        <v>24</v>
      </c>
      <c r="E456" s="5" t="s">
        <v>375</v>
      </c>
      <c r="G456" s="42" cm="1">
        <f t="array" ref="G45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6.9444444444444198E-4</v>
      </c>
      <c r="H456" s="44" t="str">
        <f>IF(ch_table[[#This Row],[Subject 1]]&lt;&gt;"House rose", "",SUMIF(ch_table[Day], ch_table[[#This Row],[Day]], ch_table[Duration]))</f>
        <v/>
      </c>
      <c r="I456" s="49">
        <f>SUM(INDEX(ch_table[Duration],1):ch_table[[#This Row],[Duration]])</f>
        <v>11.768055555555554</v>
      </c>
      <c r="J456" s="44" cm="1">
        <f t="array" ref="J45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456" s="44" t="str" cm="1">
        <f t="array" ref="K45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456" s="44" t="str">
        <f>IF(ch_table[[#This Row],[Subject 1]]&lt;&gt;"House rose", "",SUMIF(ch_table[Day], ch_table[[#This Row],[Day]], ch_table[AAT]))</f>
        <v/>
      </c>
      <c r="M456" s="47">
        <f>SUM(INDEX(ch_table[AAT],1):ch_table[[#This Row],[AAT]])</f>
        <v>0.74999999999999989</v>
      </c>
    </row>
    <row r="457" spans="1:13" ht="30" x14ac:dyDescent="0.25">
      <c r="A457" s="2">
        <v>37</v>
      </c>
      <c r="B457" s="40">
        <v>43900</v>
      </c>
      <c r="C457" s="42">
        <v>0.67083333333333328</v>
      </c>
      <c r="D457" s="3" t="s">
        <v>50</v>
      </c>
      <c r="E457" s="5" t="s">
        <v>376</v>
      </c>
      <c r="F457" s="5" t="s">
        <v>377</v>
      </c>
      <c r="G457" s="42" cm="1">
        <f t="array" ref="G45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8.4027777777777812E-2</v>
      </c>
      <c r="H457" s="44" t="str">
        <f>IF(ch_table[[#This Row],[Subject 1]]&lt;&gt;"House rose", "",SUMIF(ch_table[Day], ch_table[[#This Row],[Day]], ch_table[Duration]))</f>
        <v/>
      </c>
      <c r="I457" s="49">
        <f>SUM(INDEX(ch_table[Duration],1):ch_table[[#This Row],[Duration]])</f>
        <v>11.852083333333331</v>
      </c>
      <c r="J457" s="44" cm="1">
        <f t="array" ref="J45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457" s="44" t="str" cm="1">
        <f t="array" ref="K45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457" s="44" t="str">
        <f>IF(ch_table[[#This Row],[Subject 1]]&lt;&gt;"House rose", "",SUMIF(ch_table[Day], ch_table[[#This Row],[Day]], ch_table[AAT]))</f>
        <v/>
      </c>
      <c r="M457" s="47">
        <f>SUM(INDEX(ch_table[AAT],1):ch_table[[#This Row],[AAT]])</f>
        <v>0.74999999999999989</v>
      </c>
    </row>
    <row r="458" spans="1:13" x14ac:dyDescent="0.25">
      <c r="A458" s="2">
        <v>37</v>
      </c>
      <c r="B458" s="40">
        <v>43900</v>
      </c>
      <c r="C458" s="42">
        <v>0.75486111111111109</v>
      </c>
      <c r="D458" s="3" t="s">
        <v>317</v>
      </c>
      <c r="E458" s="5" t="s">
        <v>378</v>
      </c>
      <c r="G458" s="42" cm="1">
        <f t="array" ref="G45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1.388888888888884E-3</v>
      </c>
      <c r="H458" s="44" t="str">
        <f>IF(ch_table[[#This Row],[Subject 1]]&lt;&gt;"House rose", "",SUMIF(ch_table[Day], ch_table[[#This Row],[Day]], ch_table[Duration]))</f>
        <v/>
      </c>
      <c r="I458" s="49">
        <f>SUM(INDEX(ch_table[Duration],1):ch_table[[#This Row],[Duration]])</f>
        <v>11.853472222222219</v>
      </c>
      <c r="J458" s="44" cm="1">
        <f t="array" ref="J45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458" s="44" t="str" cm="1">
        <f t="array" ref="K45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458" s="44" t="str">
        <f>IF(ch_table[[#This Row],[Subject 1]]&lt;&gt;"House rose", "",SUMIF(ch_table[Day], ch_table[[#This Row],[Day]], ch_table[AAT]))</f>
        <v/>
      </c>
      <c r="M458" s="47">
        <f>SUM(INDEX(ch_table[AAT],1):ch_table[[#This Row],[AAT]])</f>
        <v>0.74999999999999989</v>
      </c>
    </row>
    <row r="459" spans="1:13" x14ac:dyDescent="0.25">
      <c r="A459" s="2">
        <v>37</v>
      </c>
      <c r="B459" s="40">
        <v>43900</v>
      </c>
      <c r="C459" s="42">
        <v>0.75624999999999998</v>
      </c>
      <c r="D459" s="3" t="s">
        <v>317</v>
      </c>
      <c r="E459" s="5" t="s">
        <v>379</v>
      </c>
      <c r="G459" s="42" cm="1">
        <f t="array" ref="G45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6.9444444444444198E-4</v>
      </c>
      <c r="H459" s="44" t="str">
        <f>IF(ch_table[[#This Row],[Subject 1]]&lt;&gt;"House rose", "",SUMIF(ch_table[Day], ch_table[[#This Row],[Day]], ch_table[Duration]))</f>
        <v/>
      </c>
      <c r="I459" s="49">
        <f>SUM(INDEX(ch_table[Duration],1):ch_table[[#This Row],[Duration]])</f>
        <v>11.854166666666664</v>
      </c>
      <c r="J459" s="44" cm="1">
        <f t="array" ref="J45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459" s="44" t="str" cm="1">
        <f t="array" ref="K45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459" s="44" t="str">
        <f>IF(ch_table[[#This Row],[Subject 1]]&lt;&gt;"House rose", "",SUMIF(ch_table[Day], ch_table[[#This Row],[Day]], ch_table[AAT]))</f>
        <v/>
      </c>
      <c r="M459" s="47">
        <f>SUM(INDEX(ch_table[AAT],1):ch_table[[#This Row],[AAT]])</f>
        <v>0.74999999999999989</v>
      </c>
    </row>
    <row r="460" spans="1:13" ht="30" x14ac:dyDescent="0.25">
      <c r="A460" s="2">
        <v>37</v>
      </c>
      <c r="B460" s="40">
        <v>43900</v>
      </c>
      <c r="C460" s="42">
        <v>0.75694444444444442</v>
      </c>
      <c r="D460" s="3" t="s">
        <v>26</v>
      </c>
      <c r="E460" s="5" t="s">
        <v>380</v>
      </c>
      <c r="G460" s="42" cm="1">
        <f t="array" ref="G46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1.3888888888888951E-2</v>
      </c>
      <c r="H460" s="44" t="str">
        <f>IF(ch_table[[#This Row],[Subject 1]]&lt;&gt;"House rose", "",SUMIF(ch_table[Day], ch_table[[#This Row],[Day]], ch_table[Duration]))</f>
        <v/>
      </c>
      <c r="I460" s="49">
        <f>SUM(INDEX(ch_table[Duration],1):ch_table[[#This Row],[Duration]])</f>
        <v>11.868055555555554</v>
      </c>
      <c r="J460" s="44" cm="1">
        <f t="array" ref="J46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460" s="44" t="str" cm="1">
        <f t="array" ref="K46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460" s="44" t="str">
        <f>IF(ch_table[[#This Row],[Subject 1]]&lt;&gt;"House rose", "",SUMIF(ch_table[Day], ch_table[[#This Row],[Day]], ch_table[AAT]))</f>
        <v/>
      </c>
      <c r="M460" s="47">
        <f>SUM(INDEX(ch_table[AAT],1):ch_table[[#This Row],[AAT]])</f>
        <v>0.74999999999999989</v>
      </c>
    </row>
    <row r="461" spans="1:13" x14ac:dyDescent="0.25">
      <c r="A461" s="2">
        <v>37</v>
      </c>
      <c r="B461" s="40">
        <v>43900</v>
      </c>
      <c r="C461" s="42">
        <v>0.77083333333333337</v>
      </c>
      <c r="D461" s="3" t="s">
        <v>17</v>
      </c>
      <c r="G461" s="42" t="str" cm="1">
        <f t="array" ref="G46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461" s="44">
        <f>IF(ch_table[[#This Row],[Subject 1]]&lt;&gt;"House rose", "",SUMIF(ch_table[Day], ch_table[[#This Row],[Day]], ch_table[Duration]))</f>
        <v>0.29166666666666669</v>
      </c>
      <c r="I461" s="49">
        <f>SUM(INDEX(ch_table[Duration],1):ch_table[[#This Row],[Duration]])</f>
        <v>11.868055555555554</v>
      </c>
      <c r="J461" s="44" cm="1">
        <f t="array" ref="J46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461" s="44" t="str" cm="1">
        <f t="array" ref="K46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461" s="44">
        <f>IF(ch_table[[#This Row],[Subject 1]]&lt;&gt;"House rose", "",SUMIF(ch_table[Day], ch_table[[#This Row],[Day]], ch_table[AAT]))</f>
        <v>0</v>
      </c>
      <c r="M461" s="47">
        <f>SUM(INDEX(ch_table[AAT],1):ch_table[[#This Row],[AAT]])</f>
        <v>0.74999999999999989</v>
      </c>
    </row>
    <row r="462" spans="1:13" x14ac:dyDescent="0.25">
      <c r="A462" s="2">
        <v>38</v>
      </c>
      <c r="B462" s="40">
        <v>43901</v>
      </c>
      <c r="C462" s="42">
        <v>0.47916666666666669</v>
      </c>
      <c r="D462" s="3" t="s">
        <v>18</v>
      </c>
      <c r="G462" s="42" cm="1">
        <f t="array" ref="G46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462" s="44" t="str">
        <f>IF(ch_table[[#This Row],[Subject 1]]&lt;&gt;"House rose", "",SUMIF(ch_table[Day], ch_table[[#This Row],[Day]], ch_table[Duration]))</f>
        <v/>
      </c>
      <c r="I462" s="49">
        <f>SUM(INDEX(ch_table[Duration],1):ch_table[[#This Row],[Duration]])</f>
        <v>11.870138888888887</v>
      </c>
      <c r="J462" s="44" cm="1">
        <f t="array" ref="J46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462" s="44" t="str" cm="1">
        <f t="array" ref="K46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462" s="44" t="str">
        <f>IF(ch_table[[#This Row],[Subject 1]]&lt;&gt;"House rose", "",SUMIF(ch_table[Day], ch_table[[#This Row],[Day]], ch_table[AAT]))</f>
        <v/>
      </c>
      <c r="M462" s="47">
        <f>SUM(INDEX(ch_table[AAT],1):ch_table[[#This Row],[AAT]])</f>
        <v>0.74999999999999989</v>
      </c>
    </row>
    <row r="463" spans="1:13" x14ac:dyDescent="0.25">
      <c r="A463" s="2">
        <v>38</v>
      </c>
      <c r="B463" s="40">
        <v>43901</v>
      </c>
      <c r="C463" s="42">
        <v>0.48125000000000001</v>
      </c>
      <c r="D463" s="3" t="s">
        <v>28</v>
      </c>
      <c r="E463" s="5" t="s">
        <v>176</v>
      </c>
      <c r="G463" s="42" cm="1">
        <f t="array" ref="G46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1.3888888888888895E-2</v>
      </c>
      <c r="H463" s="44" t="str">
        <f>IF(ch_table[[#This Row],[Subject 1]]&lt;&gt;"House rose", "",SUMIF(ch_table[Day], ch_table[[#This Row],[Day]], ch_table[Duration]))</f>
        <v/>
      </c>
      <c r="I463" s="49">
        <f>SUM(INDEX(ch_table[Duration],1):ch_table[[#This Row],[Duration]])</f>
        <v>11.884027777777776</v>
      </c>
      <c r="J463" s="44" cm="1">
        <f t="array" ref="J46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463" s="44" t="str" cm="1">
        <f t="array" ref="K46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463" s="44" t="str">
        <f>IF(ch_table[[#This Row],[Subject 1]]&lt;&gt;"House rose", "",SUMIF(ch_table[Day], ch_table[[#This Row],[Day]], ch_table[AAT]))</f>
        <v/>
      </c>
      <c r="M463" s="47">
        <f>SUM(INDEX(ch_table[AAT],1):ch_table[[#This Row],[AAT]])</f>
        <v>0.74999999999999989</v>
      </c>
    </row>
    <row r="464" spans="1:13" x14ac:dyDescent="0.25">
      <c r="A464" s="2">
        <v>38</v>
      </c>
      <c r="B464" s="40">
        <v>43901</v>
      </c>
      <c r="C464" s="42">
        <v>0.49513888888888891</v>
      </c>
      <c r="D464" s="3" t="s">
        <v>29</v>
      </c>
      <c r="E464" s="5" t="s">
        <v>176</v>
      </c>
      <c r="G464" s="42" cm="1">
        <f t="array" ref="G46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4.8611111111110938E-3</v>
      </c>
      <c r="H464" s="44" t="str">
        <f>IF(ch_table[[#This Row],[Subject 1]]&lt;&gt;"House rose", "",SUMIF(ch_table[Day], ch_table[[#This Row],[Day]], ch_table[Duration]))</f>
        <v/>
      </c>
      <c r="I464" s="49">
        <f>SUM(INDEX(ch_table[Duration],1):ch_table[[#This Row],[Duration]])</f>
        <v>11.888888888888888</v>
      </c>
      <c r="J464" s="44" cm="1">
        <f t="array" ref="J46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464" s="44" t="str" cm="1">
        <f t="array" ref="K46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464" s="44" t="str">
        <f>IF(ch_table[[#This Row],[Subject 1]]&lt;&gt;"House rose", "",SUMIF(ch_table[Day], ch_table[[#This Row],[Day]], ch_table[AAT]))</f>
        <v/>
      </c>
      <c r="M464" s="47">
        <f>SUM(INDEX(ch_table[AAT],1):ch_table[[#This Row],[AAT]])</f>
        <v>0.74999999999999989</v>
      </c>
    </row>
    <row r="465" spans="1:13" x14ac:dyDescent="0.25">
      <c r="A465" s="2">
        <v>38</v>
      </c>
      <c r="B465" s="40">
        <v>43901</v>
      </c>
      <c r="C465" s="42">
        <v>0.5</v>
      </c>
      <c r="D465" s="3" t="s">
        <v>28</v>
      </c>
      <c r="E465" s="5" t="s">
        <v>99</v>
      </c>
      <c r="G465" s="42" cm="1">
        <f t="array" ref="G46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2.2916666666666696E-2</v>
      </c>
      <c r="H465" s="44" t="str">
        <f>IF(ch_table[[#This Row],[Subject 1]]&lt;&gt;"House rose", "",SUMIF(ch_table[Day], ch_table[[#This Row],[Day]], ch_table[Duration]))</f>
        <v/>
      </c>
      <c r="I465" s="49">
        <f>SUM(INDEX(ch_table[Duration],1):ch_table[[#This Row],[Duration]])</f>
        <v>11.911805555555555</v>
      </c>
      <c r="J465" s="44" cm="1">
        <f t="array" ref="J46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465" s="44" t="str" cm="1">
        <f t="array" ref="K46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465" s="44" t="str">
        <f>IF(ch_table[[#This Row],[Subject 1]]&lt;&gt;"House rose", "",SUMIF(ch_table[Day], ch_table[[#This Row],[Day]], ch_table[AAT]))</f>
        <v/>
      </c>
      <c r="M465" s="47">
        <f>SUM(INDEX(ch_table[AAT],1):ch_table[[#This Row],[AAT]])</f>
        <v>0.74999999999999989</v>
      </c>
    </row>
    <row r="466" spans="1:13" x14ac:dyDescent="0.25">
      <c r="A466" s="2">
        <v>38</v>
      </c>
      <c r="B466" s="40">
        <v>43901</v>
      </c>
      <c r="C466" s="42">
        <v>0.5229166666666667</v>
      </c>
      <c r="D466" s="3" t="s">
        <v>51</v>
      </c>
      <c r="E466" s="5" t="s">
        <v>381</v>
      </c>
      <c r="G466" s="42" cm="1">
        <f t="array" ref="G46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4.5833333333333282E-2</v>
      </c>
      <c r="H466" s="44" t="str">
        <f>IF(ch_table[[#This Row],[Subject 1]]&lt;&gt;"House rose", "",SUMIF(ch_table[Day], ch_table[[#This Row],[Day]], ch_table[Duration]))</f>
        <v/>
      </c>
      <c r="I466" s="49">
        <f>SUM(INDEX(ch_table[Duration],1):ch_table[[#This Row],[Duration]])</f>
        <v>11.957638888888887</v>
      </c>
      <c r="J466" s="44" cm="1">
        <f t="array" ref="J46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466" s="44" t="str" cm="1">
        <f t="array" ref="K46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466" s="44" t="str">
        <f>IF(ch_table[[#This Row],[Subject 1]]&lt;&gt;"House rose", "",SUMIF(ch_table[Day], ch_table[[#This Row],[Day]], ch_table[AAT]))</f>
        <v/>
      </c>
      <c r="M466" s="47">
        <f>SUM(INDEX(ch_table[AAT],1):ch_table[[#This Row],[AAT]])</f>
        <v>0.74999999999999989</v>
      </c>
    </row>
    <row r="467" spans="1:13" x14ac:dyDescent="0.25">
      <c r="A467" s="2">
        <v>38</v>
      </c>
      <c r="B467" s="40">
        <v>43901</v>
      </c>
      <c r="C467" s="42">
        <v>0.56874999999999998</v>
      </c>
      <c r="D467" s="3" t="s">
        <v>51</v>
      </c>
      <c r="E467" s="5" t="s">
        <v>382</v>
      </c>
      <c r="G467" s="42" cm="1">
        <f t="array" ref="G46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2.2916666666666696E-2</v>
      </c>
      <c r="H467" s="44" t="str">
        <f>IF(ch_table[[#This Row],[Subject 1]]&lt;&gt;"House rose", "",SUMIF(ch_table[Day], ch_table[[#This Row],[Day]], ch_table[Duration]))</f>
        <v/>
      </c>
      <c r="I467" s="49">
        <f>SUM(INDEX(ch_table[Duration],1):ch_table[[#This Row],[Duration]])</f>
        <v>11.980555555555554</v>
      </c>
      <c r="J467" s="44" cm="1">
        <f t="array" ref="J46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467" s="44" t="str" cm="1">
        <f t="array" ref="K46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467" s="44" t="str">
        <f>IF(ch_table[[#This Row],[Subject 1]]&lt;&gt;"House rose", "",SUMIF(ch_table[Day], ch_table[[#This Row],[Day]], ch_table[AAT]))</f>
        <v/>
      </c>
      <c r="M467" s="47">
        <f>SUM(INDEX(ch_table[AAT],1):ch_table[[#This Row],[AAT]])</f>
        <v>0.74999999999999989</v>
      </c>
    </row>
    <row r="468" spans="1:13" ht="30" x14ac:dyDescent="0.25">
      <c r="A468" s="2">
        <v>38</v>
      </c>
      <c r="B468" s="40">
        <v>43901</v>
      </c>
      <c r="C468" s="42">
        <v>0.59166666666666667</v>
      </c>
      <c r="D468" s="3" t="s">
        <v>34</v>
      </c>
      <c r="E468" s="5" t="s">
        <v>383</v>
      </c>
      <c r="G468" s="42" cm="1">
        <f t="array" ref="G46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6.9444444444444198E-4</v>
      </c>
      <c r="H468" s="44" t="str">
        <f>IF(ch_table[[#This Row],[Subject 1]]&lt;&gt;"House rose", "",SUMIF(ch_table[Day], ch_table[[#This Row],[Day]], ch_table[Duration]))</f>
        <v/>
      </c>
      <c r="I468" s="49">
        <f>SUM(INDEX(ch_table[Duration],1):ch_table[[#This Row],[Duration]])</f>
        <v>11.981249999999999</v>
      </c>
      <c r="J468" s="44" cm="1">
        <f t="array" ref="J46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468" s="44" t="str" cm="1">
        <f t="array" ref="K46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468" s="44" t="str">
        <f>IF(ch_table[[#This Row],[Subject 1]]&lt;&gt;"House rose", "",SUMIF(ch_table[Day], ch_table[[#This Row],[Day]], ch_table[AAT]))</f>
        <v/>
      </c>
      <c r="M468" s="47">
        <f>SUM(INDEX(ch_table[AAT],1):ch_table[[#This Row],[AAT]])</f>
        <v>0.74999999999999989</v>
      </c>
    </row>
    <row r="469" spans="1:13" x14ac:dyDescent="0.25">
      <c r="A469" s="2">
        <v>38</v>
      </c>
      <c r="B469" s="40">
        <v>43901</v>
      </c>
      <c r="C469" s="42">
        <v>0.59236111111111112</v>
      </c>
      <c r="D469" s="3" t="s">
        <v>51</v>
      </c>
      <c r="E469" s="5" t="s">
        <v>384</v>
      </c>
      <c r="G469" s="42" cm="1">
        <f t="array" ref="G46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0.19930555555555551</v>
      </c>
      <c r="H469" s="44" t="str">
        <f>IF(ch_table[[#This Row],[Subject 1]]&lt;&gt;"House rose", "",SUMIF(ch_table[Day], ch_table[[#This Row],[Day]], ch_table[Duration]))</f>
        <v/>
      </c>
      <c r="I469" s="49">
        <f>SUM(INDEX(ch_table[Duration],1):ch_table[[#This Row],[Duration]])</f>
        <v>12.180555555555555</v>
      </c>
      <c r="J469" s="44" cm="1">
        <f t="array" ref="J46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469" s="44" t="str" cm="1">
        <f t="array" ref="K46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469" s="44" t="str">
        <f>IF(ch_table[[#This Row],[Subject 1]]&lt;&gt;"House rose", "",SUMIF(ch_table[Day], ch_table[[#This Row],[Day]], ch_table[AAT]))</f>
        <v/>
      </c>
      <c r="M469" s="47">
        <f>SUM(INDEX(ch_table[AAT],1):ch_table[[#This Row],[AAT]])</f>
        <v>0.74999999999999989</v>
      </c>
    </row>
    <row r="470" spans="1:13" ht="30" x14ac:dyDescent="0.25">
      <c r="A470" s="2">
        <v>38</v>
      </c>
      <c r="B470" s="40">
        <v>43901</v>
      </c>
      <c r="C470" s="42">
        <v>0.79166666666666663</v>
      </c>
      <c r="D470" s="3" t="s">
        <v>30</v>
      </c>
      <c r="E470" s="5" t="s">
        <v>385</v>
      </c>
      <c r="F470" s="5" t="s">
        <v>310</v>
      </c>
      <c r="G470" s="42" cm="1">
        <f t="array" ref="G47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5.6944444444444464E-2</v>
      </c>
      <c r="H470" s="44" t="str">
        <f>IF(ch_table[[#This Row],[Subject 1]]&lt;&gt;"House rose", "",SUMIF(ch_table[Day], ch_table[[#This Row],[Day]], ch_table[Duration]))</f>
        <v/>
      </c>
      <c r="I470" s="49">
        <f>SUM(INDEX(ch_table[Duration],1):ch_table[[#This Row],[Duration]])</f>
        <v>12.237500000000001</v>
      </c>
      <c r="J470" s="44" cm="1">
        <f t="array" ref="J47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470" s="44" cm="1">
        <f t="array" ref="K47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5.6944444444444464E-2</v>
      </c>
      <c r="L470" s="44" t="str">
        <f>IF(ch_table[[#This Row],[Subject 1]]&lt;&gt;"House rose", "",SUMIF(ch_table[Day], ch_table[[#This Row],[Day]], ch_table[AAT]))</f>
        <v/>
      </c>
      <c r="M470" s="47">
        <f>SUM(INDEX(ch_table[AAT],1):ch_table[[#This Row],[AAT]])</f>
        <v>0.80694444444444435</v>
      </c>
    </row>
    <row r="471" spans="1:13" ht="30" x14ac:dyDescent="0.25">
      <c r="A471" s="2">
        <v>38</v>
      </c>
      <c r="B471" s="40">
        <v>43901</v>
      </c>
      <c r="C471" s="42">
        <v>0.84861111111111109</v>
      </c>
      <c r="D471" s="3" t="s">
        <v>26</v>
      </c>
      <c r="E471" s="5" t="s">
        <v>386</v>
      </c>
      <c r="G471" s="42" cm="1">
        <f t="array" ref="G47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2.0138888888888928E-2</v>
      </c>
      <c r="H471" s="44" t="str">
        <f>IF(ch_table[[#This Row],[Subject 1]]&lt;&gt;"House rose", "",SUMIF(ch_table[Day], ch_table[[#This Row],[Day]], ch_table[Duration]))</f>
        <v/>
      </c>
      <c r="I471" s="49">
        <f>SUM(INDEX(ch_table[Duration],1):ch_table[[#This Row],[Duration]])</f>
        <v>12.25763888888889</v>
      </c>
      <c r="J471" s="44" cm="1">
        <f t="array" ref="J47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471" s="44" cm="1">
        <f t="array" ref="K47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2.0138888888888928E-2</v>
      </c>
      <c r="L471" s="44" t="str">
        <f>IF(ch_table[[#This Row],[Subject 1]]&lt;&gt;"House rose", "",SUMIF(ch_table[Day], ch_table[[#This Row],[Day]], ch_table[AAT]))</f>
        <v/>
      </c>
      <c r="M471" s="47">
        <f>SUM(INDEX(ch_table[AAT],1):ch_table[[#This Row],[AAT]])</f>
        <v>0.82708333333333328</v>
      </c>
    </row>
    <row r="472" spans="1:13" x14ac:dyDescent="0.25">
      <c r="A472" s="2">
        <v>38</v>
      </c>
      <c r="B472" s="40">
        <v>43901</v>
      </c>
      <c r="C472" s="42">
        <v>0.86875000000000002</v>
      </c>
      <c r="D472" s="3" t="s">
        <v>17</v>
      </c>
      <c r="G472" s="42" t="str" cm="1">
        <f t="array" ref="G47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472" s="44">
        <f>IF(ch_table[[#This Row],[Subject 1]]&lt;&gt;"House rose", "",SUMIF(ch_table[Day], ch_table[[#This Row],[Day]], ch_table[Duration]))</f>
        <v>0.38958333333333334</v>
      </c>
      <c r="I472" s="49">
        <f>SUM(INDEX(ch_table[Duration],1):ch_table[[#This Row],[Duration]])</f>
        <v>12.25763888888889</v>
      </c>
      <c r="J472" s="44" cm="1">
        <f t="array" ref="J47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472" s="44" t="str" cm="1">
        <f t="array" ref="K47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472" s="44">
        <f>IF(ch_table[[#This Row],[Subject 1]]&lt;&gt;"House rose", "",SUMIF(ch_table[Day], ch_table[[#This Row],[Day]], ch_table[AAT]))</f>
        <v>7.7083333333333393E-2</v>
      </c>
      <c r="M472" s="47">
        <f>SUM(INDEX(ch_table[AAT],1):ch_table[[#This Row],[AAT]])</f>
        <v>0.82708333333333328</v>
      </c>
    </row>
    <row r="473" spans="1:13" x14ac:dyDescent="0.25">
      <c r="A473" s="2">
        <v>39</v>
      </c>
      <c r="B473" s="40">
        <v>43902</v>
      </c>
      <c r="C473" s="42">
        <v>0.39583333333333331</v>
      </c>
      <c r="D473" s="3" t="s">
        <v>18</v>
      </c>
      <c r="G473" s="42" cm="1">
        <f t="array" ref="G47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2.0833333333332704E-3</v>
      </c>
      <c r="H473" s="44" t="str">
        <f>IF(ch_table[[#This Row],[Subject 1]]&lt;&gt;"House rose", "",SUMIF(ch_table[Day], ch_table[[#This Row],[Day]], ch_table[Duration]))</f>
        <v/>
      </c>
      <c r="I473" s="49">
        <f>SUM(INDEX(ch_table[Duration],1):ch_table[[#This Row],[Duration]])</f>
        <v>12.259722222222223</v>
      </c>
      <c r="J473" s="44" cm="1">
        <f t="array" ref="J47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473" s="44" t="str" cm="1">
        <f t="array" ref="K47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473" s="44" t="str">
        <f>IF(ch_table[[#This Row],[Subject 1]]&lt;&gt;"House rose", "",SUMIF(ch_table[Day], ch_table[[#This Row],[Day]], ch_table[AAT]))</f>
        <v/>
      </c>
      <c r="M473" s="47">
        <f>SUM(INDEX(ch_table[AAT],1):ch_table[[#This Row],[AAT]])</f>
        <v>0.82708333333333328</v>
      </c>
    </row>
    <row r="474" spans="1:13" x14ac:dyDescent="0.25">
      <c r="A474" s="2">
        <v>39</v>
      </c>
      <c r="B474" s="40">
        <v>43902</v>
      </c>
      <c r="C474" s="42">
        <v>0.39791666666666659</v>
      </c>
      <c r="D474" s="3" t="s">
        <v>28</v>
      </c>
      <c r="E474" s="5" t="s">
        <v>209</v>
      </c>
      <c r="G474" s="42" cm="1">
        <f t="array" ref="G47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2.916666666666673E-2</v>
      </c>
      <c r="H474" s="44" t="str">
        <f>IF(ch_table[[#This Row],[Subject 1]]&lt;&gt;"House rose", "",SUMIF(ch_table[Day], ch_table[[#This Row],[Day]], ch_table[Duration]))</f>
        <v/>
      </c>
      <c r="I474" s="49">
        <f>SUM(INDEX(ch_table[Duration],1):ch_table[[#This Row],[Duration]])</f>
        <v>12.28888888888889</v>
      </c>
      <c r="J474" s="44" cm="1">
        <f t="array" ref="J47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474" s="44" t="str" cm="1">
        <f t="array" ref="K47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474" s="44" t="str">
        <f>IF(ch_table[[#This Row],[Subject 1]]&lt;&gt;"House rose", "",SUMIF(ch_table[Day], ch_table[[#This Row],[Day]], ch_table[AAT]))</f>
        <v/>
      </c>
      <c r="M474" s="47">
        <f>SUM(INDEX(ch_table[AAT],1):ch_table[[#This Row],[AAT]])</f>
        <v>0.82708333333333328</v>
      </c>
    </row>
    <row r="475" spans="1:13" x14ac:dyDescent="0.25">
      <c r="A475" s="2">
        <v>39</v>
      </c>
      <c r="B475" s="40">
        <v>43902</v>
      </c>
      <c r="C475" s="42">
        <v>0.42708333333333331</v>
      </c>
      <c r="D475" s="3" t="s">
        <v>29</v>
      </c>
      <c r="E475" s="5" t="s">
        <v>209</v>
      </c>
      <c r="G475" s="42" cm="1">
        <f t="array" ref="G47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1.1805555555555569E-2</v>
      </c>
      <c r="H475" s="44" t="str">
        <f>IF(ch_table[[#This Row],[Subject 1]]&lt;&gt;"House rose", "",SUMIF(ch_table[Day], ch_table[[#This Row],[Day]], ch_table[Duration]))</f>
        <v/>
      </c>
      <c r="I475" s="49">
        <f>SUM(INDEX(ch_table[Duration],1):ch_table[[#This Row],[Duration]])</f>
        <v>12.300694444444446</v>
      </c>
      <c r="J475" s="44" cm="1">
        <f t="array" ref="J47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475" s="44" t="str" cm="1">
        <f t="array" ref="K47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475" s="44" t="str">
        <f>IF(ch_table[[#This Row],[Subject 1]]&lt;&gt;"House rose", "",SUMIF(ch_table[Day], ch_table[[#This Row],[Day]], ch_table[AAT]))</f>
        <v/>
      </c>
      <c r="M475" s="47">
        <f>SUM(INDEX(ch_table[AAT],1):ch_table[[#This Row],[AAT]])</f>
        <v>0.82708333333333328</v>
      </c>
    </row>
    <row r="476" spans="1:13" x14ac:dyDescent="0.25">
      <c r="A476" s="2">
        <v>39</v>
      </c>
      <c r="B476" s="40">
        <v>43902</v>
      </c>
      <c r="C476" s="42">
        <v>0.43888888888888888</v>
      </c>
      <c r="D476" s="3" t="s">
        <v>25</v>
      </c>
      <c r="E476" s="5" t="s">
        <v>81</v>
      </c>
      <c r="G476" s="42" cm="1">
        <f t="array" ref="G47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3.2638888888888939E-2</v>
      </c>
      <c r="H476" s="44" t="str">
        <f>IF(ch_table[[#This Row],[Subject 1]]&lt;&gt;"House rose", "",SUMIF(ch_table[Day], ch_table[[#This Row],[Day]], ch_table[Duration]))</f>
        <v/>
      </c>
      <c r="I476" s="49">
        <f>SUM(INDEX(ch_table[Duration],1):ch_table[[#This Row],[Duration]])</f>
        <v>12.333333333333334</v>
      </c>
      <c r="J476" s="44" cm="1">
        <f t="array" ref="J47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476" s="44" t="str" cm="1">
        <f t="array" ref="K47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476" s="44" t="str">
        <f>IF(ch_table[[#This Row],[Subject 1]]&lt;&gt;"House rose", "",SUMIF(ch_table[Day], ch_table[[#This Row],[Day]], ch_table[AAT]))</f>
        <v/>
      </c>
      <c r="M476" s="47">
        <f>SUM(INDEX(ch_table[AAT],1):ch_table[[#This Row],[AAT]])</f>
        <v>0.82708333333333328</v>
      </c>
    </row>
    <row r="477" spans="1:13" ht="45" x14ac:dyDescent="0.25">
      <c r="A477" s="2">
        <v>39</v>
      </c>
      <c r="B477" s="40">
        <v>43902</v>
      </c>
      <c r="C477" s="42">
        <v>0.47152777777777782</v>
      </c>
      <c r="D477" s="3" t="s">
        <v>30</v>
      </c>
      <c r="E477" s="5" t="s">
        <v>387</v>
      </c>
      <c r="G477" s="42" cm="1">
        <f t="array" ref="G47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3.8194444444444364E-2</v>
      </c>
      <c r="H477" s="44" t="str">
        <f>IF(ch_table[[#This Row],[Subject 1]]&lt;&gt;"House rose", "",SUMIF(ch_table[Day], ch_table[[#This Row],[Day]], ch_table[Duration]))</f>
        <v/>
      </c>
      <c r="I477" s="49">
        <f>SUM(INDEX(ch_table[Duration],1):ch_table[[#This Row],[Duration]])</f>
        <v>12.371527777777779</v>
      </c>
      <c r="J477" s="44" cm="1">
        <f t="array" ref="J47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477" s="44" t="str" cm="1">
        <f t="array" ref="K47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477" s="44" t="str">
        <f>IF(ch_table[[#This Row],[Subject 1]]&lt;&gt;"House rose", "",SUMIF(ch_table[Day], ch_table[[#This Row],[Day]], ch_table[AAT]))</f>
        <v/>
      </c>
      <c r="M477" s="47">
        <f>SUM(INDEX(ch_table[AAT],1):ch_table[[#This Row],[AAT]])</f>
        <v>0.82708333333333328</v>
      </c>
    </row>
    <row r="478" spans="1:13" ht="30" x14ac:dyDescent="0.25">
      <c r="A478" s="2">
        <v>39</v>
      </c>
      <c r="B478" s="40">
        <v>43902</v>
      </c>
      <c r="C478" s="42">
        <v>0.50972222222222219</v>
      </c>
      <c r="D478" s="3" t="s">
        <v>30</v>
      </c>
      <c r="E478" s="5" t="s">
        <v>388</v>
      </c>
      <c r="G478" s="42" cm="1">
        <f t="array" ref="G47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2.5000000000000022E-2</v>
      </c>
      <c r="H478" s="44" t="str">
        <f>IF(ch_table[[#This Row],[Subject 1]]&lt;&gt;"House rose", "",SUMIF(ch_table[Day], ch_table[[#This Row],[Day]], ch_table[Duration]))</f>
        <v/>
      </c>
      <c r="I478" s="49">
        <f>SUM(INDEX(ch_table[Duration],1):ch_table[[#This Row],[Duration]])</f>
        <v>12.396527777777779</v>
      </c>
      <c r="J478" s="44" cm="1">
        <f t="array" ref="J47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478" s="44" t="str" cm="1">
        <f t="array" ref="K47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478" s="44" t="str">
        <f>IF(ch_table[[#This Row],[Subject 1]]&lt;&gt;"House rose", "",SUMIF(ch_table[Day], ch_table[[#This Row],[Day]], ch_table[AAT]))</f>
        <v/>
      </c>
      <c r="M478" s="47">
        <f>SUM(INDEX(ch_table[AAT],1):ch_table[[#This Row],[AAT]])</f>
        <v>0.82708333333333328</v>
      </c>
    </row>
    <row r="479" spans="1:13" x14ac:dyDescent="0.25">
      <c r="A479" s="2">
        <v>39</v>
      </c>
      <c r="B479" s="40">
        <v>43902</v>
      </c>
      <c r="C479" s="42">
        <v>0.53472222222222221</v>
      </c>
      <c r="D479" s="3" t="s">
        <v>51</v>
      </c>
      <c r="E479" s="5" t="s">
        <v>389</v>
      </c>
      <c r="G479" s="42" cm="1">
        <f t="array" ref="G47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0.10555555555555551</v>
      </c>
      <c r="H479" s="44" t="str">
        <f>IF(ch_table[[#This Row],[Subject 1]]&lt;&gt;"House rose", "",SUMIF(ch_table[Day], ch_table[[#This Row],[Day]], ch_table[Duration]))</f>
        <v/>
      </c>
      <c r="I479" s="49">
        <f>SUM(INDEX(ch_table[Duration],1):ch_table[[#This Row],[Duration]])</f>
        <v>12.502083333333335</v>
      </c>
      <c r="J479" s="44" cm="1">
        <f t="array" ref="J47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479" s="44" t="str" cm="1">
        <f t="array" ref="K47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479" s="44" t="str">
        <f>IF(ch_table[[#This Row],[Subject 1]]&lt;&gt;"House rose", "",SUMIF(ch_table[Day], ch_table[[#This Row],[Day]], ch_table[AAT]))</f>
        <v/>
      </c>
      <c r="M479" s="47">
        <f>SUM(INDEX(ch_table[AAT],1):ch_table[[#This Row],[AAT]])</f>
        <v>0.82708333333333328</v>
      </c>
    </row>
    <row r="480" spans="1:13" ht="30" x14ac:dyDescent="0.25">
      <c r="A480" s="2">
        <v>39</v>
      </c>
      <c r="B480" s="40">
        <v>43902</v>
      </c>
      <c r="C480" s="42">
        <v>0.64027777777777772</v>
      </c>
      <c r="D480" s="3" t="s">
        <v>34</v>
      </c>
      <c r="E480" s="5" t="s">
        <v>206</v>
      </c>
      <c r="G480" s="42" cm="1">
        <f t="array" ref="G48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6.94444444444553E-4</v>
      </c>
      <c r="H480" s="44" t="str">
        <f>IF(ch_table[[#This Row],[Subject 1]]&lt;&gt;"House rose", "",SUMIF(ch_table[Day], ch_table[[#This Row],[Day]], ch_table[Duration]))</f>
        <v/>
      </c>
      <c r="I480" s="49">
        <f>SUM(INDEX(ch_table[Duration],1):ch_table[[#This Row],[Duration]])</f>
        <v>12.50277777777778</v>
      </c>
      <c r="J480" s="44" cm="1">
        <f t="array" ref="J48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480" s="44" t="str" cm="1">
        <f t="array" ref="K48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480" s="44" t="str">
        <f>IF(ch_table[[#This Row],[Subject 1]]&lt;&gt;"House rose", "",SUMIF(ch_table[Day], ch_table[[#This Row],[Day]], ch_table[AAT]))</f>
        <v/>
      </c>
      <c r="M480" s="47">
        <f>SUM(INDEX(ch_table[AAT],1):ch_table[[#This Row],[AAT]])</f>
        <v>0.82708333333333328</v>
      </c>
    </row>
    <row r="481" spans="1:13" x14ac:dyDescent="0.25">
      <c r="A481" s="2">
        <v>39</v>
      </c>
      <c r="B481" s="40">
        <v>43902</v>
      </c>
      <c r="C481" s="42">
        <v>0.64097222222222228</v>
      </c>
      <c r="D481" s="3" t="s">
        <v>51</v>
      </c>
      <c r="E481" s="5" t="s">
        <v>390</v>
      </c>
      <c r="G481" s="42" cm="1">
        <f t="array" ref="G48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3.8888888888888862E-2</v>
      </c>
      <c r="H481" s="44" t="str">
        <f>IF(ch_table[[#This Row],[Subject 1]]&lt;&gt;"House rose", "",SUMIF(ch_table[Day], ch_table[[#This Row],[Day]], ch_table[Duration]))</f>
        <v/>
      </c>
      <c r="I481" s="49">
        <f>SUM(INDEX(ch_table[Duration],1):ch_table[[#This Row],[Duration]])</f>
        <v>12.54166666666667</v>
      </c>
      <c r="J481" s="44" cm="1">
        <f t="array" ref="J48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481" s="44" t="str" cm="1">
        <f t="array" ref="K48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481" s="44" t="str">
        <f>IF(ch_table[[#This Row],[Subject 1]]&lt;&gt;"House rose", "",SUMIF(ch_table[Day], ch_table[[#This Row],[Day]], ch_table[AAT]))</f>
        <v/>
      </c>
      <c r="M481" s="47">
        <f>SUM(INDEX(ch_table[AAT],1):ch_table[[#This Row],[AAT]])</f>
        <v>0.82708333333333328</v>
      </c>
    </row>
    <row r="482" spans="1:13" ht="30" x14ac:dyDescent="0.25">
      <c r="A482" s="2">
        <v>39</v>
      </c>
      <c r="B482" s="40">
        <v>43902</v>
      </c>
      <c r="C482" s="42">
        <v>0.67986111111111114</v>
      </c>
      <c r="D482" s="3" t="s">
        <v>34</v>
      </c>
      <c r="E482" s="5" t="s">
        <v>391</v>
      </c>
      <c r="G482" s="42" cm="1">
        <f t="array" ref="G48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6.9444444444444198E-4</v>
      </c>
      <c r="H482" s="44" t="str">
        <f>IF(ch_table[[#This Row],[Subject 1]]&lt;&gt;"House rose", "",SUMIF(ch_table[Day], ch_table[[#This Row],[Day]], ch_table[Duration]))</f>
        <v/>
      </c>
      <c r="I482" s="49">
        <f>SUM(INDEX(ch_table[Duration],1):ch_table[[#This Row],[Duration]])</f>
        <v>12.542361111111115</v>
      </c>
      <c r="J482" s="44" cm="1">
        <f t="array" ref="J48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482" s="44" t="str" cm="1">
        <f t="array" ref="K48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482" s="44" t="str">
        <f>IF(ch_table[[#This Row],[Subject 1]]&lt;&gt;"House rose", "",SUMIF(ch_table[Day], ch_table[[#This Row],[Day]], ch_table[AAT]))</f>
        <v/>
      </c>
      <c r="M482" s="47">
        <f>SUM(INDEX(ch_table[AAT],1):ch_table[[#This Row],[AAT]])</f>
        <v>0.82708333333333328</v>
      </c>
    </row>
    <row r="483" spans="1:13" x14ac:dyDescent="0.25">
      <c r="A483" s="2">
        <v>39</v>
      </c>
      <c r="B483" s="40">
        <v>43902</v>
      </c>
      <c r="C483" s="42">
        <v>0.68055555555555558</v>
      </c>
      <c r="D483" s="3" t="s">
        <v>51</v>
      </c>
      <c r="E483" s="5" t="s">
        <v>390</v>
      </c>
      <c r="G483" s="42" cm="1">
        <f t="array" ref="G48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2.777777777777779E-2</v>
      </c>
      <c r="H483" s="44" t="str">
        <f>IF(ch_table[[#This Row],[Subject 1]]&lt;&gt;"House rose", "",SUMIF(ch_table[Day], ch_table[[#This Row],[Day]], ch_table[Duration]))</f>
        <v/>
      </c>
      <c r="I483" s="49">
        <f>SUM(INDEX(ch_table[Duration],1):ch_table[[#This Row],[Duration]])</f>
        <v>12.570138888888893</v>
      </c>
      <c r="J483" s="44" cm="1">
        <f t="array" ref="J48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483" s="44" t="str" cm="1">
        <f t="array" ref="K48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483" s="44" t="str">
        <f>IF(ch_table[[#This Row],[Subject 1]]&lt;&gt;"House rose", "",SUMIF(ch_table[Day], ch_table[[#This Row],[Day]], ch_table[AAT]))</f>
        <v/>
      </c>
      <c r="M483" s="47">
        <f>SUM(INDEX(ch_table[AAT],1):ch_table[[#This Row],[AAT]])</f>
        <v>0.82708333333333328</v>
      </c>
    </row>
    <row r="484" spans="1:13" x14ac:dyDescent="0.25">
      <c r="A484" s="2">
        <v>39</v>
      </c>
      <c r="B484" s="40">
        <v>43902</v>
      </c>
      <c r="C484" s="42">
        <v>0.70833333333333337</v>
      </c>
      <c r="D484" s="3" t="s">
        <v>26</v>
      </c>
      <c r="E484" s="5" t="s">
        <v>392</v>
      </c>
      <c r="G484" s="42" cm="1">
        <f t="array" ref="G48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2.0833333333333259E-2</v>
      </c>
      <c r="H484" s="44" t="str">
        <f>IF(ch_table[[#This Row],[Subject 1]]&lt;&gt;"House rose", "",SUMIF(ch_table[Day], ch_table[[#This Row],[Day]], ch_table[Duration]))</f>
        <v/>
      </c>
      <c r="I484" s="49">
        <f>SUM(INDEX(ch_table[Duration],1):ch_table[[#This Row],[Duration]])</f>
        <v>12.590972222222227</v>
      </c>
      <c r="J484" s="44" cm="1">
        <f t="array" ref="J48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484" s="44" cm="1">
        <f t="array" ref="K48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2.0833333333333259E-2</v>
      </c>
      <c r="L484" s="44" t="str">
        <f>IF(ch_table[[#This Row],[Subject 1]]&lt;&gt;"House rose", "",SUMIF(ch_table[Day], ch_table[[#This Row],[Day]], ch_table[AAT]))</f>
        <v/>
      </c>
      <c r="M484" s="47">
        <f>SUM(INDEX(ch_table[AAT],1):ch_table[[#This Row],[AAT]])</f>
        <v>0.84791666666666654</v>
      </c>
    </row>
    <row r="485" spans="1:13" x14ac:dyDescent="0.25">
      <c r="A485" s="2">
        <v>39</v>
      </c>
      <c r="B485" s="40">
        <v>43902</v>
      </c>
      <c r="C485" s="42">
        <v>0.72916666666666663</v>
      </c>
      <c r="D485" s="3" t="s">
        <v>17</v>
      </c>
      <c r="G485" s="42" t="str" cm="1">
        <f t="array" ref="G48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485" s="44">
        <f>IF(ch_table[[#This Row],[Subject 1]]&lt;&gt;"House rose", "",SUMIF(ch_table[Day], ch_table[[#This Row],[Day]], ch_table[Duration]))</f>
        <v>0.33333333333333331</v>
      </c>
      <c r="I485" s="49">
        <f>SUM(INDEX(ch_table[Duration],1):ch_table[[#This Row],[Duration]])</f>
        <v>12.590972222222227</v>
      </c>
      <c r="J485" s="44" cm="1">
        <f t="array" ref="J48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485" s="44" t="str" cm="1">
        <f t="array" ref="K48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485" s="44">
        <f>IF(ch_table[[#This Row],[Subject 1]]&lt;&gt;"House rose", "",SUMIF(ch_table[Day], ch_table[[#This Row],[Day]], ch_table[AAT]))</f>
        <v>2.0833333333333259E-2</v>
      </c>
      <c r="M485" s="47">
        <f>SUM(INDEX(ch_table[AAT],1):ch_table[[#This Row],[AAT]])</f>
        <v>0.84791666666666654</v>
      </c>
    </row>
    <row r="486" spans="1:13" x14ac:dyDescent="0.25">
      <c r="A486" s="2">
        <v>40</v>
      </c>
      <c r="B486" s="40">
        <v>43903</v>
      </c>
      <c r="C486" s="42">
        <v>0.39583333333333331</v>
      </c>
      <c r="D486" s="3" t="s">
        <v>18</v>
      </c>
      <c r="G486" s="42" cm="1">
        <f t="array" ref="G48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486" s="44" t="str">
        <f>IF(ch_table[[#This Row],[Subject 1]]&lt;&gt;"House rose", "",SUMIF(ch_table[Day], ch_table[[#This Row],[Day]], ch_table[Duration]))</f>
        <v/>
      </c>
      <c r="I486" s="49">
        <f>SUM(INDEX(ch_table[Duration],1):ch_table[[#This Row],[Duration]])</f>
        <v>12.593750000000005</v>
      </c>
      <c r="J486" s="44" cm="1">
        <f t="array" ref="J48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0.60416666666666696</v>
      </c>
      <c r="K486" s="44" t="str" cm="1">
        <f t="array" ref="K48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486" s="44" t="str">
        <f>IF(ch_table[[#This Row],[Subject 1]]&lt;&gt;"House rose", "",SUMIF(ch_table[Day], ch_table[[#This Row],[Day]], ch_table[AAT]))</f>
        <v/>
      </c>
      <c r="M486" s="47">
        <f>SUM(INDEX(ch_table[AAT],1):ch_table[[#This Row],[AAT]])</f>
        <v>0.84791666666666654</v>
      </c>
    </row>
    <row r="487" spans="1:13" ht="30" x14ac:dyDescent="0.25">
      <c r="A487" s="2">
        <v>40</v>
      </c>
      <c r="B487" s="40">
        <v>43903</v>
      </c>
      <c r="C487" s="42">
        <v>0.39861111111111108</v>
      </c>
      <c r="D487" s="3" t="s">
        <v>27</v>
      </c>
      <c r="E487" s="5" t="s">
        <v>393</v>
      </c>
      <c r="F487" s="5" t="s">
        <v>266</v>
      </c>
      <c r="G487" s="42" cm="1">
        <f t="array" ref="G48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0.10833333333333334</v>
      </c>
      <c r="H487" s="44" t="str">
        <f>IF(ch_table[[#This Row],[Subject 1]]&lt;&gt;"House rose", "",SUMIF(ch_table[Day], ch_table[[#This Row],[Day]], ch_table[Duration]))</f>
        <v/>
      </c>
      <c r="I487" s="49">
        <f>SUM(INDEX(ch_table[Duration],1):ch_table[[#This Row],[Duration]])</f>
        <v>12.702083333333338</v>
      </c>
      <c r="J487" s="44" cm="1">
        <f t="array" ref="J48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0.60416666666666696</v>
      </c>
      <c r="K487" s="44" t="str" cm="1">
        <f t="array" ref="K48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487" s="44" t="str">
        <f>IF(ch_table[[#This Row],[Subject 1]]&lt;&gt;"House rose", "",SUMIF(ch_table[Day], ch_table[[#This Row],[Day]], ch_table[AAT]))</f>
        <v/>
      </c>
      <c r="M487" s="47">
        <f>SUM(INDEX(ch_table[AAT],1):ch_table[[#This Row],[AAT]])</f>
        <v>0.84791666666666654</v>
      </c>
    </row>
    <row r="488" spans="1:13" ht="30" x14ac:dyDescent="0.25">
      <c r="A488" s="2">
        <v>40</v>
      </c>
      <c r="B488" s="40">
        <v>43903</v>
      </c>
      <c r="C488" s="42">
        <v>0.50694444444444442</v>
      </c>
      <c r="D488" s="3" t="s">
        <v>27</v>
      </c>
      <c r="E488" s="5" t="s">
        <v>394</v>
      </c>
      <c r="F488" s="5" t="s">
        <v>266</v>
      </c>
      <c r="G488" s="42" cm="1">
        <f t="array" ref="G48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5.0694444444444486E-2</v>
      </c>
      <c r="H488" s="44" t="str">
        <f>IF(ch_table[[#This Row],[Subject 1]]&lt;&gt;"House rose", "",SUMIF(ch_table[Day], ch_table[[#This Row],[Day]], ch_table[Duration]))</f>
        <v/>
      </c>
      <c r="I488" s="49">
        <f>SUM(INDEX(ch_table[Duration],1):ch_table[[#This Row],[Duration]])</f>
        <v>12.752777777777782</v>
      </c>
      <c r="J488" s="44" cm="1">
        <f t="array" ref="J48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0.60416666666666696</v>
      </c>
      <c r="K488" s="44" t="str" cm="1">
        <f t="array" ref="K48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488" s="44" t="str">
        <f>IF(ch_table[[#This Row],[Subject 1]]&lt;&gt;"House rose", "",SUMIF(ch_table[Day], ch_table[[#This Row],[Day]], ch_table[AAT]))</f>
        <v/>
      </c>
      <c r="M488" s="47">
        <f>SUM(INDEX(ch_table[AAT],1):ch_table[[#This Row],[AAT]])</f>
        <v>0.84791666666666654</v>
      </c>
    </row>
    <row r="489" spans="1:13" ht="30" x14ac:dyDescent="0.25">
      <c r="A489" s="2">
        <v>40</v>
      </c>
      <c r="B489" s="40">
        <v>43903</v>
      </c>
      <c r="C489" s="42">
        <v>0.55763888888888891</v>
      </c>
      <c r="D489" s="3" t="s">
        <v>27</v>
      </c>
      <c r="E489" s="5" t="s">
        <v>395</v>
      </c>
      <c r="F489" s="5" t="s">
        <v>266</v>
      </c>
      <c r="G489" s="42" cm="1">
        <f t="array" ref="G48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2.7083333333333348E-2</v>
      </c>
      <c r="H489" s="44" t="str">
        <f>IF(ch_table[[#This Row],[Subject 1]]&lt;&gt;"House rose", "",SUMIF(ch_table[Day], ch_table[[#This Row],[Day]], ch_table[Duration]))</f>
        <v/>
      </c>
      <c r="I489" s="49">
        <f>SUM(INDEX(ch_table[Duration],1):ch_table[[#This Row],[Duration]])</f>
        <v>12.779861111111115</v>
      </c>
      <c r="J489" s="44" cm="1">
        <f t="array" ref="J48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0.60416666666666696</v>
      </c>
      <c r="K489" s="44" t="str" cm="1">
        <f t="array" ref="K48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489" s="44" t="str">
        <f>IF(ch_table[[#This Row],[Subject 1]]&lt;&gt;"House rose", "",SUMIF(ch_table[Day], ch_table[[#This Row],[Day]], ch_table[AAT]))</f>
        <v/>
      </c>
      <c r="M489" s="47">
        <f>SUM(INDEX(ch_table[AAT],1):ch_table[[#This Row],[AAT]])</f>
        <v>0.84791666666666654</v>
      </c>
    </row>
    <row r="490" spans="1:13" ht="30" x14ac:dyDescent="0.25">
      <c r="A490" s="2">
        <v>40</v>
      </c>
      <c r="B490" s="40">
        <v>43903</v>
      </c>
      <c r="C490" s="42">
        <v>0.58472222222222225</v>
      </c>
      <c r="D490" s="3" t="s">
        <v>27</v>
      </c>
      <c r="E490" s="5" t="s">
        <v>396</v>
      </c>
      <c r="F490" s="5" t="s">
        <v>266</v>
      </c>
      <c r="G490" s="42" cm="1">
        <f t="array" ref="G49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1.9444444444444375E-2</v>
      </c>
      <c r="H490" s="44" t="str">
        <f>IF(ch_table[[#This Row],[Subject 1]]&lt;&gt;"House rose", "",SUMIF(ch_table[Day], ch_table[[#This Row],[Day]], ch_table[Duration]))</f>
        <v/>
      </c>
      <c r="I490" s="49">
        <f>SUM(INDEX(ch_table[Duration],1):ch_table[[#This Row],[Duration]])</f>
        <v>12.799305555555559</v>
      </c>
      <c r="J490" s="44" cm="1">
        <f t="array" ref="J49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0.60416666666666696</v>
      </c>
      <c r="K490" s="44" t="str" cm="1">
        <f t="array" ref="K49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490" s="44" t="str">
        <f>IF(ch_table[[#This Row],[Subject 1]]&lt;&gt;"House rose", "",SUMIF(ch_table[Day], ch_table[[#This Row],[Day]], ch_table[AAT]))</f>
        <v/>
      </c>
      <c r="M490" s="47">
        <f>SUM(INDEX(ch_table[AAT],1):ch_table[[#This Row],[AAT]])</f>
        <v>0.84791666666666654</v>
      </c>
    </row>
    <row r="491" spans="1:13" ht="30" x14ac:dyDescent="0.25">
      <c r="A491" s="2">
        <v>40</v>
      </c>
      <c r="B491" s="40">
        <v>43903</v>
      </c>
      <c r="C491" s="42">
        <v>0.60416666666666663</v>
      </c>
      <c r="D491" s="3" t="s">
        <v>26</v>
      </c>
      <c r="E491" s="5" t="s">
        <v>397</v>
      </c>
      <c r="G491" s="42" cm="1">
        <f t="array" ref="G49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2.083333333333337E-2</v>
      </c>
      <c r="H491" s="44" t="str">
        <f>IF(ch_table[[#This Row],[Subject 1]]&lt;&gt;"House rose", "",SUMIF(ch_table[Day], ch_table[[#This Row],[Day]], ch_table[Duration]))</f>
        <v/>
      </c>
      <c r="I491" s="49">
        <f>SUM(INDEX(ch_table[Duration],1):ch_table[[#This Row],[Duration]])</f>
        <v>12.820138888888893</v>
      </c>
      <c r="J491" s="44" cm="1">
        <f t="array" ref="J49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0.60416666666666696</v>
      </c>
      <c r="K491" s="44" cm="1">
        <f t="array" ref="K49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2.083333333333337E-2</v>
      </c>
      <c r="L491" s="44" t="str">
        <f>IF(ch_table[[#This Row],[Subject 1]]&lt;&gt;"House rose", "",SUMIF(ch_table[Day], ch_table[[#This Row],[Day]], ch_table[AAT]))</f>
        <v/>
      </c>
      <c r="M491" s="47">
        <f>SUM(INDEX(ch_table[AAT],1):ch_table[[#This Row],[AAT]])</f>
        <v>0.86874999999999991</v>
      </c>
    </row>
    <row r="492" spans="1:13" x14ac:dyDescent="0.25">
      <c r="A492" s="2">
        <v>40</v>
      </c>
      <c r="B492" s="40">
        <v>43903</v>
      </c>
      <c r="C492" s="42">
        <v>0.625</v>
      </c>
      <c r="D492" s="3" t="s">
        <v>17</v>
      </c>
      <c r="G492" s="42" t="str" cm="1">
        <f t="array" ref="G49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492" s="44">
        <f>IF(ch_table[[#This Row],[Subject 1]]&lt;&gt;"House rose", "",SUMIF(ch_table[Day], ch_table[[#This Row],[Day]], ch_table[Duration]))</f>
        <v>0.22916666666666669</v>
      </c>
      <c r="I492" s="49">
        <f>SUM(INDEX(ch_table[Duration],1):ch_table[[#This Row],[Duration]])</f>
        <v>12.820138888888893</v>
      </c>
      <c r="J492" s="44" cm="1">
        <f t="array" ref="J49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0.60416666666666696</v>
      </c>
      <c r="K492" s="44" t="str" cm="1">
        <f t="array" ref="K49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492" s="44">
        <f>IF(ch_table[[#This Row],[Subject 1]]&lt;&gt;"House rose", "",SUMIF(ch_table[Day], ch_table[[#This Row],[Day]], ch_table[AAT]))</f>
        <v>2.083333333333337E-2</v>
      </c>
      <c r="M492" s="47">
        <f>SUM(INDEX(ch_table[AAT],1):ch_table[[#This Row],[AAT]])</f>
        <v>0.86874999999999991</v>
      </c>
    </row>
    <row r="493" spans="1:13" x14ac:dyDescent="0.25">
      <c r="A493" s="2">
        <v>41</v>
      </c>
      <c r="B493" s="40">
        <v>43906</v>
      </c>
      <c r="C493" s="42">
        <v>0.60416666666666663</v>
      </c>
      <c r="D493" s="3" t="s">
        <v>18</v>
      </c>
      <c r="G493" s="42" cm="1">
        <f t="array" ref="G49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493" s="44" t="str">
        <f>IF(ch_table[[#This Row],[Subject 1]]&lt;&gt;"House rose", "",SUMIF(ch_table[Day], ch_table[[#This Row],[Day]], ch_table[Duration]))</f>
        <v/>
      </c>
      <c r="I493" s="49">
        <f>SUM(INDEX(ch_table[Duration],1):ch_table[[#This Row],[Duration]])</f>
        <v>12.822222222222226</v>
      </c>
      <c r="J493" s="44" cm="1">
        <f t="array" ref="J49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493" s="44" t="str" cm="1">
        <f t="array" ref="K49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493" s="44" t="str">
        <f>IF(ch_table[[#This Row],[Subject 1]]&lt;&gt;"House rose", "",SUMIF(ch_table[Day], ch_table[[#This Row],[Day]], ch_table[AAT]))</f>
        <v/>
      </c>
      <c r="M493" s="47">
        <f>SUM(INDEX(ch_table[AAT],1):ch_table[[#This Row],[AAT]])</f>
        <v>0.86874999999999991</v>
      </c>
    </row>
    <row r="494" spans="1:13" ht="30" x14ac:dyDescent="0.25">
      <c r="A494" s="2">
        <v>41</v>
      </c>
      <c r="B494" s="40">
        <v>43906</v>
      </c>
      <c r="C494" s="42">
        <v>0.60624999999999996</v>
      </c>
      <c r="D494" s="3" t="s">
        <v>20</v>
      </c>
      <c r="E494" s="5" t="s">
        <v>398</v>
      </c>
      <c r="F494" s="5" t="s">
        <v>73</v>
      </c>
      <c r="G494" s="42" cm="1">
        <f t="array" ref="G49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1.388888888888884E-3</v>
      </c>
      <c r="H494" s="44" t="str">
        <f>IF(ch_table[[#This Row],[Subject 1]]&lt;&gt;"House rose", "",SUMIF(ch_table[Day], ch_table[[#This Row],[Day]], ch_table[Duration]))</f>
        <v/>
      </c>
      <c r="I494" s="49">
        <f>SUM(INDEX(ch_table[Duration],1):ch_table[[#This Row],[Duration]])</f>
        <v>12.823611111111115</v>
      </c>
      <c r="J494" s="44" cm="1">
        <f t="array" ref="J49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494" s="44" t="str" cm="1">
        <f t="array" ref="K49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494" s="44" t="str">
        <f>IF(ch_table[[#This Row],[Subject 1]]&lt;&gt;"House rose", "",SUMIF(ch_table[Day], ch_table[[#This Row],[Day]], ch_table[AAT]))</f>
        <v/>
      </c>
      <c r="M494" s="47">
        <f>SUM(INDEX(ch_table[AAT],1):ch_table[[#This Row],[AAT]])</f>
        <v>0.86874999999999991</v>
      </c>
    </row>
    <row r="495" spans="1:13" x14ac:dyDescent="0.25">
      <c r="A495" s="2">
        <v>41</v>
      </c>
      <c r="B495" s="40">
        <v>43906</v>
      </c>
      <c r="C495" s="42">
        <v>0.60763888888888884</v>
      </c>
      <c r="D495" s="3" t="s">
        <v>28</v>
      </c>
      <c r="E495" s="5" t="s">
        <v>216</v>
      </c>
      <c r="G495" s="42" cm="1">
        <f t="array" ref="G49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2.8472222222222232E-2</v>
      </c>
      <c r="H495" s="44" t="str">
        <f>IF(ch_table[[#This Row],[Subject 1]]&lt;&gt;"House rose", "",SUMIF(ch_table[Day], ch_table[[#This Row],[Day]], ch_table[Duration]))</f>
        <v/>
      </c>
      <c r="I495" s="49">
        <f>SUM(INDEX(ch_table[Duration],1):ch_table[[#This Row],[Duration]])</f>
        <v>12.852083333333336</v>
      </c>
      <c r="J495" s="44" cm="1">
        <f t="array" ref="J49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495" s="44" t="str" cm="1">
        <f t="array" ref="K49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495" s="44" t="str">
        <f>IF(ch_table[[#This Row],[Subject 1]]&lt;&gt;"House rose", "",SUMIF(ch_table[Day], ch_table[[#This Row],[Day]], ch_table[AAT]))</f>
        <v/>
      </c>
      <c r="M495" s="47">
        <f>SUM(INDEX(ch_table[AAT],1):ch_table[[#This Row],[AAT]])</f>
        <v>0.86874999999999991</v>
      </c>
    </row>
    <row r="496" spans="1:13" x14ac:dyDescent="0.25">
      <c r="A496" s="2">
        <v>41</v>
      </c>
      <c r="B496" s="40">
        <v>43906</v>
      </c>
      <c r="C496" s="42">
        <v>0.63611111111111107</v>
      </c>
      <c r="D496" s="3" t="s">
        <v>29</v>
      </c>
      <c r="E496" s="5" t="s">
        <v>216</v>
      </c>
      <c r="G496" s="42" cm="1">
        <f t="array" ref="G49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1.1111111111111183E-2</v>
      </c>
      <c r="H496" s="44" t="str">
        <f>IF(ch_table[[#This Row],[Subject 1]]&lt;&gt;"House rose", "",SUMIF(ch_table[Day], ch_table[[#This Row],[Day]], ch_table[Duration]))</f>
        <v/>
      </c>
      <c r="I496" s="49">
        <f>SUM(INDEX(ch_table[Duration],1):ch_table[[#This Row],[Duration]])</f>
        <v>12.863194444444447</v>
      </c>
      <c r="J496" s="44" cm="1">
        <f t="array" ref="J49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496" s="44" t="str" cm="1">
        <f t="array" ref="K49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496" s="44" t="str">
        <f>IF(ch_table[[#This Row],[Subject 1]]&lt;&gt;"House rose", "",SUMIF(ch_table[Day], ch_table[[#This Row],[Day]], ch_table[AAT]))</f>
        <v/>
      </c>
      <c r="M496" s="47">
        <f>SUM(INDEX(ch_table[AAT],1):ch_table[[#This Row],[AAT]])</f>
        <v>0.86874999999999991</v>
      </c>
    </row>
    <row r="497" spans="1:13" x14ac:dyDescent="0.25">
      <c r="A497" s="2">
        <v>41</v>
      </c>
      <c r="B497" s="40">
        <v>43906</v>
      </c>
      <c r="C497" s="42">
        <v>0.64722222222222225</v>
      </c>
      <c r="D497" s="3" t="s">
        <v>44</v>
      </c>
      <c r="E497" s="5" t="s">
        <v>399</v>
      </c>
      <c r="G497" s="42" cm="1">
        <f t="array" ref="G49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6.9444444444444198E-3</v>
      </c>
      <c r="H497" s="44" t="str">
        <f>IF(ch_table[[#This Row],[Subject 1]]&lt;&gt;"House rose", "",SUMIF(ch_table[Day], ch_table[[#This Row],[Day]], ch_table[Duration]))</f>
        <v/>
      </c>
      <c r="I497" s="49">
        <f>SUM(INDEX(ch_table[Duration],1):ch_table[[#This Row],[Duration]])</f>
        <v>12.870138888888892</v>
      </c>
      <c r="J497" s="44" cm="1">
        <f t="array" ref="J49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497" s="44" t="str" cm="1">
        <f t="array" ref="K49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497" s="44" t="str">
        <f>IF(ch_table[[#This Row],[Subject 1]]&lt;&gt;"House rose", "",SUMIF(ch_table[Day], ch_table[[#This Row],[Day]], ch_table[AAT]))</f>
        <v/>
      </c>
      <c r="M497" s="47">
        <f>SUM(INDEX(ch_table[AAT],1):ch_table[[#This Row],[AAT]])</f>
        <v>0.86874999999999991</v>
      </c>
    </row>
    <row r="498" spans="1:13" x14ac:dyDescent="0.25">
      <c r="A498" s="2">
        <v>41</v>
      </c>
      <c r="B498" s="40">
        <v>43906</v>
      </c>
      <c r="C498" s="42">
        <v>0.65416666666666667</v>
      </c>
      <c r="D498" s="3" t="s">
        <v>51</v>
      </c>
      <c r="E498" s="5" t="s">
        <v>400</v>
      </c>
      <c r="G498" s="42" cm="1">
        <f t="array" ref="G49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5.555555555555558E-2</v>
      </c>
      <c r="H498" s="44" t="str">
        <f>IF(ch_table[[#This Row],[Subject 1]]&lt;&gt;"House rose", "",SUMIF(ch_table[Day], ch_table[[#This Row],[Day]], ch_table[Duration]))</f>
        <v/>
      </c>
      <c r="I498" s="49">
        <f>SUM(INDEX(ch_table[Duration],1):ch_table[[#This Row],[Duration]])</f>
        <v>12.925694444444447</v>
      </c>
      <c r="J498" s="44" cm="1">
        <f t="array" ref="J49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498" s="44" t="str" cm="1">
        <f t="array" ref="K49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498" s="44" t="str">
        <f>IF(ch_table[[#This Row],[Subject 1]]&lt;&gt;"House rose", "",SUMIF(ch_table[Day], ch_table[[#This Row],[Day]], ch_table[AAT]))</f>
        <v/>
      </c>
      <c r="M498" s="47">
        <f>SUM(INDEX(ch_table[AAT],1):ch_table[[#This Row],[AAT]])</f>
        <v>0.86874999999999991</v>
      </c>
    </row>
    <row r="499" spans="1:13" x14ac:dyDescent="0.25">
      <c r="A499" s="2">
        <v>41</v>
      </c>
      <c r="B499" s="40">
        <v>43906</v>
      </c>
      <c r="C499" s="42">
        <v>0.70972222222222225</v>
      </c>
      <c r="D499" s="3" t="s">
        <v>34</v>
      </c>
      <c r="E499" s="5" t="s">
        <v>401</v>
      </c>
      <c r="G499" s="42" cm="1">
        <f t="array" ref="G49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</v>
      </c>
      <c r="H499" s="44" t="str">
        <f>IF(ch_table[[#This Row],[Subject 1]]&lt;&gt;"House rose", "",SUMIF(ch_table[Day], ch_table[[#This Row],[Day]], ch_table[Duration]))</f>
        <v/>
      </c>
      <c r="I499" s="49">
        <f>SUM(INDEX(ch_table[Duration],1):ch_table[[#This Row],[Duration]])</f>
        <v>12.925694444444447</v>
      </c>
      <c r="J499" s="44" cm="1">
        <f t="array" ref="J49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499" s="44" t="str" cm="1">
        <f t="array" ref="K49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499" s="44" t="str">
        <f>IF(ch_table[[#This Row],[Subject 1]]&lt;&gt;"House rose", "",SUMIF(ch_table[Day], ch_table[[#This Row],[Day]], ch_table[AAT]))</f>
        <v/>
      </c>
      <c r="M499" s="47">
        <f>SUM(INDEX(ch_table[AAT],1):ch_table[[#This Row],[AAT]])</f>
        <v>0.86874999999999991</v>
      </c>
    </row>
    <row r="500" spans="1:13" x14ac:dyDescent="0.25">
      <c r="A500" s="2">
        <v>41</v>
      </c>
      <c r="B500" s="40">
        <v>43906</v>
      </c>
      <c r="C500" s="42">
        <v>0.70972222222222225</v>
      </c>
      <c r="D500" s="3" t="s">
        <v>51</v>
      </c>
      <c r="E500" s="5" t="s">
        <v>402</v>
      </c>
      <c r="G500" s="42" cm="1">
        <f t="array" ref="G50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3.9583333333333304E-2</v>
      </c>
      <c r="H500" s="44" t="str">
        <f>IF(ch_table[[#This Row],[Subject 1]]&lt;&gt;"House rose", "",SUMIF(ch_table[Day], ch_table[[#This Row],[Day]], ch_table[Duration]))</f>
        <v/>
      </c>
      <c r="I500" s="49">
        <f>SUM(INDEX(ch_table[Duration],1):ch_table[[#This Row],[Duration]])</f>
        <v>12.96527777777778</v>
      </c>
      <c r="J500" s="44" cm="1">
        <f t="array" ref="J50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500" s="44" t="str" cm="1">
        <f t="array" ref="K50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500" s="44" t="str">
        <f>IF(ch_table[[#This Row],[Subject 1]]&lt;&gt;"House rose", "",SUMIF(ch_table[Day], ch_table[[#This Row],[Day]], ch_table[AAT]))</f>
        <v/>
      </c>
      <c r="M500" s="47">
        <f>SUM(INDEX(ch_table[AAT],1):ch_table[[#This Row],[AAT]])</f>
        <v>0.86874999999999991</v>
      </c>
    </row>
    <row r="501" spans="1:13" ht="30" x14ac:dyDescent="0.25">
      <c r="A501" s="2">
        <v>41</v>
      </c>
      <c r="B501" s="40">
        <v>43906</v>
      </c>
      <c r="C501" s="42">
        <v>0.74930555555555556</v>
      </c>
      <c r="D501" s="3" t="s">
        <v>30</v>
      </c>
      <c r="E501" s="5" t="s">
        <v>403</v>
      </c>
      <c r="F501" s="5" t="s">
        <v>310</v>
      </c>
      <c r="G501" s="42" cm="1">
        <f t="array" ref="G50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7.9166666666666718E-2</v>
      </c>
      <c r="H501" s="44" t="str">
        <f>IF(ch_table[[#This Row],[Subject 1]]&lt;&gt;"House rose", "",SUMIF(ch_table[Day], ch_table[[#This Row],[Day]], ch_table[Duration]))</f>
        <v/>
      </c>
      <c r="I501" s="49">
        <f>SUM(INDEX(ch_table[Duration],1):ch_table[[#This Row],[Duration]])</f>
        <v>13.044444444444448</v>
      </c>
      <c r="J501" s="44" cm="1">
        <f t="array" ref="J50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501" s="44" t="str" cm="1">
        <f t="array" ref="K50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501" s="44" t="str">
        <f>IF(ch_table[[#This Row],[Subject 1]]&lt;&gt;"House rose", "",SUMIF(ch_table[Day], ch_table[[#This Row],[Day]], ch_table[AAT]))</f>
        <v/>
      </c>
      <c r="M501" s="47">
        <f>SUM(INDEX(ch_table[AAT],1):ch_table[[#This Row],[AAT]])</f>
        <v>0.86874999999999991</v>
      </c>
    </row>
    <row r="502" spans="1:13" x14ac:dyDescent="0.25">
      <c r="A502" s="2">
        <v>41</v>
      </c>
      <c r="B502" s="40">
        <v>43906</v>
      </c>
      <c r="C502" s="42">
        <v>0.82847222222222228</v>
      </c>
      <c r="D502" s="3" t="s">
        <v>24</v>
      </c>
      <c r="E502" s="5" t="s">
        <v>404</v>
      </c>
      <c r="F502" s="5" t="s">
        <v>310</v>
      </c>
      <c r="G502" s="42" cm="1">
        <f t="array" ref="G50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6.9444444444444198E-4</v>
      </c>
      <c r="H502" s="44" t="str">
        <f>IF(ch_table[[#This Row],[Subject 1]]&lt;&gt;"House rose", "",SUMIF(ch_table[Day], ch_table[[#This Row],[Day]], ch_table[Duration]))</f>
        <v/>
      </c>
      <c r="I502" s="49">
        <f>SUM(INDEX(ch_table[Duration],1):ch_table[[#This Row],[Duration]])</f>
        <v>13.045138888888893</v>
      </c>
      <c r="J502" s="44" cm="1">
        <f t="array" ref="J50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502" s="44" t="str" cm="1">
        <f t="array" ref="K50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502" s="44" t="str">
        <f>IF(ch_table[[#This Row],[Subject 1]]&lt;&gt;"House rose", "",SUMIF(ch_table[Day], ch_table[[#This Row],[Day]], ch_table[AAT]))</f>
        <v/>
      </c>
      <c r="M502" s="47">
        <f>SUM(INDEX(ch_table[AAT],1):ch_table[[#This Row],[AAT]])</f>
        <v>0.86874999999999991</v>
      </c>
    </row>
    <row r="503" spans="1:13" x14ac:dyDescent="0.25">
      <c r="A503" s="2">
        <v>41</v>
      </c>
      <c r="B503" s="40">
        <v>43906</v>
      </c>
      <c r="C503" s="42">
        <v>0.82916666666666672</v>
      </c>
      <c r="D503" s="3" t="s">
        <v>51</v>
      </c>
      <c r="E503" s="5" t="s">
        <v>402</v>
      </c>
      <c r="G503" s="42" cm="1">
        <f t="array" ref="G50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1.8055555555555491E-2</v>
      </c>
      <c r="H503" s="44" t="str">
        <f>IF(ch_table[[#This Row],[Subject 1]]&lt;&gt;"House rose", "",SUMIF(ch_table[Day], ch_table[[#This Row],[Day]], ch_table[Duration]))</f>
        <v/>
      </c>
      <c r="I503" s="49">
        <f>SUM(INDEX(ch_table[Duration],1):ch_table[[#This Row],[Duration]])</f>
        <v>13.063194444444449</v>
      </c>
      <c r="J503" s="44" cm="1">
        <f t="array" ref="J50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503" s="44" t="str" cm="1">
        <f t="array" ref="K50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503" s="44" t="str">
        <f>IF(ch_table[[#This Row],[Subject 1]]&lt;&gt;"House rose", "",SUMIF(ch_table[Day], ch_table[[#This Row],[Day]], ch_table[AAT]))</f>
        <v/>
      </c>
      <c r="M503" s="47">
        <f>SUM(INDEX(ch_table[AAT],1):ch_table[[#This Row],[AAT]])</f>
        <v>0.86874999999999991</v>
      </c>
    </row>
    <row r="504" spans="1:13" ht="30" x14ac:dyDescent="0.25">
      <c r="A504" s="2">
        <v>41</v>
      </c>
      <c r="B504" s="40">
        <v>43906</v>
      </c>
      <c r="C504" s="42">
        <v>0.84722222222222221</v>
      </c>
      <c r="D504" s="3" t="s">
        <v>34</v>
      </c>
      <c r="E504" s="5" t="s">
        <v>123</v>
      </c>
      <c r="G504" s="42" cm="1">
        <f t="array" ref="G50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</v>
      </c>
      <c r="H504" s="44" t="str">
        <f>IF(ch_table[[#This Row],[Subject 1]]&lt;&gt;"House rose", "",SUMIF(ch_table[Day], ch_table[[#This Row],[Day]], ch_table[Duration]))</f>
        <v/>
      </c>
      <c r="I504" s="49">
        <f>SUM(INDEX(ch_table[Duration],1):ch_table[[#This Row],[Duration]])</f>
        <v>13.063194444444449</v>
      </c>
      <c r="J504" s="44" cm="1">
        <f t="array" ref="J50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504" s="44" t="str" cm="1">
        <f t="array" ref="K50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504" s="44" t="str">
        <f>IF(ch_table[[#This Row],[Subject 1]]&lt;&gt;"House rose", "",SUMIF(ch_table[Day], ch_table[[#This Row],[Day]], ch_table[AAT]))</f>
        <v/>
      </c>
      <c r="M504" s="47">
        <f>SUM(INDEX(ch_table[AAT],1):ch_table[[#This Row],[AAT]])</f>
        <v>0.86874999999999991</v>
      </c>
    </row>
    <row r="505" spans="1:13" x14ac:dyDescent="0.25">
      <c r="A505" s="2">
        <v>41</v>
      </c>
      <c r="B505" s="40">
        <v>43906</v>
      </c>
      <c r="C505" s="42">
        <v>0.84722222222222221</v>
      </c>
      <c r="D505" s="3" t="s">
        <v>51</v>
      </c>
      <c r="E505" s="5" t="s">
        <v>402</v>
      </c>
      <c r="G505" s="42" cm="1">
        <f t="array" ref="G50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2.777777777777779E-2</v>
      </c>
      <c r="H505" s="44" t="str">
        <f>IF(ch_table[[#This Row],[Subject 1]]&lt;&gt;"House rose", "",SUMIF(ch_table[Day], ch_table[[#This Row],[Day]], ch_table[Duration]))</f>
        <v/>
      </c>
      <c r="I505" s="49">
        <f>SUM(INDEX(ch_table[Duration],1):ch_table[[#This Row],[Duration]])</f>
        <v>13.090972222222227</v>
      </c>
      <c r="J505" s="44" cm="1">
        <f t="array" ref="J50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505" s="44" t="str" cm="1">
        <f t="array" ref="K50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505" s="44" t="str">
        <f>IF(ch_table[[#This Row],[Subject 1]]&lt;&gt;"House rose", "",SUMIF(ch_table[Day], ch_table[[#This Row],[Day]], ch_table[AAT]))</f>
        <v/>
      </c>
      <c r="M505" s="47">
        <f>SUM(INDEX(ch_table[AAT],1):ch_table[[#This Row],[AAT]])</f>
        <v>0.86874999999999991</v>
      </c>
    </row>
    <row r="506" spans="1:13" ht="30" x14ac:dyDescent="0.25">
      <c r="A506" s="2">
        <v>41</v>
      </c>
      <c r="B506" s="40">
        <v>43906</v>
      </c>
      <c r="C506" s="42">
        <v>0.875</v>
      </c>
      <c r="D506" s="3" t="s">
        <v>34</v>
      </c>
      <c r="E506" s="5" t="s">
        <v>358</v>
      </c>
      <c r="G506" s="42" cm="1">
        <f t="array" ref="G50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4.166666666666663E-2</v>
      </c>
      <c r="H506" s="44" t="str">
        <f>IF(ch_table[[#This Row],[Subject 1]]&lt;&gt;"House rose", "",SUMIF(ch_table[Day], ch_table[[#This Row],[Day]], ch_table[Duration]))</f>
        <v/>
      </c>
      <c r="I506" s="49">
        <f>SUM(INDEX(ch_table[Duration],1):ch_table[[#This Row],[Duration]])</f>
        <v>13.132638888888893</v>
      </c>
      <c r="J506" s="44" cm="1">
        <f t="array" ref="J50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506" s="44" t="str" cm="1">
        <f t="array" ref="K50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506" s="44" t="str">
        <f>IF(ch_table[[#This Row],[Subject 1]]&lt;&gt;"House rose", "",SUMIF(ch_table[Day], ch_table[[#This Row],[Day]], ch_table[AAT]))</f>
        <v/>
      </c>
      <c r="M506" s="47">
        <f>SUM(INDEX(ch_table[AAT],1):ch_table[[#This Row],[AAT]])</f>
        <v>0.86874999999999991</v>
      </c>
    </row>
    <row r="507" spans="1:13" ht="30" x14ac:dyDescent="0.25">
      <c r="A507" s="2">
        <v>41</v>
      </c>
      <c r="B507" s="40">
        <v>43906</v>
      </c>
      <c r="C507" s="42">
        <v>0.91666666666666663</v>
      </c>
      <c r="D507" s="3" t="s">
        <v>20</v>
      </c>
      <c r="E507" s="5" t="s">
        <v>405</v>
      </c>
      <c r="F507" s="5" t="s">
        <v>73</v>
      </c>
      <c r="G507" s="42" cm="1">
        <f t="array" ref="G50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6.9444444444444198E-4</v>
      </c>
      <c r="H507" s="44" t="str">
        <f>IF(ch_table[[#This Row],[Subject 1]]&lt;&gt;"House rose", "",SUMIF(ch_table[Day], ch_table[[#This Row],[Day]], ch_table[Duration]))</f>
        <v/>
      </c>
      <c r="I507" s="49">
        <f>SUM(INDEX(ch_table[Duration],1):ch_table[[#This Row],[Duration]])</f>
        <v>13.133333333333338</v>
      </c>
      <c r="J507" s="44" cm="1">
        <f t="array" ref="J50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507" s="44" cm="1">
        <f t="array" ref="K50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6.9444444444444198E-4</v>
      </c>
      <c r="L507" s="44" t="str">
        <f>IF(ch_table[[#This Row],[Subject 1]]&lt;&gt;"House rose", "",SUMIF(ch_table[Day], ch_table[[#This Row],[Day]], ch_table[AAT]))</f>
        <v/>
      </c>
      <c r="M507" s="47">
        <f>SUM(INDEX(ch_table[AAT],1):ch_table[[#This Row],[AAT]])</f>
        <v>0.86944444444444435</v>
      </c>
    </row>
    <row r="508" spans="1:13" x14ac:dyDescent="0.25">
      <c r="A508" s="2">
        <v>41</v>
      </c>
      <c r="B508" s="40">
        <v>43906</v>
      </c>
      <c r="C508" s="42">
        <v>0.91736111111111107</v>
      </c>
      <c r="D508" s="3" t="s">
        <v>24</v>
      </c>
      <c r="E508" s="5" t="s">
        <v>406</v>
      </c>
      <c r="G508" s="42" cm="1">
        <f t="array" ref="G50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6.9444444444444198E-4</v>
      </c>
      <c r="H508" s="44" t="str">
        <f>IF(ch_table[[#This Row],[Subject 1]]&lt;&gt;"House rose", "",SUMIF(ch_table[Day], ch_table[[#This Row],[Day]], ch_table[Duration]))</f>
        <v/>
      </c>
      <c r="I508" s="49">
        <f>SUM(INDEX(ch_table[Duration],1):ch_table[[#This Row],[Duration]])</f>
        <v>13.134027777777783</v>
      </c>
      <c r="J508" s="44" cm="1">
        <f t="array" ref="J50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508" s="44" cm="1">
        <f t="array" ref="K50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6.9444444444444198E-4</v>
      </c>
      <c r="L508" s="44" t="str">
        <f>IF(ch_table[[#This Row],[Subject 1]]&lt;&gt;"House rose", "",SUMIF(ch_table[Day], ch_table[[#This Row],[Day]], ch_table[AAT]))</f>
        <v/>
      </c>
      <c r="M508" s="47">
        <f>SUM(INDEX(ch_table[AAT],1):ch_table[[#This Row],[AAT]])</f>
        <v>0.8701388888888888</v>
      </c>
    </row>
    <row r="509" spans="1:13" x14ac:dyDescent="0.25">
      <c r="A509" s="2">
        <v>41</v>
      </c>
      <c r="B509" s="40">
        <v>43906</v>
      </c>
      <c r="C509" s="42">
        <v>0.91805555555555551</v>
      </c>
      <c r="D509" s="3" t="s">
        <v>26</v>
      </c>
      <c r="E509" s="5" t="s">
        <v>407</v>
      </c>
      <c r="G509" s="42" cm="1">
        <f t="array" ref="G50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2.083333333333337E-2</v>
      </c>
      <c r="H509" s="44" t="str">
        <f>IF(ch_table[[#This Row],[Subject 1]]&lt;&gt;"House rose", "",SUMIF(ch_table[Day], ch_table[[#This Row],[Day]], ch_table[Duration]))</f>
        <v/>
      </c>
      <c r="I509" s="49">
        <f>SUM(INDEX(ch_table[Duration],1):ch_table[[#This Row],[Duration]])</f>
        <v>13.154861111111117</v>
      </c>
      <c r="J509" s="44" cm="1">
        <f t="array" ref="J50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509" s="44" cm="1">
        <f t="array" ref="K50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2.083333333333337E-2</v>
      </c>
      <c r="L509" s="44" t="str">
        <f>IF(ch_table[[#This Row],[Subject 1]]&lt;&gt;"House rose", "",SUMIF(ch_table[Day], ch_table[[#This Row],[Day]], ch_table[AAT]))</f>
        <v/>
      </c>
      <c r="M509" s="47">
        <f>SUM(INDEX(ch_table[AAT],1):ch_table[[#This Row],[AAT]])</f>
        <v>0.89097222222222217</v>
      </c>
    </row>
    <row r="510" spans="1:13" x14ac:dyDescent="0.25">
      <c r="A510" s="2">
        <v>41</v>
      </c>
      <c r="B510" s="40">
        <v>43906</v>
      </c>
      <c r="C510" s="42">
        <v>0.93888888888888888</v>
      </c>
      <c r="D510" s="3" t="s">
        <v>17</v>
      </c>
      <c r="G510" s="42" t="str" cm="1">
        <f t="array" ref="G51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510" s="44">
        <f>IF(ch_table[[#This Row],[Subject 1]]&lt;&gt;"House rose", "",SUMIF(ch_table[Day], ch_table[[#This Row],[Day]], ch_table[Duration]))</f>
        <v>0.33472222222222225</v>
      </c>
      <c r="I510" s="49">
        <f>SUM(INDEX(ch_table[Duration],1):ch_table[[#This Row],[Duration]])</f>
        <v>13.154861111111117</v>
      </c>
      <c r="J510" s="44" cm="1">
        <f t="array" ref="J51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510" s="44" t="str" cm="1">
        <f t="array" ref="K51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510" s="44">
        <f>IF(ch_table[[#This Row],[Subject 1]]&lt;&gt;"House rose", "",SUMIF(ch_table[Day], ch_table[[#This Row],[Day]], ch_table[AAT]))</f>
        <v>2.2222222222222254E-2</v>
      </c>
      <c r="M510" s="47">
        <f>SUM(INDEX(ch_table[AAT],1):ch_table[[#This Row],[AAT]])</f>
        <v>0.89097222222222217</v>
      </c>
    </row>
    <row r="511" spans="1:13" x14ac:dyDescent="0.25">
      <c r="A511" s="2">
        <v>42</v>
      </c>
      <c r="B511" s="40">
        <v>43907</v>
      </c>
      <c r="C511" s="42">
        <v>0.47916666666666669</v>
      </c>
      <c r="D511" s="3" t="s">
        <v>18</v>
      </c>
      <c r="G511" s="42" cm="1">
        <f t="array" ref="G51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511" s="44" t="str">
        <f>IF(ch_table[[#This Row],[Subject 1]]&lt;&gt;"House rose", "",SUMIF(ch_table[Day], ch_table[[#This Row],[Day]], ch_table[Duration]))</f>
        <v/>
      </c>
      <c r="I511" s="49">
        <f>SUM(INDEX(ch_table[Duration],1):ch_table[[#This Row],[Duration]])</f>
        <v>13.15694444444445</v>
      </c>
      <c r="J511" s="44" cm="1">
        <f t="array" ref="J51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511" s="44" t="str" cm="1">
        <f t="array" ref="K51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511" s="44" t="str">
        <f>IF(ch_table[[#This Row],[Subject 1]]&lt;&gt;"House rose", "",SUMIF(ch_table[Day], ch_table[[#This Row],[Day]], ch_table[AAT]))</f>
        <v/>
      </c>
      <c r="M511" s="47">
        <f>SUM(INDEX(ch_table[AAT],1):ch_table[[#This Row],[AAT]])</f>
        <v>0.89097222222222217</v>
      </c>
    </row>
    <row r="512" spans="1:13" x14ac:dyDescent="0.25">
      <c r="A512" s="2">
        <v>42</v>
      </c>
      <c r="B512" s="40">
        <v>43907</v>
      </c>
      <c r="C512" s="42">
        <v>0.48125000000000001</v>
      </c>
      <c r="D512" s="3" t="s">
        <v>28</v>
      </c>
      <c r="E512" s="5" t="s">
        <v>408</v>
      </c>
      <c r="G512" s="42" cm="1">
        <f t="array" ref="G51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3.0555555555555503E-2</v>
      </c>
      <c r="H512" s="44" t="str">
        <f>IF(ch_table[[#This Row],[Subject 1]]&lt;&gt;"House rose", "",SUMIF(ch_table[Day], ch_table[[#This Row],[Day]], ch_table[Duration]))</f>
        <v/>
      </c>
      <c r="I512" s="49">
        <f>SUM(INDEX(ch_table[Duration],1):ch_table[[#This Row],[Duration]])</f>
        <v>13.187500000000005</v>
      </c>
      <c r="J512" s="44" cm="1">
        <f t="array" ref="J51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512" s="44" t="str" cm="1">
        <f t="array" ref="K51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512" s="44" t="str">
        <f>IF(ch_table[[#This Row],[Subject 1]]&lt;&gt;"House rose", "",SUMIF(ch_table[Day], ch_table[[#This Row],[Day]], ch_table[AAT]))</f>
        <v/>
      </c>
      <c r="M512" s="47">
        <f>SUM(INDEX(ch_table[AAT],1):ch_table[[#This Row],[AAT]])</f>
        <v>0.89097222222222217</v>
      </c>
    </row>
    <row r="513" spans="1:13" x14ac:dyDescent="0.25">
      <c r="A513" s="2">
        <v>42</v>
      </c>
      <c r="B513" s="40">
        <v>43907</v>
      </c>
      <c r="C513" s="42">
        <v>0.51180555555555551</v>
      </c>
      <c r="D513" s="3" t="s">
        <v>29</v>
      </c>
      <c r="E513" s="5" t="s">
        <v>408</v>
      </c>
      <c r="G513" s="42" cm="1">
        <f t="array" ref="G51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9.7222222222222987E-3</v>
      </c>
      <c r="H513" s="44" t="str">
        <f>IF(ch_table[[#This Row],[Subject 1]]&lt;&gt;"House rose", "",SUMIF(ch_table[Day], ch_table[[#This Row],[Day]], ch_table[Duration]))</f>
        <v/>
      </c>
      <c r="I513" s="49">
        <f>SUM(INDEX(ch_table[Duration],1):ch_table[[#This Row],[Duration]])</f>
        <v>13.197222222222228</v>
      </c>
      <c r="J513" s="44" cm="1">
        <f t="array" ref="J51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513" s="44" t="str" cm="1">
        <f t="array" ref="K51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513" s="44" t="str">
        <f>IF(ch_table[[#This Row],[Subject 1]]&lt;&gt;"House rose", "",SUMIF(ch_table[Day], ch_table[[#This Row],[Day]], ch_table[AAT]))</f>
        <v/>
      </c>
      <c r="M513" s="47">
        <f>SUM(INDEX(ch_table[AAT],1):ch_table[[#This Row],[AAT]])</f>
        <v>0.89097222222222217</v>
      </c>
    </row>
    <row r="514" spans="1:13" ht="45" x14ac:dyDescent="0.25">
      <c r="A514" s="2">
        <v>42</v>
      </c>
      <c r="B514" s="40">
        <v>43907</v>
      </c>
      <c r="C514" s="42">
        <v>0.52152777777777781</v>
      </c>
      <c r="D514" s="3" t="s">
        <v>30</v>
      </c>
      <c r="E514" s="5" t="s">
        <v>409</v>
      </c>
      <c r="F514" s="5" t="s">
        <v>310</v>
      </c>
      <c r="G514" s="42" cm="1">
        <f t="array" ref="G51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5.5555555555555469E-2</v>
      </c>
      <c r="H514" s="44" t="str">
        <f>IF(ch_table[[#This Row],[Subject 1]]&lt;&gt;"House rose", "",SUMIF(ch_table[Day], ch_table[[#This Row],[Day]], ch_table[Duration]))</f>
        <v/>
      </c>
      <c r="I514" s="49">
        <f>SUM(INDEX(ch_table[Duration],1):ch_table[[#This Row],[Duration]])</f>
        <v>13.252777777777784</v>
      </c>
      <c r="J514" s="44" cm="1">
        <f t="array" ref="J51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514" s="44" t="str" cm="1">
        <f t="array" ref="K51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514" s="44" t="str">
        <f>IF(ch_table[[#This Row],[Subject 1]]&lt;&gt;"House rose", "",SUMIF(ch_table[Day], ch_table[[#This Row],[Day]], ch_table[AAT]))</f>
        <v/>
      </c>
      <c r="M514" s="47">
        <f>SUM(INDEX(ch_table[AAT],1):ch_table[[#This Row],[AAT]])</f>
        <v>0.89097222222222217</v>
      </c>
    </row>
    <row r="515" spans="1:13" ht="30" x14ac:dyDescent="0.25">
      <c r="A515" s="2">
        <v>42</v>
      </c>
      <c r="B515" s="40">
        <v>43907</v>
      </c>
      <c r="C515" s="42">
        <v>0.57708333333333328</v>
      </c>
      <c r="D515" s="3" t="s">
        <v>44</v>
      </c>
      <c r="E515" s="5" t="s">
        <v>410</v>
      </c>
      <c r="G515" s="42" cm="1">
        <f t="array" ref="G51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6.2500000000000888E-3</v>
      </c>
      <c r="H515" s="44" t="str">
        <f>IF(ch_table[[#This Row],[Subject 1]]&lt;&gt;"House rose", "",SUMIF(ch_table[Day], ch_table[[#This Row],[Day]], ch_table[Duration]))</f>
        <v/>
      </c>
      <c r="I515" s="49">
        <f>SUM(INDEX(ch_table[Duration],1):ch_table[[#This Row],[Duration]])</f>
        <v>13.259027777777783</v>
      </c>
      <c r="J515" s="44" cm="1">
        <f t="array" ref="J51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515" s="44" t="str" cm="1">
        <f t="array" ref="K51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515" s="44" t="str">
        <f>IF(ch_table[[#This Row],[Subject 1]]&lt;&gt;"House rose", "",SUMIF(ch_table[Day], ch_table[[#This Row],[Day]], ch_table[AAT]))</f>
        <v/>
      </c>
      <c r="M515" s="47">
        <f>SUM(INDEX(ch_table[AAT],1):ch_table[[#This Row],[AAT]])</f>
        <v>0.89097222222222217</v>
      </c>
    </row>
    <row r="516" spans="1:13" x14ac:dyDescent="0.25">
      <c r="A516" s="2">
        <v>42</v>
      </c>
      <c r="B516" s="40">
        <v>43907</v>
      </c>
      <c r="C516" s="42">
        <v>0.58333333333333337</v>
      </c>
      <c r="D516" s="3" t="s">
        <v>51</v>
      </c>
      <c r="E516" s="5" t="s">
        <v>411</v>
      </c>
      <c r="G516" s="42" cm="1">
        <f t="array" ref="G51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0.21111111111111103</v>
      </c>
      <c r="H516" s="44" t="str">
        <f>IF(ch_table[[#This Row],[Subject 1]]&lt;&gt;"House rose", "",SUMIF(ch_table[Day], ch_table[[#This Row],[Day]], ch_table[Duration]))</f>
        <v/>
      </c>
      <c r="I516" s="49">
        <f>SUM(INDEX(ch_table[Duration],1):ch_table[[#This Row],[Duration]])</f>
        <v>13.470138888888894</v>
      </c>
      <c r="J516" s="44" cm="1">
        <f t="array" ref="J51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516" s="44" cm="1">
        <f t="array" ref="K51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2.7777777777777679E-3</v>
      </c>
      <c r="L516" s="44" t="str">
        <f>IF(ch_table[[#This Row],[Subject 1]]&lt;&gt;"House rose", "",SUMIF(ch_table[Day], ch_table[[#This Row],[Day]], ch_table[AAT]))</f>
        <v/>
      </c>
      <c r="M516" s="47">
        <f>SUM(INDEX(ch_table[AAT],1):ch_table[[#This Row],[AAT]])</f>
        <v>0.89374999999999993</v>
      </c>
    </row>
    <row r="517" spans="1:13" x14ac:dyDescent="0.25">
      <c r="A517" s="2">
        <v>42</v>
      </c>
      <c r="B517" s="40">
        <v>43907</v>
      </c>
      <c r="C517" s="42">
        <v>0.7944444444444444</v>
      </c>
      <c r="D517" s="3" t="s">
        <v>20</v>
      </c>
      <c r="E517" s="5" t="s">
        <v>412</v>
      </c>
      <c r="F517" s="5" t="s">
        <v>73</v>
      </c>
      <c r="G517" s="42" cm="1">
        <f t="array" ref="G51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1.388888888888884E-3</v>
      </c>
      <c r="H517" s="44" t="str">
        <f>IF(ch_table[[#This Row],[Subject 1]]&lt;&gt;"House rose", "",SUMIF(ch_table[Day], ch_table[[#This Row],[Day]], ch_table[Duration]))</f>
        <v/>
      </c>
      <c r="I517" s="49">
        <f>SUM(INDEX(ch_table[Duration],1):ch_table[[#This Row],[Duration]])</f>
        <v>13.471527777777782</v>
      </c>
      <c r="J517" s="44" cm="1">
        <f t="array" ref="J51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517" s="44" cm="1">
        <f t="array" ref="K51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1.388888888888884E-3</v>
      </c>
      <c r="L517" s="44" t="str">
        <f>IF(ch_table[[#This Row],[Subject 1]]&lt;&gt;"House rose", "",SUMIF(ch_table[Day], ch_table[[#This Row],[Day]], ch_table[AAT]))</f>
        <v/>
      </c>
      <c r="M517" s="47">
        <f>SUM(INDEX(ch_table[AAT],1):ch_table[[#This Row],[AAT]])</f>
        <v>0.89513888888888882</v>
      </c>
    </row>
    <row r="518" spans="1:13" ht="30" x14ac:dyDescent="0.25">
      <c r="A518" s="2">
        <v>42</v>
      </c>
      <c r="B518" s="40">
        <v>43907</v>
      </c>
      <c r="C518" s="42">
        <v>0.79583333333333328</v>
      </c>
      <c r="D518" s="3" t="s">
        <v>30</v>
      </c>
      <c r="E518" s="5" t="s">
        <v>413</v>
      </c>
      <c r="F518" s="5" t="s">
        <v>310</v>
      </c>
      <c r="G518" s="42" cm="1">
        <f t="array" ref="G51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8.9583333333333348E-2</v>
      </c>
      <c r="H518" s="44" t="str">
        <f>IF(ch_table[[#This Row],[Subject 1]]&lt;&gt;"House rose", "",SUMIF(ch_table[Day], ch_table[[#This Row],[Day]], ch_table[Duration]))</f>
        <v/>
      </c>
      <c r="I518" s="49">
        <f>SUM(INDEX(ch_table[Duration],1):ch_table[[#This Row],[Duration]])</f>
        <v>13.561111111111115</v>
      </c>
      <c r="J518" s="44" cm="1">
        <f t="array" ref="J51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518" s="44" cm="1">
        <f t="array" ref="K51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8.9583333333333348E-2</v>
      </c>
      <c r="L518" s="44" t="str">
        <f>IF(ch_table[[#This Row],[Subject 1]]&lt;&gt;"House rose", "",SUMIF(ch_table[Day], ch_table[[#This Row],[Day]], ch_table[AAT]))</f>
        <v/>
      </c>
      <c r="M518" s="47">
        <f>SUM(INDEX(ch_table[AAT],1):ch_table[[#This Row],[AAT]])</f>
        <v>0.98472222222222217</v>
      </c>
    </row>
    <row r="519" spans="1:13" x14ac:dyDescent="0.25">
      <c r="A519" s="2">
        <v>42</v>
      </c>
      <c r="B519" s="40">
        <v>43907</v>
      </c>
      <c r="C519" s="42">
        <v>0.88541666666666663</v>
      </c>
      <c r="D519" s="3" t="s">
        <v>26</v>
      </c>
      <c r="E519" s="5" t="s">
        <v>414</v>
      </c>
      <c r="G519" s="42" cm="1">
        <f t="array" ref="G51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2.083333333333337E-2</v>
      </c>
      <c r="H519" s="44" t="str">
        <f>IF(ch_table[[#This Row],[Subject 1]]&lt;&gt;"House rose", "",SUMIF(ch_table[Day], ch_table[[#This Row],[Day]], ch_table[Duration]))</f>
        <v/>
      </c>
      <c r="I519" s="49">
        <f>SUM(INDEX(ch_table[Duration],1):ch_table[[#This Row],[Duration]])</f>
        <v>13.581944444444449</v>
      </c>
      <c r="J519" s="44" cm="1">
        <f t="array" ref="J51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519" s="44" cm="1">
        <f t="array" ref="K51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2.083333333333337E-2</v>
      </c>
      <c r="L519" s="44" t="str">
        <f>IF(ch_table[[#This Row],[Subject 1]]&lt;&gt;"House rose", "",SUMIF(ch_table[Day], ch_table[[#This Row],[Day]], ch_table[AAT]))</f>
        <v/>
      </c>
      <c r="M519" s="47">
        <f>SUM(INDEX(ch_table[AAT],1):ch_table[[#This Row],[AAT]])</f>
        <v>1.0055555555555555</v>
      </c>
    </row>
    <row r="520" spans="1:13" x14ac:dyDescent="0.25">
      <c r="A520" s="2">
        <v>42</v>
      </c>
      <c r="B520" s="40">
        <v>43907</v>
      </c>
      <c r="C520" s="42">
        <v>0.90625</v>
      </c>
      <c r="D520" s="3" t="s">
        <v>17</v>
      </c>
      <c r="G520" s="42" t="str" cm="1">
        <f t="array" ref="G52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520" s="44">
        <f>IF(ch_table[[#This Row],[Subject 1]]&lt;&gt;"House rose", "",SUMIF(ch_table[Day], ch_table[[#This Row],[Day]], ch_table[Duration]))</f>
        <v>0.42708333333333331</v>
      </c>
      <c r="I520" s="49">
        <f>SUM(INDEX(ch_table[Duration],1):ch_table[[#This Row],[Duration]])</f>
        <v>13.581944444444449</v>
      </c>
      <c r="J520" s="44" cm="1">
        <f t="array" ref="J52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520" s="44" t="str" cm="1">
        <f t="array" ref="K52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520" s="44">
        <f>IF(ch_table[[#This Row],[Subject 1]]&lt;&gt;"House rose", "",SUMIF(ch_table[Day], ch_table[[#This Row],[Day]], ch_table[AAT]))</f>
        <v>0.11458333333333337</v>
      </c>
      <c r="M520" s="47">
        <f>SUM(INDEX(ch_table[AAT],1):ch_table[[#This Row],[AAT]])</f>
        <v>1.0055555555555555</v>
      </c>
    </row>
    <row r="521" spans="1:13" x14ac:dyDescent="0.25">
      <c r="A521" s="2">
        <v>43</v>
      </c>
      <c r="B521" s="40">
        <v>43908</v>
      </c>
      <c r="C521" s="42">
        <v>0.47916666666666669</v>
      </c>
      <c r="D521" s="3" t="s">
        <v>18</v>
      </c>
      <c r="G521" s="42" cm="1">
        <f t="array" ref="G52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521" s="44" t="str">
        <f>IF(ch_table[[#This Row],[Subject 1]]&lt;&gt;"House rose", "",SUMIF(ch_table[Day], ch_table[[#This Row],[Day]], ch_table[Duration]))</f>
        <v/>
      </c>
      <c r="I521" s="49">
        <f>SUM(INDEX(ch_table[Duration],1):ch_table[[#This Row],[Duration]])</f>
        <v>13.584027777777782</v>
      </c>
      <c r="J521" s="44" cm="1">
        <f t="array" ref="J52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521" s="44" t="str" cm="1">
        <f t="array" ref="K52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521" s="44" t="str">
        <f>IF(ch_table[[#This Row],[Subject 1]]&lt;&gt;"House rose", "",SUMIF(ch_table[Day], ch_table[[#This Row],[Day]], ch_table[AAT]))</f>
        <v/>
      </c>
      <c r="M521" s="47">
        <f>SUM(INDEX(ch_table[AAT],1):ch_table[[#This Row],[AAT]])</f>
        <v>1.0055555555555555</v>
      </c>
    </row>
    <row r="522" spans="1:13" x14ac:dyDescent="0.25">
      <c r="A522" s="2">
        <v>43</v>
      </c>
      <c r="B522" s="40">
        <v>43908</v>
      </c>
      <c r="C522" s="42">
        <v>0.48125000000000001</v>
      </c>
      <c r="D522" s="3" t="s">
        <v>28</v>
      </c>
      <c r="E522" s="5" t="s">
        <v>248</v>
      </c>
      <c r="G522" s="42" cm="1">
        <f t="array" ref="G52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1.9444444444444431E-2</v>
      </c>
      <c r="H522" s="44" t="str">
        <f>IF(ch_table[[#This Row],[Subject 1]]&lt;&gt;"House rose", "",SUMIF(ch_table[Day], ch_table[[#This Row],[Day]], ch_table[Duration]))</f>
        <v/>
      </c>
      <c r="I522" s="49">
        <f>SUM(INDEX(ch_table[Duration],1):ch_table[[#This Row],[Duration]])</f>
        <v>13.603472222222226</v>
      </c>
      <c r="J522" s="44" cm="1">
        <f t="array" ref="J52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522" s="44" t="str" cm="1">
        <f t="array" ref="K52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522" s="44" t="str">
        <f>IF(ch_table[[#This Row],[Subject 1]]&lt;&gt;"House rose", "",SUMIF(ch_table[Day], ch_table[[#This Row],[Day]], ch_table[AAT]))</f>
        <v/>
      </c>
      <c r="M522" s="47">
        <f>SUM(INDEX(ch_table[AAT],1):ch_table[[#This Row],[AAT]])</f>
        <v>1.0055555555555555</v>
      </c>
    </row>
    <row r="523" spans="1:13" x14ac:dyDescent="0.25">
      <c r="A523" s="2">
        <v>43</v>
      </c>
      <c r="B523" s="40">
        <v>43908</v>
      </c>
      <c r="C523" s="42">
        <v>0.50069444444444444</v>
      </c>
      <c r="D523" s="3" t="s">
        <v>28</v>
      </c>
      <c r="E523" s="5" t="s">
        <v>99</v>
      </c>
      <c r="G523" s="42" cm="1">
        <f t="array" ref="G52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2.5694444444444464E-2</v>
      </c>
      <c r="H523" s="44" t="str">
        <f>IF(ch_table[[#This Row],[Subject 1]]&lt;&gt;"House rose", "",SUMIF(ch_table[Day], ch_table[[#This Row],[Day]], ch_table[Duration]))</f>
        <v/>
      </c>
      <c r="I523" s="49">
        <f>SUM(INDEX(ch_table[Duration],1):ch_table[[#This Row],[Duration]])</f>
        <v>13.62916666666667</v>
      </c>
      <c r="J523" s="44" cm="1">
        <f t="array" ref="J52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523" s="44" t="str" cm="1">
        <f t="array" ref="K52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523" s="44" t="str">
        <f>IF(ch_table[[#This Row],[Subject 1]]&lt;&gt;"House rose", "",SUMIF(ch_table[Day], ch_table[[#This Row],[Day]], ch_table[AAT]))</f>
        <v/>
      </c>
      <c r="M523" s="47">
        <f>SUM(INDEX(ch_table[AAT],1):ch_table[[#This Row],[AAT]])</f>
        <v>1.0055555555555555</v>
      </c>
    </row>
    <row r="524" spans="1:13" x14ac:dyDescent="0.25">
      <c r="A524" s="2">
        <v>43</v>
      </c>
      <c r="B524" s="40">
        <v>43908</v>
      </c>
      <c r="C524" s="42">
        <v>0.52638888888888891</v>
      </c>
      <c r="D524" s="3" t="s">
        <v>24</v>
      </c>
      <c r="E524" s="5" t="s">
        <v>415</v>
      </c>
      <c r="F524" s="5" t="s">
        <v>310</v>
      </c>
      <c r="G524" s="42" cm="1">
        <f t="array" ref="G52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1.388888888888884E-3</v>
      </c>
      <c r="H524" s="44" t="str">
        <f>IF(ch_table[[#This Row],[Subject 1]]&lt;&gt;"House rose", "",SUMIF(ch_table[Day], ch_table[[#This Row],[Day]], ch_table[Duration]))</f>
        <v/>
      </c>
      <c r="I524" s="49">
        <f>SUM(INDEX(ch_table[Duration],1):ch_table[[#This Row],[Duration]])</f>
        <v>13.630555555555558</v>
      </c>
      <c r="J524" s="44" cm="1">
        <f t="array" ref="J52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524" s="44" t="str" cm="1">
        <f t="array" ref="K52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524" s="44" t="str">
        <f>IF(ch_table[[#This Row],[Subject 1]]&lt;&gt;"House rose", "",SUMIF(ch_table[Day], ch_table[[#This Row],[Day]], ch_table[AAT]))</f>
        <v/>
      </c>
      <c r="M524" s="47">
        <f>SUM(INDEX(ch_table[AAT],1):ch_table[[#This Row],[AAT]])</f>
        <v>1.0055555555555555</v>
      </c>
    </row>
    <row r="525" spans="1:13" ht="30" x14ac:dyDescent="0.25">
      <c r="A525" s="2">
        <v>43</v>
      </c>
      <c r="B525" s="40">
        <v>43908</v>
      </c>
      <c r="C525" s="42">
        <v>0.52777777777777779</v>
      </c>
      <c r="D525" s="3" t="s">
        <v>44</v>
      </c>
      <c r="E525" s="5" t="s">
        <v>416</v>
      </c>
      <c r="G525" s="42" cm="1">
        <f t="array" ref="G52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6.2499999999999778E-3</v>
      </c>
      <c r="H525" s="44" t="str">
        <f>IF(ch_table[[#This Row],[Subject 1]]&lt;&gt;"House rose", "",SUMIF(ch_table[Day], ch_table[[#This Row],[Day]], ch_table[Duration]))</f>
        <v/>
      </c>
      <c r="I525" s="49">
        <f>SUM(INDEX(ch_table[Duration],1):ch_table[[#This Row],[Duration]])</f>
        <v>13.636805555555558</v>
      </c>
      <c r="J525" s="44" cm="1">
        <f t="array" ref="J52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525" s="44" t="str" cm="1">
        <f t="array" ref="K52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525" s="44" t="str">
        <f>IF(ch_table[[#This Row],[Subject 1]]&lt;&gt;"House rose", "",SUMIF(ch_table[Day], ch_table[[#This Row],[Day]], ch_table[AAT]))</f>
        <v/>
      </c>
      <c r="M525" s="47">
        <f>SUM(INDEX(ch_table[AAT],1):ch_table[[#This Row],[AAT]])</f>
        <v>1.0055555555555555</v>
      </c>
    </row>
    <row r="526" spans="1:13" ht="30" x14ac:dyDescent="0.25">
      <c r="A526" s="2">
        <v>43</v>
      </c>
      <c r="B526" s="40">
        <v>43908</v>
      </c>
      <c r="C526" s="42">
        <v>0.53402777777777777</v>
      </c>
      <c r="D526" s="3" t="s">
        <v>39</v>
      </c>
      <c r="E526" s="5" t="s">
        <v>417</v>
      </c>
      <c r="F526" s="5" t="s">
        <v>310</v>
      </c>
      <c r="G526" s="42" cm="1">
        <f t="array" ref="G52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0.10069444444444442</v>
      </c>
      <c r="H526" s="44" t="str">
        <f>IF(ch_table[[#This Row],[Subject 1]]&lt;&gt;"House rose", "",SUMIF(ch_table[Day], ch_table[[#This Row],[Day]], ch_table[Duration]))</f>
        <v/>
      </c>
      <c r="I526" s="49">
        <f>SUM(INDEX(ch_table[Duration],1):ch_table[[#This Row],[Duration]])</f>
        <v>13.737500000000002</v>
      </c>
      <c r="J526" s="44" cm="1">
        <f t="array" ref="J52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526" s="44" t="str" cm="1">
        <f t="array" ref="K52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526" s="44" t="str">
        <f>IF(ch_table[[#This Row],[Subject 1]]&lt;&gt;"House rose", "",SUMIF(ch_table[Day], ch_table[[#This Row],[Day]], ch_table[AAT]))</f>
        <v/>
      </c>
      <c r="M526" s="47">
        <f>SUM(INDEX(ch_table[AAT],1):ch_table[[#This Row],[AAT]])</f>
        <v>1.0055555555555555</v>
      </c>
    </row>
    <row r="527" spans="1:13" ht="45" x14ac:dyDescent="0.25">
      <c r="A527" s="2">
        <v>43</v>
      </c>
      <c r="B527" s="40">
        <v>43908</v>
      </c>
      <c r="C527" s="42">
        <v>0.63472222222222219</v>
      </c>
      <c r="D527" s="3" t="s">
        <v>39</v>
      </c>
      <c r="E527" s="5" t="s">
        <v>418</v>
      </c>
      <c r="F527" s="5" t="s">
        <v>310</v>
      </c>
      <c r="G527" s="42" cm="1">
        <f t="array" ref="G52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8.4722222222222254E-2</v>
      </c>
      <c r="H527" s="44" t="str">
        <f>IF(ch_table[[#This Row],[Subject 1]]&lt;&gt;"House rose", "",SUMIF(ch_table[Day], ch_table[[#This Row],[Day]], ch_table[Duration]))</f>
        <v/>
      </c>
      <c r="I527" s="49">
        <f>SUM(INDEX(ch_table[Duration],1):ch_table[[#This Row],[Duration]])</f>
        <v>13.822222222222225</v>
      </c>
      <c r="J527" s="44" cm="1">
        <f t="array" ref="J52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527" s="44" t="str" cm="1">
        <f t="array" ref="K52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527" s="44" t="str">
        <f>IF(ch_table[[#This Row],[Subject 1]]&lt;&gt;"House rose", "",SUMIF(ch_table[Day], ch_table[[#This Row],[Day]], ch_table[AAT]))</f>
        <v/>
      </c>
      <c r="M527" s="47">
        <f>SUM(INDEX(ch_table[AAT],1):ch_table[[#This Row],[AAT]])</f>
        <v>1.0055555555555555</v>
      </c>
    </row>
    <row r="528" spans="1:13" ht="30" x14ac:dyDescent="0.25">
      <c r="A528" s="2">
        <v>43</v>
      </c>
      <c r="B528" s="40">
        <v>43908</v>
      </c>
      <c r="C528" s="42">
        <v>0.71944444444444444</v>
      </c>
      <c r="D528" s="3" t="s">
        <v>30</v>
      </c>
      <c r="E528" s="5" t="s">
        <v>419</v>
      </c>
      <c r="F528" s="5" t="s">
        <v>310</v>
      </c>
      <c r="G528" s="42" cm="1">
        <f t="array" ref="G52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6.0416666666666674E-2</v>
      </c>
      <c r="H528" s="44" t="str">
        <f>IF(ch_table[[#This Row],[Subject 1]]&lt;&gt;"House rose", "",SUMIF(ch_table[Day], ch_table[[#This Row],[Day]], ch_table[Duration]))</f>
        <v/>
      </c>
      <c r="I528" s="49">
        <f>SUM(INDEX(ch_table[Duration],1):ch_table[[#This Row],[Duration]])</f>
        <v>13.882638888888891</v>
      </c>
      <c r="J528" s="44" cm="1">
        <f t="array" ref="J52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528" s="44" t="str" cm="1">
        <f t="array" ref="K52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528" s="44" t="str">
        <f>IF(ch_table[[#This Row],[Subject 1]]&lt;&gt;"House rose", "",SUMIF(ch_table[Day], ch_table[[#This Row],[Day]], ch_table[AAT]))</f>
        <v/>
      </c>
      <c r="M528" s="47">
        <f>SUM(INDEX(ch_table[AAT],1):ch_table[[#This Row],[AAT]])</f>
        <v>1.0055555555555555</v>
      </c>
    </row>
    <row r="529" spans="1:13" x14ac:dyDescent="0.25">
      <c r="A529" s="2">
        <v>43</v>
      </c>
      <c r="B529" s="40">
        <v>43908</v>
      </c>
      <c r="C529" s="42">
        <v>0.77986111111111112</v>
      </c>
      <c r="D529" s="3" t="s">
        <v>24</v>
      </c>
      <c r="E529" s="5" t="s">
        <v>420</v>
      </c>
      <c r="F529" s="5" t="s">
        <v>310</v>
      </c>
      <c r="G529" s="42" cm="1">
        <f t="array" ref="G52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529" s="44" t="str">
        <f>IF(ch_table[[#This Row],[Subject 1]]&lt;&gt;"House rose", "",SUMIF(ch_table[Day], ch_table[[#This Row],[Day]], ch_table[Duration]))</f>
        <v/>
      </c>
      <c r="I529" s="49">
        <f>SUM(INDEX(ch_table[Duration],1):ch_table[[#This Row],[Duration]])</f>
        <v>13.88541666666667</v>
      </c>
      <c r="J529" s="44" cm="1">
        <f t="array" ref="J52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529" s="44" t="str" cm="1">
        <f t="array" ref="K52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529" s="44" t="str">
        <f>IF(ch_table[[#This Row],[Subject 1]]&lt;&gt;"House rose", "",SUMIF(ch_table[Day], ch_table[[#This Row],[Day]], ch_table[AAT]))</f>
        <v/>
      </c>
      <c r="M529" s="47">
        <f>SUM(INDEX(ch_table[AAT],1):ch_table[[#This Row],[AAT]])</f>
        <v>1.0055555555555555</v>
      </c>
    </row>
    <row r="530" spans="1:13" ht="30" x14ac:dyDescent="0.25">
      <c r="A530" s="2">
        <v>43</v>
      </c>
      <c r="B530" s="40">
        <v>43908</v>
      </c>
      <c r="C530" s="42">
        <v>0.78263888888888888</v>
      </c>
      <c r="D530" s="3" t="s">
        <v>26</v>
      </c>
      <c r="E530" s="5" t="s">
        <v>421</v>
      </c>
      <c r="G530" s="42" cm="1">
        <f t="array" ref="G53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1.5277777777777835E-2</v>
      </c>
      <c r="H530" s="44" t="str">
        <f>IF(ch_table[[#This Row],[Subject 1]]&lt;&gt;"House rose", "",SUMIF(ch_table[Day], ch_table[[#This Row],[Day]], ch_table[Duration]))</f>
        <v/>
      </c>
      <c r="I530" s="49">
        <f>SUM(INDEX(ch_table[Duration],1):ch_table[[#This Row],[Duration]])</f>
        <v>13.900694444444447</v>
      </c>
      <c r="J530" s="44" cm="1">
        <f t="array" ref="J53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530" s="44" cm="1">
        <f t="array" ref="K53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6.2500000000000888E-3</v>
      </c>
      <c r="L530" s="44" t="str">
        <f>IF(ch_table[[#This Row],[Subject 1]]&lt;&gt;"House rose", "",SUMIF(ch_table[Day], ch_table[[#This Row],[Day]], ch_table[AAT]))</f>
        <v/>
      </c>
      <c r="M530" s="47">
        <f>SUM(INDEX(ch_table[AAT],1):ch_table[[#This Row],[AAT]])</f>
        <v>1.0118055555555556</v>
      </c>
    </row>
    <row r="531" spans="1:13" x14ac:dyDescent="0.25">
      <c r="A531" s="2">
        <v>43</v>
      </c>
      <c r="B531" s="40">
        <v>43908</v>
      </c>
      <c r="C531" s="42">
        <v>0.79791666666666672</v>
      </c>
      <c r="D531" s="3" t="s">
        <v>17</v>
      </c>
      <c r="G531" s="42" t="str" cm="1">
        <f t="array" ref="G53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531" s="44">
        <f>IF(ch_table[[#This Row],[Subject 1]]&lt;&gt;"House rose", "",SUMIF(ch_table[Day], ch_table[[#This Row],[Day]], ch_table[Duration]))</f>
        <v>0.31875000000000003</v>
      </c>
      <c r="I531" s="49">
        <f>SUM(INDEX(ch_table[Duration],1):ch_table[[#This Row],[Duration]])</f>
        <v>13.900694444444447</v>
      </c>
      <c r="J531" s="44" cm="1">
        <f t="array" ref="J53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531" s="44" t="str" cm="1">
        <f t="array" ref="K53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531" s="44">
        <f>IF(ch_table[[#This Row],[Subject 1]]&lt;&gt;"House rose", "",SUMIF(ch_table[Day], ch_table[[#This Row],[Day]], ch_table[AAT]))</f>
        <v>6.2500000000000888E-3</v>
      </c>
      <c r="M531" s="47">
        <f>SUM(INDEX(ch_table[AAT],1):ch_table[[#This Row],[AAT]])</f>
        <v>1.0118055555555556</v>
      </c>
    </row>
    <row r="532" spans="1:13" x14ac:dyDescent="0.25">
      <c r="A532" s="2">
        <v>44</v>
      </c>
      <c r="B532" s="40">
        <v>43909</v>
      </c>
      <c r="C532" s="42">
        <v>0.39583333333333331</v>
      </c>
      <c r="D532" s="3" t="s">
        <v>18</v>
      </c>
      <c r="G532" s="42" cm="1">
        <f t="array" ref="G53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2.0833333333332704E-3</v>
      </c>
      <c r="H532" s="44" t="str">
        <f>IF(ch_table[[#This Row],[Subject 1]]&lt;&gt;"House rose", "",SUMIF(ch_table[Day], ch_table[[#This Row],[Day]], ch_table[Duration]))</f>
        <v/>
      </c>
      <c r="I532" s="49">
        <f>SUM(INDEX(ch_table[Duration],1):ch_table[[#This Row],[Duration]])</f>
        <v>13.90277777777778</v>
      </c>
      <c r="J532" s="44" cm="1">
        <f t="array" ref="J53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532" s="44" t="str" cm="1">
        <f t="array" ref="K53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532" s="44" t="str">
        <f>IF(ch_table[[#This Row],[Subject 1]]&lt;&gt;"House rose", "",SUMIF(ch_table[Day], ch_table[[#This Row],[Day]], ch_table[AAT]))</f>
        <v/>
      </c>
      <c r="M532" s="47">
        <f>SUM(INDEX(ch_table[AAT],1):ch_table[[#This Row],[AAT]])</f>
        <v>1.0118055555555556</v>
      </c>
    </row>
    <row r="533" spans="1:13" x14ac:dyDescent="0.25">
      <c r="A533" s="2">
        <v>44</v>
      </c>
      <c r="B533" s="40">
        <v>43909</v>
      </c>
      <c r="C533" s="42">
        <v>0.39791666666666659</v>
      </c>
      <c r="D533" s="3" t="s">
        <v>28</v>
      </c>
      <c r="E533" s="5" t="s">
        <v>255</v>
      </c>
      <c r="G533" s="42" cm="1">
        <f t="array" ref="G53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1.9444444444444542E-2</v>
      </c>
      <c r="H533" s="44" t="str">
        <f>IF(ch_table[[#This Row],[Subject 1]]&lt;&gt;"House rose", "",SUMIF(ch_table[Day], ch_table[[#This Row],[Day]], ch_table[Duration]))</f>
        <v/>
      </c>
      <c r="I533" s="49">
        <f>SUM(INDEX(ch_table[Duration],1):ch_table[[#This Row],[Duration]])</f>
        <v>13.922222222222224</v>
      </c>
      <c r="J533" s="44" cm="1">
        <f t="array" ref="J53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533" s="44" t="str" cm="1">
        <f t="array" ref="K53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533" s="44" t="str">
        <f>IF(ch_table[[#This Row],[Subject 1]]&lt;&gt;"House rose", "",SUMIF(ch_table[Day], ch_table[[#This Row],[Day]], ch_table[AAT]))</f>
        <v/>
      </c>
      <c r="M533" s="47">
        <f>SUM(INDEX(ch_table[AAT],1):ch_table[[#This Row],[AAT]])</f>
        <v>1.0118055555555556</v>
      </c>
    </row>
    <row r="534" spans="1:13" x14ac:dyDescent="0.25">
      <c r="A534" s="2">
        <v>44</v>
      </c>
      <c r="B534" s="40">
        <v>43909</v>
      </c>
      <c r="C534" s="42">
        <v>0.41736111111111113</v>
      </c>
      <c r="D534" s="3" t="s">
        <v>29</v>
      </c>
      <c r="E534" s="5" t="s">
        <v>255</v>
      </c>
      <c r="G534" s="42" cm="1">
        <f t="array" ref="G53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6.2499999999999778E-3</v>
      </c>
      <c r="H534" s="44" t="str">
        <f>IF(ch_table[[#This Row],[Subject 1]]&lt;&gt;"House rose", "",SUMIF(ch_table[Day], ch_table[[#This Row],[Day]], ch_table[Duration]))</f>
        <v/>
      </c>
      <c r="I534" s="49">
        <f>SUM(INDEX(ch_table[Duration],1):ch_table[[#This Row],[Duration]])</f>
        <v>13.928472222222224</v>
      </c>
      <c r="J534" s="44" cm="1">
        <f t="array" ref="J53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534" s="44" t="str" cm="1">
        <f t="array" ref="K53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534" s="44" t="str">
        <f>IF(ch_table[[#This Row],[Subject 1]]&lt;&gt;"House rose", "",SUMIF(ch_table[Day], ch_table[[#This Row],[Day]], ch_table[AAT]))</f>
        <v/>
      </c>
      <c r="M534" s="47">
        <f>SUM(INDEX(ch_table[AAT],1):ch_table[[#This Row],[AAT]])</f>
        <v>1.0118055555555556</v>
      </c>
    </row>
    <row r="535" spans="1:13" x14ac:dyDescent="0.25">
      <c r="A535" s="2">
        <v>44</v>
      </c>
      <c r="B535" s="40">
        <v>43909</v>
      </c>
      <c r="C535" s="42">
        <v>0.4236111111111111</v>
      </c>
      <c r="D535" s="3" t="s">
        <v>28</v>
      </c>
      <c r="E535" s="5" t="s">
        <v>422</v>
      </c>
      <c r="G535" s="42" cm="1">
        <f t="array" ref="G53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7.6388888888889173E-3</v>
      </c>
      <c r="H535" s="44" t="str">
        <f>IF(ch_table[[#This Row],[Subject 1]]&lt;&gt;"House rose", "",SUMIF(ch_table[Day], ch_table[[#This Row],[Day]], ch_table[Duration]))</f>
        <v/>
      </c>
      <c r="I535" s="49">
        <f>SUM(INDEX(ch_table[Duration],1):ch_table[[#This Row],[Duration]])</f>
        <v>13.936111111111114</v>
      </c>
      <c r="J535" s="44" cm="1">
        <f t="array" ref="J53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535" s="44" t="str" cm="1">
        <f t="array" ref="K53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535" s="44" t="str">
        <f>IF(ch_table[[#This Row],[Subject 1]]&lt;&gt;"House rose", "",SUMIF(ch_table[Day], ch_table[[#This Row],[Day]], ch_table[AAT]))</f>
        <v/>
      </c>
      <c r="M535" s="47">
        <f>SUM(INDEX(ch_table[AAT],1):ch_table[[#This Row],[AAT]])</f>
        <v>1.0118055555555556</v>
      </c>
    </row>
    <row r="536" spans="1:13" x14ac:dyDescent="0.25">
      <c r="A536" s="2">
        <v>44</v>
      </c>
      <c r="B536" s="40">
        <v>43909</v>
      </c>
      <c r="C536" s="42">
        <v>0.43125000000000002</v>
      </c>
      <c r="D536" s="3" t="s">
        <v>28</v>
      </c>
      <c r="E536" s="5" t="s">
        <v>423</v>
      </c>
      <c r="G536" s="42" cm="1">
        <f t="array" ref="G53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6.2499999999999778E-3</v>
      </c>
      <c r="H536" s="44" t="str">
        <f>IF(ch_table[[#This Row],[Subject 1]]&lt;&gt;"House rose", "",SUMIF(ch_table[Day], ch_table[[#This Row],[Day]], ch_table[Duration]))</f>
        <v/>
      </c>
      <c r="I536" s="49">
        <f>SUM(INDEX(ch_table[Duration],1):ch_table[[#This Row],[Duration]])</f>
        <v>13.942361111111113</v>
      </c>
      <c r="J536" s="44" cm="1">
        <f t="array" ref="J53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536" s="44" t="str" cm="1">
        <f t="array" ref="K53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536" s="44" t="str">
        <f>IF(ch_table[[#This Row],[Subject 1]]&lt;&gt;"House rose", "",SUMIF(ch_table[Day], ch_table[[#This Row],[Day]], ch_table[AAT]))</f>
        <v/>
      </c>
      <c r="M536" s="47">
        <f>SUM(INDEX(ch_table[AAT],1):ch_table[[#This Row],[AAT]])</f>
        <v>1.0118055555555556</v>
      </c>
    </row>
    <row r="537" spans="1:13" ht="45" x14ac:dyDescent="0.25">
      <c r="A537" s="2">
        <v>44</v>
      </c>
      <c r="B537" s="40">
        <v>43909</v>
      </c>
      <c r="C537" s="42">
        <v>0.4375</v>
      </c>
      <c r="D537" s="3" t="s">
        <v>32</v>
      </c>
      <c r="E537" s="5" t="s">
        <v>424</v>
      </c>
      <c r="F537" s="5" t="s">
        <v>310</v>
      </c>
      <c r="G537" s="42" cm="1">
        <f t="array" ref="G53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3.819444444444442E-2</v>
      </c>
      <c r="H537" s="44" t="str">
        <f>IF(ch_table[[#This Row],[Subject 1]]&lt;&gt;"House rose", "",SUMIF(ch_table[Day], ch_table[[#This Row],[Day]], ch_table[Duration]))</f>
        <v/>
      </c>
      <c r="I537" s="49">
        <f>SUM(INDEX(ch_table[Duration],1):ch_table[[#This Row],[Duration]])</f>
        <v>13.980555555555558</v>
      </c>
      <c r="J537" s="44" cm="1">
        <f t="array" ref="J53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537" s="44" t="str" cm="1">
        <f t="array" ref="K53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537" s="44" t="str">
        <f>IF(ch_table[[#This Row],[Subject 1]]&lt;&gt;"House rose", "",SUMIF(ch_table[Day], ch_table[[#This Row],[Day]], ch_table[AAT]))</f>
        <v/>
      </c>
      <c r="M537" s="47">
        <f>SUM(INDEX(ch_table[AAT],1):ch_table[[#This Row],[AAT]])</f>
        <v>1.0118055555555556</v>
      </c>
    </row>
    <row r="538" spans="1:13" ht="30" x14ac:dyDescent="0.25">
      <c r="A538" s="2">
        <v>44</v>
      </c>
      <c r="B538" s="40">
        <v>43909</v>
      </c>
      <c r="C538" s="42">
        <v>0.47569444444444442</v>
      </c>
      <c r="D538" s="3" t="s">
        <v>30</v>
      </c>
      <c r="E538" s="5" t="s">
        <v>425</v>
      </c>
      <c r="G538" s="42" cm="1">
        <f t="array" ref="G53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3.6805555555555536E-2</v>
      </c>
      <c r="H538" s="44" t="str">
        <f>IF(ch_table[[#This Row],[Subject 1]]&lt;&gt;"House rose", "",SUMIF(ch_table[Day], ch_table[[#This Row],[Day]], ch_table[Duration]))</f>
        <v/>
      </c>
      <c r="I538" s="49">
        <f>SUM(INDEX(ch_table[Duration],1):ch_table[[#This Row],[Duration]])</f>
        <v>14.017361111111114</v>
      </c>
      <c r="J538" s="44" cm="1">
        <f t="array" ref="J53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538" s="44" t="str" cm="1">
        <f t="array" ref="K53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538" s="44" t="str">
        <f>IF(ch_table[[#This Row],[Subject 1]]&lt;&gt;"House rose", "",SUMIF(ch_table[Day], ch_table[[#This Row],[Day]], ch_table[AAT]))</f>
        <v/>
      </c>
      <c r="M538" s="47">
        <f>SUM(INDEX(ch_table[AAT],1):ch_table[[#This Row],[AAT]])</f>
        <v>1.0118055555555556</v>
      </c>
    </row>
    <row r="539" spans="1:13" x14ac:dyDescent="0.25">
      <c r="A539" s="2">
        <v>44</v>
      </c>
      <c r="B539" s="40">
        <v>43909</v>
      </c>
      <c r="C539" s="42">
        <v>0.51249999999999996</v>
      </c>
      <c r="D539" s="3" t="s">
        <v>25</v>
      </c>
      <c r="E539" s="5" t="s">
        <v>81</v>
      </c>
      <c r="G539" s="42" cm="1">
        <f t="array" ref="G53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4.4444444444444509E-2</v>
      </c>
      <c r="H539" s="44" t="str">
        <f>IF(ch_table[[#This Row],[Subject 1]]&lt;&gt;"House rose", "",SUMIF(ch_table[Day], ch_table[[#This Row],[Day]], ch_table[Duration]))</f>
        <v/>
      </c>
      <c r="I539" s="49">
        <f>SUM(INDEX(ch_table[Duration],1):ch_table[[#This Row],[Duration]])</f>
        <v>14.061805555555559</v>
      </c>
      <c r="J539" s="44" cm="1">
        <f t="array" ref="J53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539" s="44" t="str" cm="1">
        <f t="array" ref="K53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539" s="44" t="str">
        <f>IF(ch_table[[#This Row],[Subject 1]]&lt;&gt;"House rose", "",SUMIF(ch_table[Day], ch_table[[#This Row],[Day]], ch_table[AAT]))</f>
        <v/>
      </c>
      <c r="M539" s="47">
        <f>SUM(INDEX(ch_table[AAT],1):ch_table[[#This Row],[AAT]])</f>
        <v>1.0118055555555556</v>
      </c>
    </row>
    <row r="540" spans="1:13" ht="30" x14ac:dyDescent="0.25">
      <c r="A540" s="2">
        <v>44</v>
      </c>
      <c r="B540" s="40">
        <v>43909</v>
      </c>
      <c r="C540" s="42">
        <v>0.55694444444444446</v>
      </c>
      <c r="D540" s="3" t="s">
        <v>41</v>
      </c>
      <c r="E540" s="5" t="s">
        <v>426</v>
      </c>
      <c r="F540" s="5" t="s">
        <v>310</v>
      </c>
      <c r="G540" s="42" cm="1">
        <f t="array" ref="G54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1.388888888888884E-3</v>
      </c>
      <c r="H540" s="44" t="str">
        <f>IF(ch_table[[#This Row],[Subject 1]]&lt;&gt;"House rose", "",SUMIF(ch_table[Day], ch_table[[#This Row],[Day]], ch_table[Duration]))</f>
        <v/>
      </c>
      <c r="I540" s="49">
        <f>SUM(INDEX(ch_table[Duration],1):ch_table[[#This Row],[Duration]])</f>
        <v>14.063194444444447</v>
      </c>
      <c r="J540" s="44" cm="1">
        <f t="array" ref="J54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540" s="44" t="str" cm="1">
        <f t="array" ref="K54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540" s="44" t="str">
        <f>IF(ch_table[[#This Row],[Subject 1]]&lt;&gt;"House rose", "",SUMIF(ch_table[Day], ch_table[[#This Row],[Day]], ch_table[AAT]))</f>
        <v/>
      </c>
      <c r="M540" s="47">
        <f>SUM(INDEX(ch_table[AAT],1):ch_table[[#This Row],[AAT]])</f>
        <v>1.0118055555555556</v>
      </c>
    </row>
    <row r="541" spans="1:13" ht="30" x14ac:dyDescent="0.25">
      <c r="A541" s="2">
        <v>44</v>
      </c>
      <c r="B541" s="40">
        <v>43909</v>
      </c>
      <c r="C541" s="42">
        <v>0.55833333333333335</v>
      </c>
      <c r="D541" s="3" t="s">
        <v>24</v>
      </c>
      <c r="E541" s="5" t="s">
        <v>427</v>
      </c>
      <c r="F541" s="5" t="s">
        <v>310</v>
      </c>
      <c r="G541" s="42" cm="1">
        <f t="array" ref="G54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6.9444444444444198E-4</v>
      </c>
      <c r="H541" s="44" t="str">
        <f>IF(ch_table[[#This Row],[Subject 1]]&lt;&gt;"House rose", "",SUMIF(ch_table[Day], ch_table[[#This Row],[Day]], ch_table[Duration]))</f>
        <v/>
      </c>
      <c r="I541" s="49">
        <f>SUM(INDEX(ch_table[Duration],1):ch_table[[#This Row],[Duration]])</f>
        <v>14.063888888888892</v>
      </c>
      <c r="J541" s="44" cm="1">
        <f t="array" ref="J54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541" s="44" t="str" cm="1">
        <f t="array" ref="K54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541" s="44" t="str">
        <f>IF(ch_table[[#This Row],[Subject 1]]&lt;&gt;"House rose", "",SUMIF(ch_table[Day], ch_table[[#This Row],[Day]], ch_table[AAT]))</f>
        <v/>
      </c>
      <c r="M541" s="47">
        <f>SUM(INDEX(ch_table[AAT],1):ch_table[[#This Row],[AAT]])</f>
        <v>1.0118055555555556</v>
      </c>
    </row>
    <row r="542" spans="1:13" ht="30" x14ac:dyDescent="0.25">
      <c r="A542" s="2">
        <v>44</v>
      </c>
      <c r="B542" s="40">
        <v>43909</v>
      </c>
      <c r="C542" s="42">
        <v>0.55902777777777779</v>
      </c>
      <c r="D542" s="3" t="s">
        <v>24</v>
      </c>
      <c r="E542" s="5" t="s">
        <v>428</v>
      </c>
      <c r="G542" s="42" cm="1">
        <f t="array" ref="G54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542" s="44" t="str">
        <f>IF(ch_table[[#This Row],[Subject 1]]&lt;&gt;"House rose", "",SUMIF(ch_table[Day], ch_table[[#This Row],[Day]], ch_table[Duration]))</f>
        <v/>
      </c>
      <c r="I542" s="49">
        <f>SUM(INDEX(ch_table[Duration],1):ch_table[[#This Row],[Duration]])</f>
        <v>14.065972222222225</v>
      </c>
      <c r="J542" s="44" cm="1">
        <f t="array" ref="J54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542" s="44" t="str" cm="1">
        <f t="array" ref="K54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542" s="44" t="str">
        <f>IF(ch_table[[#This Row],[Subject 1]]&lt;&gt;"House rose", "",SUMIF(ch_table[Day], ch_table[[#This Row],[Day]], ch_table[AAT]))</f>
        <v/>
      </c>
      <c r="M542" s="47">
        <f>SUM(INDEX(ch_table[AAT],1):ch_table[[#This Row],[AAT]])</f>
        <v>1.0118055555555556</v>
      </c>
    </row>
    <row r="543" spans="1:13" ht="30" x14ac:dyDescent="0.25">
      <c r="A543" s="2">
        <v>44</v>
      </c>
      <c r="B543" s="40">
        <v>43909</v>
      </c>
      <c r="C543" s="42">
        <v>0.56111111111111112</v>
      </c>
      <c r="D543" s="3" t="s">
        <v>24</v>
      </c>
      <c r="E543" s="5" t="s">
        <v>429</v>
      </c>
      <c r="G543" s="42" cm="1">
        <f t="array" ref="G54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6.9444444444444198E-4</v>
      </c>
      <c r="H543" s="44" t="str">
        <f>IF(ch_table[[#This Row],[Subject 1]]&lt;&gt;"House rose", "",SUMIF(ch_table[Day], ch_table[[#This Row],[Day]], ch_table[Duration]))</f>
        <v/>
      </c>
      <c r="I543" s="49">
        <f>SUM(INDEX(ch_table[Duration],1):ch_table[[#This Row],[Duration]])</f>
        <v>14.06666666666667</v>
      </c>
      <c r="J543" s="44" cm="1">
        <f t="array" ref="J54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543" s="44" t="str" cm="1">
        <f t="array" ref="K54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543" s="44" t="str">
        <f>IF(ch_table[[#This Row],[Subject 1]]&lt;&gt;"House rose", "",SUMIF(ch_table[Day], ch_table[[#This Row],[Day]], ch_table[AAT]))</f>
        <v/>
      </c>
      <c r="M543" s="47">
        <f>SUM(INDEX(ch_table[AAT],1):ch_table[[#This Row],[AAT]])</f>
        <v>1.0118055555555556</v>
      </c>
    </row>
    <row r="544" spans="1:13" ht="30" x14ac:dyDescent="0.25">
      <c r="A544" s="2">
        <v>44</v>
      </c>
      <c r="B544" s="40">
        <v>43909</v>
      </c>
      <c r="C544" s="42">
        <v>0.56180555555555556</v>
      </c>
      <c r="D544" s="3" t="s">
        <v>50</v>
      </c>
      <c r="E544" s="5" t="s">
        <v>430</v>
      </c>
      <c r="F544" s="5" t="s">
        <v>377</v>
      </c>
      <c r="G544" s="42" cm="1">
        <f t="array" ref="G54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8.4027777777777812E-2</v>
      </c>
      <c r="H544" s="44" t="str">
        <f>IF(ch_table[[#This Row],[Subject 1]]&lt;&gt;"House rose", "",SUMIF(ch_table[Day], ch_table[[#This Row],[Day]], ch_table[Duration]))</f>
        <v/>
      </c>
      <c r="I544" s="49">
        <f>SUM(INDEX(ch_table[Duration],1):ch_table[[#This Row],[Duration]])</f>
        <v>14.150694444444447</v>
      </c>
      <c r="J544" s="44" cm="1">
        <f t="array" ref="J54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544" s="44" t="str" cm="1">
        <f t="array" ref="K54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544" s="44" t="str">
        <f>IF(ch_table[[#This Row],[Subject 1]]&lt;&gt;"House rose", "",SUMIF(ch_table[Day], ch_table[[#This Row],[Day]], ch_table[AAT]))</f>
        <v/>
      </c>
      <c r="M544" s="47">
        <f>SUM(INDEX(ch_table[AAT],1):ch_table[[#This Row],[AAT]])</f>
        <v>1.0118055555555556</v>
      </c>
    </row>
    <row r="545" spans="1:13" ht="30" x14ac:dyDescent="0.25">
      <c r="A545" s="2">
        <v>44</v>
      </c>
      <c r="B545" s="40">
        <v>43909</v>
      </c>
      <c r="C545" s="42">
        <v>0.64583333333333337</v>
      </c>
      <c r="D545" s="3" t="s">
        <v>50</v>
      </c>
      <c r="E545" s="5" t="s">
        <v>431</v>
      </c>
      <c r="F545" s="5" t="s">
        <v>377</v>
      </c>
      <c r="G545" s="42" cm="1">
        <f t="array" ref="G54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6.25E-2</v>
      </c>
      <c r="H545" s="44" t="str">
        <f>IF(ch_table[[#This Row],[Subject 1]]&lt;&gt;"House rose", "",SUMIF(ch_table[Day], ch_table[[#This Row],[Day]], ch_table[Duration]))</f>
        <v/>
      </c>
      <c r="I545" s="49">
        <f>SUM(INDEX(ch_table[Duration],1):ch_table[[#This Row],[Duration]])</f>
        <v>14.213194444444447</v>
      </c>
      <c r="J545" s="44" cm="1">
        <f t="array" ref="J54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545" s="44" t="str" cm="1">
        <f t="array" ref="K54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545" s="44" t="str">
        <f>IF(ch_table[[#This Row],[Subject 1]]&lt;&gt;"House rose", "",SUMIF(ch_table[Day], ch_table[[#This Row],[Day]], ch_table[AAT]))</f>
        <v/>
      </c>
      <c r="M545" s="47">
        <f>SUM(INDEX(ch_table[AAT],1):ch_table[[#This Row],[AAT]])</f>
        <v>1.0118055555555556</v>
      </c>
    </row>
    <row r="546" spans="1:13" x14ac:dyDescent="0.25">
      <c r="A546" s="2">
        <v>44</v>
      </c>
      <c r="B546" s="40">
        <v>43909</v>
      </c>
      <c r="C546" s="42">
        <v>0.70833333333333337</v>
      </c>
      <c r="D546" s="3" t="s">
        <v>26</v>
      </c>
      <c r="E546" s="5" t="s">
        <v>432</v>
      </c>
      <c r="G546" s="42" cm="1">
        <f t="array" ref="G54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1.388888888888884E-2</v>
      </c>
      <c r="H546" s="44" t="str">
        <f>IF(ch_table[[#This Row],[Subject 1]]&lt;&gt;"House rose", "",SUMIF(ch_table[Day], ch_table[[#This Row],[Day]], ch_table[Duration]))</f>
        <v/>
      </c>
      <c r="I546" s="49">
        <f>SUM(INDEX(ch_table[Duration],1):ch_table[[#This Row],[Duration]])</f>
        <v>14.227083333333336</v>
      </c>
      <c r="J546" s="44" cm="1">
        <f t="array" ref="J54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546" s="44" cm="1">
        <f t="array" ref="K54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1.388888888888884E-2</v>
      </c>
      <c r="L546" s="44" t="str">
        <f>IF(ch_table[[#This Row],[Subject 1]]&lt;&gt;"House rose", "",SUMIF(ch_table[Day], ch_table[[#This Row],[Day]], ch_table[AAT]))</f>
        <v/>
      </c>
      <c r="M546" s="47">
        <f>SUM(INDEX(ch_table[AAT],1):ch_table[[#This Row],[AAT]])</f>
        <v>1.0256944444444445</v>
      </c>
    </row>
    <row r="547" spans="1:13" x14ac:dyDescent="0.25">
      <c r="A547" s="2">
        <v>44</v>
      </c>
      <c r="B547" s="40">
        <v>43909</v>
      </c>
      <c r="C547" s="42">
        <v>0.72222222222222221</v>
      </c>
      <c r="D547" s="3" t="s">
        <v>17</v>
      </c>
      <c r="G547" s="42" t="str" cm="1">
        <f t="array" ref="G54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547" s="44">
        <f>IF(ch_table[[#This Row],[Subject 1]]&lt;&gt;"House rose", "",SUMIF(ch_table[Day], ch_table[[#This Row],[Day]], ch_table[Duration]))</f>
        <v>0.3263888888888889</v>
      </c>
      <c r="I547" s="49">
        <f>SUM(INDEX(ch_table[Duration],1):ch_table[[#This Row],[Duration]])</f>
        <v>14.227083333333336</v>
      </c>
      <c r="J547" s="44" cm="1">
        <f t="array" ref="J54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547" s="44" t="str" cm="1">
        <f t="array" ref="K54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547" s="44">
        <f>IF(ch_table[[#This Row],[Subject 1]]&lt;&gt;"House rose", "",SUMIF(ch_table[Day], ch_table[[#This Row],[Day]], ch_table[AAT]))</f>
        <v>1.388888888888884E-2</v>
      </c>
      <c r="M547" s="47">
        <f>SUM(INDEX(ch_table[AAT],1):ch_table[[#This Row],[AAT]])</f>
        <v>1.0256944444444445</v>
      </c>
    </row>
    <row r="548" spans="1:13" x14ac:dyDescent="0.25">
      <c r="A548" s="2">
        <v>45</v>
      </c>
      <c r="B548" s="40">
        <v>43913</v>
      </c>
      <c r="C548" s="42">
        <v>0.60416666666666663</v>
      </c>
      <c r="D548" s="3" t="s">
        <v>18</v>
      </c>
      <c r="G548" s="42" cm="1">
        <f t="array" ref="G54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548" s="44" t="str">
        <f>IF(ch_table[[#This Row],[Subject 1]]&lt;&gt;"House rose", "",SUMIF(ch_table[Day], ch_table[[#This Row],[Day]], ch_table[Duration]))</f>
        <v/>
      </c>
      <c r="I548" s="49">
        <f>SUM(INDEX(ch_table[Duration],1):ch_table[[#This Row],[Duration]])</f>
        <v>14.22916666666667</v>
      </c>
      <c r="J548" s="44" cm="1">
        <f t="array" ref="J54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548" s="44" t="str" cm="1">
        <f t="array" ref="K54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548" s="44" t="str">
        <f>IF(ch_table[[#This Row],[Subject 1]]&lt;&gt;"House rose", "",SUMIF(ch_table[Day], ch_table[[#This Row],[Day]], ch_table[AAT]))</f>
        <v/>
      </c>
      <c r="M548" s="47">
        <f>SUM(INDEX(ch_table[AAT],1):ch_table[[#This Row],[AAT]])</f>
        <v>1.0256944444444445</v>
      </c>
    </row>
    <row r="549" spans="1:13" x14ac:dyDescent="0.25">
      <c r="A549" s="2">
        <v>45</v>
      </c>
      <c r="B549" s="40">
        <v>43913</v>
      </c>
      <c r="C549" s="42">
        <v>0.60624999999999996</v>
      </c>
      <c r="D549" s="3" t="s">
        <v>20</v>
      </c>
      <c r="E549" s="5" t="s">
        <v>433</v>
      </c>
      <c r="F549" s="5" t="s">
        <v>73</v>
      </c>
      <c r="G549" s="42" cm="1">
        <f t="array" ref="G54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</v>
      </c>
      <c r="H549" s="44" t="str">
        <f>IF(ch_table[[#This Row],[Subject 1]]&lt;&gt;"House rose", "",SUMIF(ch_table[Day], ch_table[[#This Row],[Day]], ch_table[Duration]))</f>
        <v/>
      </c>
      <c r="I549" s="49">
        <f>SUM(INDEX(ch_table[Duration],1):ch_table[[#This Row],[Duration]])</f>
        <v>14.22916666666667</v>
      </c>
      <c r="J549" s="44" cm="1">
        <f t="array" ref="J54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549" s="44" t="str" cm="1">
        <f t="array" ref="K54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549" s="44" t="str">
        <f>IF(ch_table[[#This Row],[Subject 1]]&lt;&gt;"House rose", "",SUMIF(ch_table[Day], ch_table[[#This Row],[Day]], ch_table[AAT]))</f>
        <v/>
      </c>
      <c r="M549" s="47">
        <f>SUM(INDEX(ch_table[AAT],1):ch_table[[#This Row],[AAT]])</f>
        <v>1.0256944444444445</v>
      </c>
    </row>
    <row r="550" spans="1:13" x14ac:dyDescent="0.25">
      <c r="A550" s="2">
        <v>45</v>
      </c>
      <c r="B550" s="40">
        <v>43913</v>
      </c>
      <c r="C550" s="42">
        <v>0.60624999999999996</v>
      </c>
      <c r="D550" s="3" t="s">
        <v>28</v>
      </c>
      <c r="E550" s="5" t="s">
        <v>261</v>
      </c>
      <c r="G550" s="42" cm="1">
        <f t="array" ref="G55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2.9166666666666674E-2</v>
      </c>
      <c r="H550" s="44" t="str">
        <f>IF(ch_table[[#This Row],[Subject 1]]&lt;&gt;"House rose", "",SUMIF(ch_table[Day], ch_table[[#This Row],[Day]], ch_table[Duration]))</f>
        <v/>
      </c>
      <c r="I550" s="49">
        <f>SUM(INDEX(ch_table[Duration],1):ch_table[[#This Row],[Duration]])</f>
        <v>14.258333333333336</v>
      </c>
      <c r="J550" s="44" cm="1">
        <f t="array" ref="J55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550" s="44" t="str" cm="1">
        <f t="array" ref="K55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550" s="44" t="str">
        <f>IF(ch_table[[#This Row],[Subject 1]]&lt;&gt;"House rose", "",SUMIF(ch_table[Day], ch_table[[#This Row],[Day]], ch_table[AAT]))</f>
        <v/>
      </c>
      <c r="M550" s="47">
        <f>SUM(INDEX(ch_table[AAT],1):ch_table[[#This Row],[AAT]])</f>
        <v>1.0256944444444445</v>
      </c>
    </row>
    <row r="551" spans="1:13" x14ac:dyDescent="0.25">
      <c r="A551" s="2">
        <v>45</v>
      </c>
      <c r="B551" s="40">
        <v>43913</v>
      </c>
      <c r="C551" s="42">
        <v>0.63541666666666663</v>
      </c>
      <c r="D551" s="3" t="s">
        <v>29</v>
      </c>
      <c r="E551" s="5" t="s">
        <v>261</v>
      </c>
      <c r="G551" s="42" cm="1">
        <f t="array" ref="G55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1.1805555555555625E-2</v>
      </c>
      <c r="H551" s="44" t="str">
        <f>IF(ch_table[[#This Row],[Subject 1]]&lt;&gt;"House rose", "",SUMIF(ch_table[Day], ch_table[[#This Row],[Day]], ch_table[Duration]))</f>
        <v/>
      </c>
      <c r="I551" s="49">
        <f>SUM(INDEX(ch_table[Duration],1):ch_table[[#This Row],[Duration]])</f>
        <v>14.270138888888892</v>
      </c>
      <c r="J551" s="44" cm="1">
        <f t="array" ref="J55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551" s="44" t="str" cm="1">
        <f t="array" ref="K55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551" s="44" t="str">
        <f>IF(ch_table[[#This Row],[Subject 1]]&lt;&gt;"House rose", "",SUMIF(ch_table[Day], ch_table[[#This Row],[Day]], ch_table[AAT]))</f>
        <v/>
      </c>
      <c r="M551" s="47">
        <f>SUM(INDEX(ch_table[AAT],1):ch_table[[#This Row],[AAT]])</f>
        <v>1.0256944444444445</v>
      </c>
    </row>
    <row r="552" spans="1:13" x14ac:dyDescent="0.25">
      <c r="A552" s="2">
        <v>45</v>
      </c>
      <c r="B552" s="40">
        <v>43913</v>
      </c>
      <c r="C552" s="42">
        <v>0.64722222222222225</v>
      </c>
      <c r="D552" s="3" t="s">
        <v>20</v>
      </c>
      <c r="E552" s="5" t="s">
        <v>434</v>
      </c>
      <c r="F552" s="5" t="s">
        <v>73</v>
      </c>
      <c r="G552" s="42" cm="1">
        <f t="array" ref="G55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3.4722222222222099E-3</v>
      </c>
      <c r="H552" s="44" t="str">
        <f>IF(ch_table[[#This Row],[Subject 1]]&lt;&gt;"House rose", "",SUMIF(ch_table[Day], ch_table[[#This Row],[Day]], ch_table[Duration]))</f>
        <v/>
      </c>
      <c r="I552" s="49">
        <f>SUM(INDEX(ch_table[Duration],1):ch_table[[#This Row],[Duration]])</f>
        <v>14.273611111111114</v>
      </c>
      <c r="J552" s="44" cm="1">
        <f t="array" ref="J55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552" s="44" t="str" cm="1">
        <f t="array" ref="K55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552" s="44" t="str">
        <f>IF(ch_table[[#This Row],[Subject 1]]&lt;&gt;"House rose", "",SUMIF(ch_table[Day], ch_table[[#This Row],[Day]], ch_table[AAT]))</f>
        <v/>
      </c>
      <c r="M552" s="47">
        <f>SUM(INDEX(ch_table[AAT],1):ch_table[[#This Row],[AAT]])</f>
        <v>1.0256944444444445</v>
      </c>
    </row>
    <row r="553" spans="1:13" x14ac:dyDescent="0.25">
      <c r="A553" s="2">
        <v>45</v>
      </c>
      <c r="B553" s="40">
        <v>43913</v>
      </c>
      <c r="C553" s="42">
        <v>0.65069444444444446</v>
      </c>
      <c r="D553" s="3" t="s">
        <v>25</v>
      </c>
      <c r="E553" s="5" t="s">
        <v>81</v>
      </c>
      <c r="G553" s="42" cm="1">
        <f t="array" ref="G55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1.6666666666666607E-2</v>
      </c>
      <c r="H553" s="44" t="str">
        <f>IF(ch_table[[#This Row],[Subject 1]]&lt;&gt;"House rose", "",SUMIF(ch_table[Day], ch_table[[#This Row],[Day]], ch_table[Duration]))</f>
        <v/>
      </c>
      <c r="I553" s="49">
        <f>SUM(INDEX(ch_table[Duration],1):ch_table[[#This Row],[Duration]])</f>
        <v>14.290277777777781</v>
      </c>
      <c r="J553" s="44" cm="1">
        <f t="array" ref="J55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553" s="44" t="str" cm="1">
        <f t="array" ref="K55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553" s="44" t="str">
        <f>IF(ch_table[[#This Row],[Subject 1]]&lt;&gt;"House rose", "",SUMIF(ch_table[Day], ch_table[[#This Row],[Day]], ch_table[AAT]))</f>
        <v/>
      </c>
      <c r="M553" s="47">
        <f>SUM(INDEX(ch_table[AAT],1):ch_table[[#This Row],[AAT]])</f>
        <v>1.0256944444444445</v>
      </c>
    </row>
    <row r="554" spans="1:13" ht="30" x14ac:dyDescent="0.25">
      <c r="A554" s="2">
        <v>45</v>
      </c>
      <c r="B554" s="40">
        <v>43913</v>
      </c>
      <c r="C554" s="42">
        <v>0.66736111111111107</v>
      </c>
      <c r="D554" s="3" t="s">
        <v>27</v>
      </c>
      <c r="E554" s="5" t="s">
        <v>435</v>
      </c>
      <c r="F554" s="5" t="s">
        <v>310</v>
      </c>
      <c r="G554" s="42" cm="1">
        <f t="array" ref="G55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9.3055555555555558E-2</v>
      </c>
      <c r="H554" s="44" t="str">
        <f>IF(ch_table[[#This Row],[Subject 1]]&lt;&gt;"House rose", "",SUMIF(ch_table[Day], ch_table[[#This Row],[Day]], ch_table[Duration]))</f>
        <v/>
      </c>
      <c r="I554" s="49">
        <f>SUM(INDEX(ch_table[Duration],1):ch_table[[#This Row],[Duration]])</f>
        <v>14.383333333333336</v>
      </c>
      <c r="J554" s="44" cm="1">
        <f t="array" ref="J55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554" s="44" t="str" cm="1">
        <f t="array" ref="K55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554" s="44" t="str">
        <f>IF(ch_table[[#This Row],[Subject 1]]&lt;&gt;"House rose", "",SUMIF(ch_table[Day], ch_table[[#This Row],[Day]], ch_table[AAT]))</f>
        <v/>
      </c>
      <c r="M554" s="47">
        <f>SUM(INDEX(ch_table[AAT],1):ch_table[[#This Row],[AAT]])</f>
        <v>1.0256944444444445</v>
      </c>
    </row>
    <row r="555" spans="1:13" ht="30" x14ac:dyDescent="0.25">
      <c r="A555" s="2">
        <v>45</v>
      </c>
      <c r="B555" s="40">
        <v>43913</v>
      </c>
      <c r="C555" s="42">
        <v>0.76041666666666663</v>
      </c>
      <c r="D555" s="3" t="s">
        <v>34</v>
      </c>
      <c r="E555" s="5" t="s">
        <v>123</v>
      </c>
      <c r="G555" s="42" cm="1">
        <f t="array" ref="G55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</v>
      </c>
      <c r="H555" s="44" t="str">
        <f>IF(ch_table[[#This Row],[Subject 1]]&lt;&gt;"House rose", "",SUMIF(ch_table[Day], ch_table[[#This Row],[Day]], ch_table[Duration]))</f>
        <v/>
      </c>
      <c r="I555" s="49">
        <f>SUM(INDEX(ch_table[Duration],1):ch_table[[#This Row],[Duration]])</f>
        <v>14.383333333333336</v>
      </c>
      <c r="J555" s="44" cm="1">
        <f t="array" ref="J55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555" s="44" t="str" cm="1">
        <f t="array" ref="K55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555" s="44" t="str">
        <f>IF(ch_table[[#This Row],[Subject 1]]&lt;&gt;"House rose", "",SUMIF(ch_table[Day], ch_table[[#This Row],[Day]], ch_table[AAT]))</f>
        <v/>
      </c>
      <c r="M555" s="47">
        <f>SUM(INDEX(ch_table[AAT],1):ch_table[[#This Row],[AAT]])</f>
        <v>1.0256944444444445</v>
      </c>
    </row>
    <row r="556" spans="1:13" ht="30" x14ac:dyDescent="0.25">
      <c r="A556" s="2">
        <v>45</v>
      </c>
      <c r="B556" s="40">
        <v>43913</v>
      </c>
      <c r="C556" s="42">
        <v>0.76041666666666663</v>
      </c>
      <c r="D556" s="3" t="s">
        <v>27</v>
      </c>
      <c r="E556" s="5" t="s">
        <v>436</v>
      </c>
      <c r="F556" s="5" t="s">
        <v>310</v>
      </c>
      <c r="G556" s="42" cm="1">
        <f t="array" ref="G55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5.0694444444444486E-2</v>
      </c>
      <c r="H556" s="44" t="str">
        <f>IF(ch_table[[#This Row],[Subject 1]]&lt;&gt;"House rose", "",SUMIF(ch_table[Day], ch_table[[#This Row],[Day]], ch_table[Duration]))</f>
        <v/>
      </c>
      <c r="I556" s="49">
        <f>SUM(INDEX(ch_table[Duration],1):ch_table[[#This Row],[Duration]])</f>
        <v>14.43402777777778</v>
      </c>
      <c r="J556" s="44" cm="1">
        <f t="array" ref="J55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556" s="44" t="str" cm="1">
        <f t="array" ref="K55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556" s="44" t="str">
        <f>IF(ch_table[[#This Row],[Subject 1]]&lt;&gt;"House rose", "",SUMIF(ch_table[Day], ch_table[[#This Row],[Day]], ch_table[AAT]))</f>
        <v/>
      </c>
      <c r="M556" s="47">
        <f>SUM(INDEX(ch_table[AAT],1):ch_table[[#This Row],[AAT]])</f>
        <v>1.0256944444444445</v>
      </c>
    </row>
    <row r="557" spans="1:13" ht="30" x14ac:dyDescent="0.25">
      <c r="A557" s="2">
        <v>45</v>
      </c>
      <c r="B557" s="40">
        <v>43913</v>
      </c>
      <c r="C557" s="42">
        <v>0.81111111111111112</v>
      </c>
      <c r="D557" s="3" t="s">
        <v>34</v>
      </c>
      <c r="E557" s="5" t="s">
        <v>359</v>
      </c>
      <c r="G557" s="42" cm="1">
        <f t="array" ref="G55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</v>
      </c>
      <c r="H557" s="44" t="str">
        <f>IF(ch_table[[#This Row],[Subject 1]]&lt;&gt;"House rose", "",SUMIF(ch_table[Day], ch_table[[#This Row],[Day]], ch_table[Duration]))</f>
        <v/>
      </c>
      <c r="I557" s="49">
        <f>SUM(INDEX(ch_table[Duration],1):ch_table[[#This Row],[Duration]])</f>
        <v>14.43402777777778</v>
      </c>
      <c r="J557" s="44" cm="1">
        <f t="array" ref="J55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557" s="44" t="str" cm="1">
        <f t="array" ref="K55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557" s="44" t="str">
        <f>IF(ch_table[[#This Row],[Subject 1]]&lt;&gt;"House rose", "",SUMIF(ch_table[Day], ch_table[[#This Row],[Day]], ch_table[AAT]))</f>
        <v/>
      </c>
      <c r="M557" s="47">
        <f>SUM(INDEX(ch_table[AAT],1):ch_table[[#This Row],[AAT]])</f>
        <v>1.0256944444444445</v>
      </c>
    </row>
    <row r="558" spans="1:13" ht="30" x14ac:dyDescent="0.25">
      <c r="A558" s="2">
        <v>45</v>
      </c>
      <c r="B558" s="40">
        <v>43913</v>
      </c>
      <c r="C558" s="42">
        <v>0.81111111111111112</v>
      </c>
      <c r="D558" s="3" t="s">
        <v>27</v>
      </c>
      <c r="E558" s="5" t="s">
        <v>436</v>
      </c>
      <c r="F558" s="5" t="s">
        <v>310</v>
      </c>
      <c r="G558" s="42" cm="1">
        <f t="array" ref="G55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2.2222222222222254E-2</v>
      </c>
      <c r="H558" s="44" t="str">
        <f>IF(ch_table[[#This Row],[Subject 1]]&lt;&gt;"House rose", "",SUMIF(ch_table[Day], ch_table[[#This Row],[Day]], ch_table[Duration]))</f>
        <v/>
      </c>
      <c r="I558" s="49">
        <f>SUM(INDEX(ch_table[Duration],1):ch_table[[#This Row],[Duration]])</f>
        <v>14.456250000000002</v>
      </c>
      <c r="J558" s="44" cm="1">
        <f t="array" ref="J55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558" s="44" t="str" cm="1">
        <f t="array" ref="K55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558" s="44" t="str">
        <f>IF(ch_table[[#This Row],[Subject 1]]&lt;&gt;"House rose", "",SUMIF(ch_table[Day], ch_table[[#This Row],[Day]], ch_table[AAT]))</f>
        <v/>
      </c>
      <c r="M558" s="47">
        <f>SUM(INDEX(ch_table[AAT],1):ch_table[[#This Row],[AAT]])</f>
        <v>1.0256944444444445</v>
      </c>
    </row>
    <row r="559" spans="1:13" x14ac:dyDescent="0.25">
      <c r="A559" s="2">
        <v>45</v>
      </c>
      <c r="B559" s="40">
        <v>43913</v>
      </c>
      <c r="C559" s="42">
        <v>0.83333333333333337</v>
      </c>
      <c r="D559" s="3" t="s">
        <v>284</v>
      </c>
      <c r="E559" s="5" t="s">
        <v>437</v>
      </c>
      <c r="F559" s="5" t="s">
        <v>310</v>
      </c>
      <c r="G559" s="42" cm="1">
        <f t="array" ref="G55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9.3055555555555558E-2</v>
      </c>
      <c r="H559" s="44" t="str">
        <f>IF(ch_table[[#This Row],[Subject 1]]&lt;&gt;"House rose", "",SUMIF(ch_table[Day], ch_table[[#This Row],[Day]], ch_table[Duration]))</f>
        <v/>
      </c>
      <c r="I559" s="49">
        <f>SUM(INDEX(ch_table[Duration],1):ch_table[[#This Row],[Duration]])</f>
        <v>14.549305555555557</v>
      </c>
      <c r="J559" s="44" cm="1">
        <f t="array" ref="J55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559" s="44" cm="1">
        <f t="array" ref="K55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9.7222222222222987E-3</v>
      </c>
      <c r="L559" s="44" t="str">
        <f>IF(ch_table[[#This Row],[Subject 1]]&lt;&gt;"House rose", "",SUMIF(ch_table[Day], ch_table[[#This Row],[Day]], ch_table[AAT]))</f>
        <v/>
      </c>
      <c r="M559" s="47">
        <f>SUM(INDEX(ch_table[AAT],1):ch_table[[#This Row],[AAT]])</f>
        <v>1.0354166666666669</v>
      </c>
    </row>
    <row r="560" spans="1:13" x14ac:dyDescent="0.25">
      <c r="A560" s="2">
        <v>45</v>
      </c>
      <c r="B560" s="40">
        <v>43913</v>
      </c>
      <c r="C560" s="42">
        <v>0.92638888888888893</v>
      </c>
      <c r="D560" s="3" t="s">
        <v>33</v>
      </c>
      <c r="E560" s="5" t="s">
        <v>437</v>
      </c>
      <c r="F560" s="5" t="s">
        <v>310</v>
      </c>
      <c r="G560" s="42" cm="1">
        <f t="array" ref="G56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</v>
      </c>
      <c r="H560" s="44" t="str">
        <f>IF(ch_table[[#This Row],[Subject 1]]&lt;&gt;"House rose", "",SUMIF(ch_table[Day], ch_table[[#This Row],[Day]], ch_table[Duration]))</f>
        <v/>
      </c>
      <c r="I560" s="49">
        <f>SUM(INDEX(ch_table[Duration],1):ch_table[[#This Row],[Duration]])</f>
        <v>14.549305555555557</v>
      </c>
      <c r="J560" s="44" cm="1">
        <f t="array" ref="J56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560" s="44" cm="1">
        <f t="array" ref="K56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0</v>
      </c>
      <c r="L560" s="44" t="str">
        <f>IF(ch_table[[#This Row],[Subject 1]]&lt;&gt;"House rose", "",SUMIF(ch_table[Day], ch_table[[#This Row],[Day]], ch_table[AAT]))</f>
        <v/>
      </c>
      <c r="M560" s="47">
        <f>SUM(INDEX(ch_table[AAT],1):ch_table[[#This Row],[AAT]])</f>
        <v>1.0354166666666669</v>
      </c>
    </row>
    <row r="561" spans="1:13" ht="30" x14ac:dyDescent="0.25">
      <c r="A561" s="2">
        <v>45</v>
      </c>
      <c r="B561" s="40">
        <v>43913</v>
      </c>
      <c r="C561" s="42">
        <v>0.92638888888888893</v>
      </c>
      <c r="D561" s="3" t="s">
        <v>24</v>
      </c>
      <c r="E561" s="5" t="s">
        <v>438</v>
      </c>
      <c r="F561" s="5" t="s">
        <v>310</v>
      </c>
      <c r="G561" s="42" cm="1">
        <f t="array" ref="G56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1.388888888888884E-3</v>
      </c>
      <c r="H561" s="44" t="str">
        <f>IF(ch_table[[#This Row],[Subject 1]]&lt;&gt;"House rose", "",SUMIF(ch_table[Day], ch_table[[#This Row],[Day]], ch_table[Duration]))</f>
        <v/>
      </c>
      <c r="I561" s="49">
        <f>SUM(INDEX(ch_table[Duration],1):ch_table[[#This Row],[Duration]])</f>
        <v>14.550694444444446</v>
      </c>
      <c r="J561" s="44" cm="1">
        <f t="array" ref="J56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561" s="44" cm="1">
        <f t="array" ref="K56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1.388888888888884E-3</v>
      </c>
      <c r="L561" s="44" t="str">
        <f>IF(ch_table[[#This Row],[Subject 1]]&lt;&gt;"House rose", "",SUMIF(ch_table[Day], ch_table[[#This Row],[Day]], ch_table[AAT]))</f>
        <v/>
      </c>
      <c r="M561" s="47">
        <f>SUM(INDEX(ch_table[AAT],1):ch_table[[#This Row],[AAT]])</f>
        <v>1.0368055555555558</v>
      </c>
    </row>
    <row r="562" spans="1:13" ht="30" x14ac:dyDescent="0.25">
      <c r="A562" s="2">
        <v>45</v>
      </c>
      <c r="B562" s="40">
        <v>43913</v>
      </c>
      <c r="C562" s="42">
        <v>0.92777777777777781</v>
      </c>
      <c r="D562" s="3" t="s">
        <v>26</v>
      </c>
      <c r="E562" s="5" t="s">
        <v>439</v>
      </c>
      <c r="G562" s="42" cm="1">
        <f t="array" ref="G56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1.9444444444444375E-2</v>
      </c>
      <c r="H562" s="44" t="str">
        <f>IF(ch_table[[#This Row],[Subject 1]]&lt;&gt;"House rose", "",SUMIF(ch_table[Day], ch_table[[#This Row],[Day]], ch_table[Duration]))</f>
        <v/>
      </c>
      <c r="I562" s="49">
        <f>SUM(INDEX(ch_table[Duration],1):ch_table[[#This Row],[Duration]])</f>
        <v>14.57013888888889</v>
      </c>
      <c r="J562" s="44" cm="1">
        <f t="array" ref="J56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562" s="44" cm="1">
        <f t="array" ref="K56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1.9444444444444375E-2</v>
      </c>
      <c r="L562" s="44" t="str">
        <f>IF(ch_table[[#This Row],[Subject 1]]&lt;&gt;"House rose", "",SUMIF(ch_table[Day], ch_table[[#This Row],[Day]], ch_table[AAT]))</f>
        <v/>
      </c>
      <c r="M562" s="47">
        <f>SUM(INDEX(ch_table[AAT],1):ch_table[[#This Row],[AAT]])</f>
        <v>1.0562500000000001</v>
      </c>
    </row>
    <row r="563" spans="1:13" x14ac:dyDescent="0.25">
      <c r="A563" s="2">
        <v>45</v>
      </c>
      <c r="B563" s="40">
        <v>43913</v>
      </c>
      <c r="C563" s="42">
        <v>0.94722222222222219</v>
      </c>
      <c r="D563" s="3" t="s">
        <v>17</v>
      </c>
      <c r="G563" s="42" t="str" cm="1">
        <f t="array" ref="G56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563" s="44">
        <f>IF(ch_table[[#This Row],[Subject 1]]&lt;&gt;"House rose", "",SUMIF(ch_table[Day], ch_table[[#This Row],[Day]], ch_table[Duration]))</f>
        <v>0.34305555555555556</v>
      </c>
      <c r="I563" s="49">
        <f>SUM(INDEX(ch_table[Duration],1):ch_table[[#This Row],[Duration]])</f>
        <v>14.57013888888889</v>
      </c>
      <c r="J563" s="44" cm="1">
        <f t="array" ref="J56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563" s="44" t="str" cm="1">
        <f t="array" ref="K56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563" s="44">
        <f>IF(ch_table[[#This Row],[Subject 1]]&lt;&gt;"House rose", "",SUMIF(ch_table[Day], ch_table[[#This Row],[Day]], ch_table[AAT]))</f>
        <v>3.0555555555555558E-2</v>
      </c>
      <c r="M563" s="47">
        <f>SUM(INDEX(ch_table[AAT],1):ch_table[[#This Row],[AAT]])</f>
        <v>1.0562500000000001</v>
      </c>
    </row>
    <row r="564" spans="1:13" x14ac:dyDescent="0.25">
      <c r="A564" s="2">
        <v>46</v>
      </c>
      <c r="B564" s="40">
        <v>43914</v>
      </c>
      <c r="C564" s="42">
        <v>0.47916666666666669</v>
      </c>
      <c r="D564" s="3" t="s">
        <v>18</v>
      </c>
      <c r="G564" s="42" cm="1">
        <f t="array" ref="G56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564" s="44" t="str">
        <f>IF(ch_table[[#This Row],[Subject 1]]&lt;&gt;"House rose", "",SUMIF(ch_table[Day], ch_table[[#This Row],[Day]], ch_table[Duration]))</f>
        <v/>
      </c>
      <c r="I564" s="49">
        <f>SUM(INDEX(ch_table[Duration],1):ch_table[[#This Row],[Duration]])</f>
        <v>14.572222222222223</v>
      </c>
      <c r="J564" s="44" cm="1">
        <f t="array" ref="J56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564" s="44" t="str" cm="1">
        <f t="array" ref="K56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564" s="44" t="str">
        <f>IF(ch_table[[#This Row],[Subject 1]]&lt;&gt;"House rose", "",SUMIF(ch_table[Day], ch_table[[#This Row],[Day]], ch_table[AAT]))</f>
        <v/>
      </c>
      <c r="M564" s="47">
        <f>SUM(INDEX(ch_table[AAT],1):ch_table[[#This Row],[AAT]])</f>
        <v>1.0562500000000001</v>
      </c>
    </row>
    <row r="565" spans="1:13" x14ac:dyDescent="0.25">
      <c r="A565" s="2">
        <v>46</v>
      </c>
      <c r="B565" s="40">
        <v>43914</v>
      </c>
      <c r="C565" s="42">
        <v>0.48125000000000001</v>
      </c>
      <c r="D565" s="3" t="s">
        <v>28</v>
      </c>
      <c r="E565" s="5" t="s">
        <v>440</v>
      </c>
      <c r="G565" s="42" cm="1">
        <f t="array" ref="G56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2.4305555555555525E-2</v>
      </c>
      <c r="H565" s="44" t="str">
        <f>IF(ch_table[[#This Row],[Subject 1]]&lt;&gt;"House rose", "",SUMIF(ch_table[Day], ch_table[[#This Row],[Day]], ch_table[Duration]))</f>
        <v/>
      </c>
      <c r="I565" s="49">
        <f>SUM(INDEX(ch_table[Duration],1):ch_table[[#This Row],[Duration]])</f>
        <v>14.596527777777778</v>
      </c>
      <c r="J565" s="44" cm="1">
        <f t="array" ref="J56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565" s="44" t="str" cm="1">
        <f t="array" ref="K56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565" s="44" t="str">
        <f>IF(ch_table[[#This Row],[Subject 1]]&lt;&gt;"House rose", "",SUMIF(ch_table[Day], ch_table[[#This Row],[Day]], ch_table[AAT]))</f>
        <v/>
      </c>
      <c r="M565" s="47">
        <f>SUM(INDEX(ch_table[AAT],1):ch_table[[#This Row],[AAT]])</f>
        <v>1.0562500000000001</v>
      </c>
    </row>
    <row r="566" spans="1:13" x14ac:dyDescent="0.25">
      <c r="A566" s="2">
        <v>46</v>
      </c>
      <c r="B566" s="40">
        <v>43914</v>
      </c>
      <c r="C566" s="42">
        <v>0.50555555555555554</v>
      </c>
      <c r="D566" s="3" t="s">
        <v>29</v>
      </c>
      <c r="E566" s="5" t="s">
        <v>440</v>
      </c>
      <c r="G566" s="42" cm="1">
        <f t="array" ref="G56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1.5972222222222276E-2</v>
      </c>
      <c r="H566" s="44" t="str">
        <f>IF(ch_table[[#This Row],[Subject 1]]&lt;&gt;"House rose", "",SUMIF(ch_table[Day], ch_table[[#This Row],[Day]], ch_table[Duration]))</f>
        <v/>
      </c>
      <c r="I566" s="49">
        <f>SUM(INDEX(ch_table[Duration],1):ch_table[[#This Row],[Duration]])</f>
        <v>14.612500000000001</v>
      </c>
      <c r="J566" s="44" cm="1">
        <f t="array" ref="J56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566" s="44" t="str" cm="1">
        <f t="array" ref="K56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566" s="44" t="str">
        <f>IF(ch_table[[#This Row],[Subject 1]]&lt;&gt;"House rose", "",SUMIF(ch_table[Day], ch_table[[#This Row],[Day]], ch_table[AAT]))</f>
        <v/>
      </c>
      <c r="M566" s="47">
        <f>SUM(INDEX(ch_table[AAT],1):ch_table[[#This Row],[AAT]])</f>
        <v>1.0562500000000001</v>
      </c>
    </row>
    <row r="567" spans="1:13" ht="45" x14ac:dyDescent="0.25">
      <c r="A567" s="2">
        <v>46</v>
      </c>
      <c r="B567" s="40">
        <v>43914</v>
      </c>
      <c r="C567" s="42">
        <v>0.52152777777777781</v>
      </c>
      <c r="D567" s="3" t="s">
        <v>32</v>
      </c>
      <c r="E567" s="5" t="s">
        <v>441</v>
      </c>
      <c r="F567" s="5" t="s">
        <v>310</v>
      </c>
      <c r="G567" s="42" cm="1">
        <f t="array" ref="G56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3.472222222222221E-2</v>
      </c>
      <c r="H567" s="44" t="str">
        <f>IF(ch_table[[#This Row],[Subject 1]]&lt;&gt;"House rose", "",SUMIF(ch_table[Day], ch_table[[#This Row],[Day]], ch_table[Duration]))</f>
        <v/>
      </c>
      <c r="I567" s="49">
        <f>SUM(INDEX(ch_table[Duration],1):ch_table[[#This Row],[Duration]])</f>
        <v>14.647222222222222</v>
      </c>
      <c r="J567" s="44" cm="1">
        <f t="array" ref="J56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567" s="44" t="str" cm="1">
        <f t="array" ref="K56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567" s="44" t="str">
        <f>IF(ch_table[[#This Row],[Subject 1]]&lt;&gt;"House rose", "",SUMIF(ch_table[Day], ch_table[[#This Row],[Day]], ch_table[AAT]))</f>
        <v/>
      </c>
      <c r="M567" s="47">
        <f>SUM(INDEX(ch_table[AAT],1):ch_table[[#This Row],[AAT]])</f>
        <v>1.0562500000000001</v>
      </c>
    </row>
    <row r="568" spans="1:13" ht="60" x14ac:dyDescent="0.25">
      <c r="A568" s="2">
        <v>46</v>
      </c>
      <c r="B568" s="40">
        <v>43914</v>
      </c>
      <c r="C568" s="42">
        <v>0.55625000000000002</v>
      </c>
      <c r="D568" s="3" t="s">
        <v>32</v>
      </c>
      <c r="E568" s="5" t="s">
        <v>442</v>
      </c>
      <c r="F568" s="5" t="s">
        <v>310</v>
      </c>
      <c r="G568" s="42" cm="1">
        <f t="array" ref="G56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4.1203703703703631E-2</v>
      </c>
      <c r="H568" s="44" t="str">
        <f>IF(ch_table[[#This Row],[Subject 1]]&lt;&gt;"House rose", "",SUMIF(ch_table[Day], ch_table[[#This Row],[Day]], ch_table[Duration]))</f>
        <v/>
      </c>
      <c r="I568" s="49">
        <f>SUM(INDEX(ch_table[Duration],1):ch_table[[#This Row],[Duration]])</f>
        <v>14.688425925925927</v>
      </c>
      <c r="J568" s="44" cm="1">
        <f t="array" ref="J56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568" s="44" t="str" cm="1">
        <f t="array" ref="K56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568" s="44" t="str">
        <f>IF(ch_table[[#This Row],[Subject 1]]&lt;&gt;"House rose", "",SUMIF(ch_table[Day], ch_table[[#This Row],[Day]], ch_table[AAT]))</f>
        <v/>
      </c>
      <c r="M568" s="47">
        <f>SUM(INDEX(ch_table[AAT],1):ch_table[[#This Row],[AAT]])</f>
        <v>1.0562500000000001</v>
      </c>
    </row>
    <row r="569" spans="1:13" ht="30" x14ac:dyDescent="0.25">
      <c r="A569" s="2">
        <v>46</v>
      </c>
      <c r="B569" s="40">
        <v>43914</v>
      </c>
      <c r="C569" s="42">
        <v>0.59745370370370365</v>
      </c>
      <c r="D569" s="3" t="s">
        <v>30</v>
      </c>
      <c r="E569" s="5" t="s">
        <v>443</v>
      </c>
      <c r="F569" s="5" t="s">
        <v>310</v>
      </c>
      <c r="G569" s="42" cm="1">
        <f t="array" ref="G56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3.1018518518518556E-2</v>
      </c>
      <c r="H569" s="44" t="str">
        <f>IF(ch_table[[#This Row],[Subject 1]]&lt;&gt;"House rose", "",SUMIF(ch_table[Day], ch_table[[#This Row],[Day]], ch_table[Duration]))</f>
        <v/>
      </c>
      <c r="I569" s="49">
        <f>SUM(INDEX(ch_table[Duration],1):ch_table[[#This Row],[Duration]])</f>
        <v>14.719444444444445</v>
      </c>
      <c r="J569" s="44" cm="1">
        <f t="array" ref="J56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569" s="44" t="str" cm="1">
        <f t="array" ref="K56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569" s="44" t="str">
        <f>IF(ch_table[[#This Row],[Subject 1]]&lt;&gt;"House rose", "",SUMIF(ch_table[Day], ch_table[[#This Row],[Day]], ch_table[AAT]))</f>
        <v/>
      </c>
      <c r="M569" s="47">
        <f>SUM(INDEX(ch_table[AAT],1):ch_table[[#This Row],[AAT]])</f>
        <v>1.0562500000000001</v>
      </c>
    </row>
    <row r="570" spans="1:13" x14ac:dyDescent="0.25">
      <c r="A570" s="2">
        <v>46</v>
      </c>
      <c r="B570" s="40">
        <v>43914</v>
      </c>
      <c r="C570" s="42">
        <v>0.62847222222222221</v>
      </c>
      <c r="D570" s="3" t="s">
        <v>44</v>
      </c>
      <c r="E570" s="5" t="s">
        <v>444</v>
      </c>
      <c r="G570" s="42" cm="1">
        <f t="array" ref="G57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6.9444444444444198E-3</v>
      </c>
      <c r="H570" s="44" t="str">
        <f>IF(ch_table[[#This Row],[Subject 1]]&lt;&gt;"House rose", "",SUMIF(ch_table[Day], ch_table[[#This Row],[Day]], ch_table[Duration]))</f>
        <v/>
      </c>
      <c r="I570" s="49">
        <f>SUM(INDEX(ch_table[Duration],1):ch_table[[#This Row],[Duration]])</f>
        <v>14.72638888888889</v>
      </c>
      <c r="J570" s="44" cm="1">
        <f t="array" ref="J57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570" s="44" t="str" cm="1">
        <f t="array" ref="K57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570" s="44" t="str">
        <f>IF(ch_table[[#This Row],[Subject 1]]&lt;&gt;"House rose", "",SUMIF(ch_table[Day], ch_table[[#This Row],[Day]], ch_table[AAT]))</f>
        <v/>
      </c>
      <c r="M570" s="47">
        <f>SUM(INDEX(ch_table[AAT],1):ch_table[[#This Row],[AAT]])</f>
        <v>1.0562500000000001</v>
      </c>
    </row>
    <row r="571" spans="1:13" ht="30" x14ac:dyDescent="0.25">
      <c r="A571" s="2">
        <v>46</v>
      </c>
      <c r="B571" s="40">
        <v>43914</v>
      </c>
      <c r="C571" s="42">
        <v>0.63541666666666663</v>
      </c>
      <c r="D571" s="3" t="s">
        <v>24</v>
      </c>
      <c r="E571" s="5" t="s">
        <v>445</v>
      </c>
      <c r="F571" s="5" t="s">
        <v>310</v>
      </c>
      <c r="G571" s="42" cm="1">
        <f t="array" ref="G57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1.388888888888884E-3</v>
      </c>
      <c r="H571" s="44" t="str">
        <f>IF(ch_table[[#This Row],[Subject 1]]&lt;&gt;"House rose", "",SUMIF(ch_table[Day], ch_table[[#This Row],[Day]], ch_table[Duration]))</f>
        <v/>
      </c>
      <c r="I571" s="49">
        <f>SUM(INDEX(ch_table[Duration],1):ch_table[[#This Row],[Duration]])</f>
        <v>14.727777777777778</v>
      </c>
      <c r="J571" s="44" cm="1">
        <f t="array" ref="J57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571" s="44" t="str" cm="1">
        <f t="array" ref="K57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571" s="44" t="str">
        <f>IF(ch_table[[#This Row],[Subject 1]]&lt;&gt;"House rose", "",SUMIF(ch_table[Day], ch_table[[#This Row],[Day]], ch_table[AAT]))</f>
        <v/>
      </c>
      <c r="M571" s="47">
        <f>SUM(INDEX(ch_table[AAT],1):ch_table[[#This Row],[AAT]])</f>
        <v>1.0562500000000001</v>
      </c>
    </row>
    <row r="572" spans="1:13" ht="30" x14ac:dyDescent="0.25">
      <c r="A572" s="2">
        <v>46</v>
      </c>
      <c r="B572" s="40">
        <v>43914</v>
      </c>
      <c r="C572" s="42">
        <v>0.63680555555555551</v>
      </c>
      <c r="D572" s="3" t="s">
        <v>27</v>
      </c>
      <c r="E572" s="5" t="s">
        <v>446</v>
      </c>
      <c r="F572" s="5" t="s">
        <v>310</v>
      </c>
      <c r="G572" s="42" cm="1">
        <f t="array" ref="G57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9.8611111111111205E-2</v>
      </c>
      <c r="H572" s="44" t="str">
        <f>IF(ch_table[[#This Row],[Subject 1]]&lt;&gt;"House rose", "",SUMIF(ch_table[Day], ch_table[[#This Row],[Day]], ch_table[Duration]))</f>
        <v/>
      </c>
      <c r="I572" s="49">
        <f>SUM(INDEX(ch_table[Duration],1):ch_table[[#This Row],[Duration]])</f>
        <v>14.826388888888889</v>
      </c>
      <c r="J572" s="44" cm="1">
        <f t="array" ref="J57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572" s="44" t="str" cm="1">
        <f t="array" ref="K57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572" s="44" t="str">
        <f>IF(ch_table[[#This Row],[Subject 1]]&lt;&gt;"House rose", "",SUMIF(ch_table[Day], ch_table[[#This Row],[Day]], ch_table[AAT]))</f>
        <v/>
      </c>
      <c r="M572" s="47">
        <f>SUM(INDEX(ch_table[AAT],1):ch_table[[#This Row],[AAT]])</f>
        <v>1.0562500000000001</v>
      </c>
    </row>
    <row r="573" spans="1:13" x14ac:dyDescent="0.25">
      <c r="A573" s="2">
        <v>46</v>
      </c>
      <c r="B573" s="40">
        <v>43914</v>
      </c>
      <c r="C573" s="42">
        <v>0.73541666666666672</v>
      </c>
      <c r="D573" s="3" t="s">
        <v>284</v>
      </c>
      <c r="E573" s="5" t="s">
        <v>447</v>
      </c>
      <c r="F573" s="5" t="s">
        <v>310</v>
      </c>
      <c r="G573" s="42" cm="1">
        <f t="array" ref="G57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</v>
      </c>
      <c r="H573" s="44" t="str">
        <f>IF(ch_table[[#This Row],[Subject 1]]&lt;&gt;"House rose", "",SUMIF(ch_table[Day], ch_table[[#This Row],[Day]], ch_table[Duration]))</f>
        <v/>
      </c>
      <c r="I573" s="49">
        <f>SUM(INDEX(ch_table[Duration],1):ch_table[[#This Row],[Duration]])</f>
        <v>14.826388888888889</v>
      </c>
      <c r="J573" s="44" cm="1">
        <f t="array" ref="J57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573" s="44" t="str" cm="1">
        <f t="array" ref="K57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573" s="44" t="str">
        <f>IF(ch_table[[#This Row],[Subject 1]]&lt;&gt;"House rose", "",SUMIF(ch_table[Day], ch_table[[#This Row],[Day]], ch_table[AAT]))</f>
        <v/>
      </c>
      <c r="M573" s="47">
        <f>SUM(INDEX(ch_table[AAT],1):ch_table[[#This Row],[AAT]])</f>
        <v>1.0562500000000001</v>
      </c>
    </row>
    <row r="574" spans="1:13" x14ac:dyDescent="0.25">
      <c r="A574" s="2">
        <v>46</v>
      </c>
      <c r="B574" s="40">
        <v>43914</v>
      </c>
      <c r="C574" s="42">
        <v>0.73541666666666672</v>
      </c>
      <c r="D574" s="3" t="s">
        <v>33</v>
      </c>
      <c r="E574" s="5" t="s">
        <v>447</v>
      </c>
      <c r="F574" s="5" t="s">
        <v>310</v>
      </c>
      <c r="G574" s="42" cm="1">
        <f t="array" ref="G57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</v>
      </c>
      <c r="H574" s="44" t="str">
        <f>IF(ch_table[[#This Row],[Subject 1]]&lt;&gt;"House rose", "",SUMIF(ch_table[Day], ch_table[[#This Row],[Day]], ch_table[Duration]))</f>
        <v/>
      </c>
      <c r="I574" s="49">
        <f>SUM(INDEX(ch_table[Duration],1):ch_table[[#This Row],[Duration]])</f>
        <v>14.826388888888889</v>
      </c>
      <c r="J574" s="44" cm="1">
        <f t="array" ref="J57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574" s="44" t="str" cm="1">
        <f t="array" ref="K57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574" s="44" t="str">
        <f>IF(ch_table[[#This Row],[Subject 1]]&lt;&gt;"House rose", "",SUMIF(ch_table[Day], ch_table[[#This Row],[Day]], ch_table[AAT]))</f>
        <v/>
      </c>
      <c r="M574" s="47">
        <f>SUM(INDEX(ch_table[AAT],1):ch_table[[#This Row],[AAT]])</f>
        <v>1.0562500000000001</v>
      </c>
    </row>
    <row r="575" spans="1:13" x14ac:dyDescent="0.25">
      <c r="A575" s="2">
        <v>46</v>
      </c>
      <c r="B575" s="40">
        <v>43914</v>
      </c>
      <c r="C575" s="42">
        <v>0.73541666666666672</v>
      </c>
      <c r="D575" s="3" t="s">
        <v>284</v>
      </c>
      <c r="E575" s="5" t="s">
        <v>448</v>
      </c>
      <c r="G575" s="42" cm="1">
        <f t="array" ref="G57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3.6805555555555536E-2</v>
      </c>
      <c r="H575" s="44" t="str">
        <f>IF(ch_table[[#This Row],[Subject 1]]&lt;&gt;"House rose", "",SUMIF(ch_table[Day], ch_table[[#This Row],[Day]], ch_table[Duration]))</f>
        <v/>
      </c>
      <c r="I575" s="49">
        <f>SUM(INDEX(ch_table[Duration],1):ch_table[[#This Row],[Duration]])</f>
        <v>14.863194444444446</v>
      </c>
      <c r="J575" s="44" cm="1">
        <f t="array" ref="J57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575" s="44" t="str" cm="1">
        <f t="array" ref="K57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575" s="44" t="str">
        <f>IF(ch_table[[#This Row],[Subject 1]]&lt;&gt;"House rose", "",SUMIF(ch_table[Day], ch_table[[#This Row],[Day]], ch_table[AAT]))</f>
        <v/>
      </c>
      <c r="M575" s="47">
        <f>SUM(INDEX(ch_table[AAT],1):ch_table[[#This Row],[AAT]])</f>
        <v>1.0562500000000001</v>
      </c>
    </row>
    <row r="576" spans="1:13" x14ac:dyDescent="0.25">
      <c r="A576" s="2">
        <v>46</v>
      </c>
      <c r="B576" s="40">
        <v>43914</v>
      </c>
      <c r="C576" s="42">
        <v>0.77222222222222225</v>
      </c>
      <c r="D576" s="3" t="s">
        <v>33</v>
      </c>
      <c r="E576" s="5" t="s">
        <v>448</v>
      </c>
      <c r="G576" s="42" cm="1">
        <f t="array" ref="G57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</v>
      </c>
      <c r="H576" s="44" t="str">
        <f>IF(ch_table[[#This Row],[Subject 1]]&lt;&gt;"House rose", "",SUMIF(ch_table[Day], ch_table[[#This Row],[Day]], ch_table[Duration]))</f>
        <v/>
      </c>
      <c r="I576" s="49">
        <f>SUM(INDEX(ch_table[Duration],1):ch_table[[#This Row],[Duration]])</f>
        <v>14.863194444444446</v>
      </c>
      <c r="J576" s="44" cm="1">
        <f t="array" ref="J57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576" s="44" t="str" cm="1">
        <f t="array" ref="K57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576" s="44" t="str">
        <f>IF(ch_table[[#This Row],[Subject 1]]&lt;&gt;"House rose", "",SUMIF(ch_table[Day], ch_table[[#This Row],[Day]], ch_table[AAT]))</f>
        <v/>
      </c>
      <c r="M576" s="47">
        <f>SUM(INDEX(ch_table[AAT],1):ch_table[[#This Row],[AAT]])</f>
        <v>1.0562500000000001</v>
      </c>
    </row>
    <row r="577" spans="1:13" x14ac:dyDescent="0.25">
      <c r="A577" s="2">
        <v>46</v>
      </c>
      <c r="B577" s="40">
        <v>43914</v>
      </c>
      <c r="C577" s="42">
        <v>0.77222222222222225</v>
      </c>
      <c r="D577" s="3" t="s">
        <v>21</v>
      </c>
      <c r="E577" s="5" t="s">
        <v>449</v>
      </c>
      <c r="G577" s="42" cm="1">
        <f t="array" ref="G57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8.3333333333333037E-3</v>
      </c>
      <c r="H577" s="44" t="str">
        <f>IF(ch_table[[#This Row],[Subject 1]]&lt;&gt;"House rose", "",SUMIF(ch_table[Day], ch_table[[#This Row],[Day]], ch_table[Duration]))</f>
        <v/>
      </c>
      <c r="I577" s="49">
        <f>SUM(INDEX(ch_table[Duration],1):ch_table[[#This Row],[Duration]])</f>
        <v>14.871527777777779</v>
      </c>
      <c r="J577" s="44" cm="1">
        <f t="array" ref="J57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577" s="44" t="str" cm="1">
        <f t="array" ref="K57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577" s="44" t="str">
        <f>IF(ch_table[[#This Row],[Subject 1]]&lt;&gt;"House rose", "",SUMIF(ch_table[Day], ch_table[[#This Row],[Day]], ch_table[AAT]))</f>
        <v/>
      </c>
      <c r="M577" s="47">
        <f>SUM(INDEX(ch_table[AAT],1):ch_table[[#This Row],[AAT]])</f>
        <v>1.0562500000000001</v>
      </c>
    </row>
    <row r="578" spans="1:13" x14ac:dyDescent="0.25">
      <c r="A578" s="2">
        <v>46</v>
      </c>
      <c r="B578" s="40">
        <v>43914</v>
      </c>
      <c r="C578" s="42">
        <v>0.78055555555555556</v>
      </c>
      <c r="D578" s="3" t="s">
        <v>17</v>
      </c>
      <c r="G578" s="42" t="str" cm="1">
        <f t="array" ref="G57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578" s="44">
        <f>IF(ch_table[[#This Row],[Subject 1]]&lt;&gt;"House rose", "",SUMIF(ch_table[Day], ch_table[[#This Row],[Day]], ch_table[Duration]))</f>
        <v>0.30138888888888887</v>
      </c>
      <c r="I578" s="49">
        <f>SUM(INDEX(ch_table[Duration],1):ch_table[[#This Row],[Duration]])</f>
        <v>14.871527777777779</v>
      </c>
      <c r="J578" s="44" cm="1">
        <f t="array" ref="J57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578" s="44" t="str" cm="1">
        <f t="array" ref="K57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578" s="44">
        <f>IF(ch_table[[#This Row],[Subject 1]]&lt;&gt;"House rose", "",SUMIF(ch_table[Day], ch_table[[#This Row],[Day]], ch_table[AAT]))</f>
        <v>0</v>
      </c>
      <c r="M578" s="47">
        <f>SUM(INDEX(ch_table[AAT],1):ch_table[[#This Row],[AAT]])</f>
        <v>1.0562500000000001</v>
      </c>
    </row>
    <row r="579" spans="1:13" x14ac:dyDescent="0.25">
      <c r="A579" s="2">
        <v>47</v>
      </c>
      <c r="B579" s="40">
        <v>43915</v>
      </c>
      <c r="C579" s="42">
        <v>0.47916666666666669</v>
      </c>
      <c r="D579" s="3" t="s">
        <v>18</v>
      </c>
      <c r="G579" s="42" cm="1">
        <f t="array" ref="G57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579" s="44" t="str">
        <f>IF(ch_table[[#This Row],[Subject 1]]&lt;&gt;"House rose", "",SUMIF(ch_table[Day], ch_table[[#This Row],[Day]], ch_table[Duration]))</f>
        <v/>
      </c>
      <c r="I579" s="49">
        <f>SUM(INDEX(ch_table[Duration],1):ch_table[[#This Row],[Duration]])</f>
        <v>14.873611111111112</v>
      </c>
      <c r="J579" s="44" cm="1">
        <f t="array" ref="J57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579" s="44" t="str" cm="1">
        <f t="array" ref="K57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579" s="44" t="str">
        <f>IF(ch_table[[#This Row],[Subject 1]]&lt;&gt;"House rose", "",SUMIF(ch_table[Day], ch_table[[#This Row],[Day]], ch_table[AAT]))</f>
        <v/>
      </c>
      <c r="M579" s="47">
        <f>SUM(INDEX(ch_table[AAT],1):ch_table[[#This Row],[AAT]])</f>
        <v>1.0562500000000001</v>
      </c>
    </row>
    <row r="580" spans="1:13" x14ac:dyDescent="0.25">
      <c r="A580" s="2">
        <v>47</v>
      </c>
      <c r="B580" s="40">
        <v>43915</v>
      </c>
      <c r="C580" s="42">
        <v>0.48125000000000001</v>
      </c>
      <c r="D580" s="3" t="s">
        <v>28</v>
      </c>
      <c r="E580" s="5" t="s">
        <v>280</v>
      </c>
      <c r="G580" s="42" cm="1">
        <f t="array" ref="G58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1.8749999999999989E-2</v>
      </c>
      <c r="H580" s="44" t="str">
        <f>IF(ch_table[[#This Row],[Subject 1]]&lt;&gt;"House rose", "",SUMIF(ch_table[Day], ch_table[[#This Row],[Day]], ch_table[Duration]))</f>
        <v/>
      </c>
      <c r="I580" s="49">
        <f>SUM(INDEX(ch_table[Duration],1):ch_table[[#This Row],[Duration]])</f>
        <v>14.892361111111112</v>
      </c>
      <c r="J580" s="44" cm="1">
        <f t="array" ref="J58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580" s="44" t="str" cm="1">
        <f t="array" ref="K58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580" s="44" t="str">
        <f>IF(ch_table[[#This Row],[Subject 1]]&lt;&gt;"House rose", "",SUMIF(ch_table[Day], ch_table[[#This Row],[Day]], ch_table[AAT]))</f>
        <v/>
      </c>
      <c r="M580" s="47">
        <f>SUM(INDEX(ch_table[AAT],1):ch_table[[#This Row],[AAT]])</f>
        <v>1.0562500000000001</v>
      </c>
    </row>
    <row r="581" spans="1:13" x14ac:dyDescent="0.25">
      <c r="A581" s="2">
        <v>47</v>
      </c>
      <c r="B581" s="40">
        <v>43915</v>
      </c>
      <c r="C581" s="42">
        <v>0.5</v>
      </c>
      <c r="D581" s="3" t="s">
        <v>20</v>
      </c>
      <c r="E581" s="5" t="s">
        <v>450</v>
      </c>
      <c r="F581" s="5" t="s">
        <v>73</v>
      </c>
      <c r="G581" s="42" cm="1">
        <f t="array" ref="G58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6.9444444444444198E-4</v>
      </c>
      <c r="H581" s="44" t="str">
        <f>IF(ch_table[[#This Row],[Subject 1]]&lt;&gt;"House rose", "",SUMIF(ch_table[Day], ch_table[[#This Row],[Day]], ch_table[Duration]))</f>
        <v/>
      </c>
      <c r="I581" s="49">
        <f>SUM(INDEX(ch_table[Duration],1):ch_table[[#This Row],[Duration]])</f>
        <v>14.893055555555557</v>
      </c>
      <c r="J581" s="44" cm="1">
        <f t="array" ref="J58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581" s="44" t="str" cm="1">
        <f t="array" ref="K58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581" s="44" t="str">
        <f>IF(ch_table[[#This Row],[Subject 1]]&lt;&gt;"House rose", "",SUMIF(ch_table[Day], ch_table[[#This Row],[Day]], ch_table[AAT]))</f>
        <v/>
      </c>
      <c r="M581" s="47">
        <f>SUM(INDEX(ch_table[AAT],1):ch_table[[#This Row],[AAT]])</f>
        <v>1.0562500000000001</v>
      </c>
    </row>
    <row r="582" spans="1:13" x14ac:dyDescent="0.25">
      <c r="A582" s="2">
        <v>47</v>
      </c>
      <c r="B582" s="40">
        <v>43915</v>
      </c>
      <c r="C582" s="42">
        <v>0.50069444444444444</v>
      </c>
      <c r="D582" s="3" t="s">
        <v>28</v>
      </c>
      <c r="E582" s="5" t="s">
        <v>99</v>
      </c>
      <c r="G582" s="42" cm="1">
        <f t="array" ref="G58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4.166666666666663E-2</v>
      </c>
      <c r="H582" s="44" t="str">
        <f>IF(ch_table[[#This Row],[Subject 1]]&lt;&gt;"House rose", "",SUMIF(ch_table[Day], ch_table[[#This Row],[Day]], ch_table[Duration]))</f>
        <v/>
      </c>
      <c r="I582" s="49">
        <f>SUM(INDEX(ch_table[Duration],1):ch_table[[#This Row],[Duration]])</f>
        <v>14.934722222222224</v>
      </c>
      <c r="J582" s="44" cm="1">
        <f t="array" ref="J58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582" s="44" t="str" cm="1">
        <f t="array" ref="K58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582" s="44" t="str">
        <f>IF(ch_table[[#This Row],[Subject 1]]&lt;&gt;"House rose", "",SUMIF(ch_table[Day], ch_table[[#This Row],[Day]], ch_table[AAT]))</f>
        <v/>
      </c>
      <c r="M582" s="47">
        <f>SUM(INDEX(ch_table[AAT],1):ch_table[[#This Row],[AAT]])</f>
        <v>1.0562500000000001</v>
      </c>
    </row>
    <row r="583" spans="1:13" x14ac:dyDescent="0.25">
      <c r="A583" s="2">
        <v>47</v>
      </c>
      <c r="B583" s="40">
        <v>43915</v>
      </c>
      <c r="C583" s="42">
        <v>0.54236111111111107</v>
      </c>
      <c r="D583" s="3" t="s">
        <v>25</v>
      </c>
      <c r="E583" s="5" t="s">
        <v>81</v>
      </c>
      <c r="G583" s="42" cm="1">
        <f t="array" ref="G58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2.1527777777777812E-2</v>
      </c>
      <c r="H583" s="44" t="str">
        <f>IF(ch_table[[#This Row],[Subject 1]]&lt;&gt;"House rose", "",SUMIF(ch_table[Day], ch_table[[#This Row],[Day]], ch_table[Duration]))</f>
        <v/>
      </c>
      <c r="I583" s="49">
        <f>SUM(INDEX(ch_table[Duration],1):ch_table[[#This Row],[Duration]])</f>
        <v>14.956250000000001</v>
      </c>
      <c r="J583" s="44" cm="1">
        <f t="array" ref="J58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583" s="44" t="str" cm="1">
        <f t="array" ref="K58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583" s="44" t="str">
        <f>IF(ch_table[[#This Row],[Subject 1]]&lt;&gt;"House rose", "",SUMIF(ch_table[Day], ch_table[[#This Row],[Day]], ch_table[AAT]))</f>
        <v/>
      </c>
      <c r="M583" s="47">
        <f>SUM(INDEX(ch_table[AAT],1):ch_table[[#This Row],[AAT]])</f>
        <v>1.0562500000000001</v>
      </c>
    </row>
    <row r="584" spans="1:13" x14ac:dyDescent="0.25">
      <c r="A584" s="2">
        <v>47</v>
      </c>
      <c r="B584" s="40">
        <v>43915</v>
      </c>
      <c r="C584" s="42">
        <v>0.56388888888888888</v>
      </c>
      <c r="D584" s="3" t="s">
        <v>24</v>
      </c>
      <c r="E584" s="5" t="s">
        <v>451</v>
      </c>
      <c r="G584" s="42" cm="1">
        <f t="array" ref="G58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6.9444444444444198E-4</v>
      </c>
      <c r="H584" s="44" t="str">
        <f>IF(ch_table[[#This Row],[Subject 1]]&lt;&gt;"House rose", "",SUMIF(ch_table[Day], ch_table[[#This Row],[Day]], ch_table[Duration]))</f>
        <v/>
      </c>
      <c r="I584" s="49">
        <f>SUM(INDEX(ch_table[Duration],1):ch_table[[#This Row],[Duration]])</f>
        <v>14.956944444444446</v>
      </c>
      <c r="J584" s="44" cm="1">
        <f t="array" ref="J58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584" s="44" t="str" cm="1">
        <f t="array" ref="K58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584" s="44" t="str">
        <f>IF(ch_table[[#This Row],[Subject 1]]&lt;&gt;"House rose", "",SUMIF(ch_table[Day], ch_table[[#This Row],[Day]], ch_table[AAT]))</f>
        <v/>
      </c>
      <c r="M584" s="47">
        <f>SUM(INDEX(ch_table[AAT],1):ch_table[[#This Row],[AAT]])</f>
        <v>1.0562500000000001</v>
      </c>
    </row>
    <row r="585" spans="1:13" ht="30" x14ac:dyDescent="0.25">
      <c r="A585" s="2">
        <v>47</v>
      </c>
      <c r="B585" s="40">
        <v>43915</v>
      </c>
      <c r="C585" s="42">
        <v>0.56458333333333333</v>
      </c>
      <c r="D585" s="3" t="s">
        <v>24</v>
      </c>
      <c r="E585" s="5" t="s">
        <v>428</v>
      </c>
      <c r="G585" s="42" cm="1">
        <f t="array" ref="G58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6.9444444444444198E-4</v>
      </c>
      <c r="H585" s="44" t="str">
        <f>IF(ch_table[[#This Row],[Subject 1]]&lt;&gt;"House rose", "",SUMIF(ch_table[Day], ch_table[[#This Row],[Day]], ch_table[Duration]))</f>
        <v/>
      </c>
      <c r="I585" s="49">
        <f>SUM(INDEX(ch_table[Duration],1):ch_table[[#This Row],[Duration]])</f>
        <v>14.957638888888891</v>
      </c>
      <c r="J585" s="44" cm="1">
        <f t="array" ref="J58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585" s="44" t="str" cm="1">
        <f t="array" ref="K58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585" s="44" t="str">
        <f>IF(ch_table[[#This Row],[Subject 1]]&lt;&gt;"House rose", "",SUMIF(ch_table[Day], ch_table[[#This Row],[Day]], ch_table[AAT]))</f>
        <v/>
      </c>
      <c r="M585" s="47">
        <f>SUM(INDEX(ch_table[AAT],1):ch_table[[#This Row],[AAT]])</f>
        <v>1.0562500000000001</v>
      </c>
    </row>
    <row r="586" spans="1:13" ht="30" x14ac:dyDescent="0.25">
      <c r="A586" s="2">
        <v>47</v>
      </c>
      <c r="B586" s="40">
        <v>43915</v>
      </c>
      <c r="C586" s="42">
        <v>0.56527777777777777</v>
      </c>
      <c r="D586" s="3" t="s">
        <v>39</v>
      </c>
      <c r="E586" s="5" t="s">
        <v>452</v>
      </c>
      <c r="F586" s="5" t="s">
        <v>310</v>
      </c>
      <c r="G586" s="42" cm="1">
        <f t="array" ref="G58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0.18958333333333333</v>
      </c>
      <c r="H586" s="44" t="str">
        <f>IF(ch_table[[#This Row],[Subject 1]]&lt;&gt;"House rose", "",SUMIF(ch_table[Day], ch_table[[#This Row],[Day]], ch_table[Duration]))</f>
        <v/>
      </c>
      <c r="I586" s="49">
        <f>SUM(INDEX(ch_table[Duration],1):ch_table[[#This Row],[Duration]])</f>
        <v>15.147222222222224</v>
      </c>
      <c r="J586" s="44" cm="1">
        <f t="array" ref="J58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586" s="44" t="str" cm="1">
        <f t="array" ref="K58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586" s="44" t="str">
        <f>IF(ch_table[[#This Row],[Subject 1]]&lt;&gt;"House rose", "",SUMIF(ch_table[Day], ch_table[[#This Row],[Day]], ch_table[AAT]))</f>
        <v/>
      </c>
      <c r="M586" s="47">
        <f>SUM(INDEX(ch_table[AAT],1):ch_table[[#This Row],[AAT]])</f>
        <v>1.0562500000000001</v>
      </c>
    </row>
    <row r="587" spans="1:13" ht="120" x14ac:dyDescent="0.25">
      <c r="A587" s="2">
        <v>47</v>
      </c>
      <c r="B587" s="40">
        <v>43915</v>
      </c>
      <c r="C587" s="42">
        <v>0.75486111111111109</v>
      </c>
      <c r="D587" s="3" t="s">
        <v>41</v>
      </c>
      <c r="E587" s="5" t="s">
        <v>453</v>
      </c>
      <c r="F587" s="5" t="s">
        <v>310</v>
      </c>
      <c r="G587" s="42" cm="1">
        <f t="array" ref="G58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1.6666666666666718E-2</v>
      </c>
      <c r="H587" s="44" t="str">
        <f>IF(ch_table[[#This Row],[Subject 1]]&lt;&gt;"House rose", "",SUMIF(ch_table[Day], ch_table[[#This Row],[Day]], ch_table[Duration]))</f>
        <v/>
      </c>
      <c r="I587" s="49">
        <f>SUM(INDEX(ch_table[Duration],1):ch_table[[#This Row],[Duration]])</f>
        <v>15.163888888888891</v>
      </c>
      <c r="J587" s="44" cm="1">
        <f t="array" ref="J58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587" s="44" t="str" cm="1">
        <f t="array" ref="K58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587" s="44" t="str">
        <f>IF(ch_table[[#This Row],[Subject 1]]&lt;&gt;"House rose", "",SUMIF(ch_table[Day], ch_table[[#This Row],[Day]], ch_table[AAT]))</f>
        <v/>
      </c>
      <c r="M587" s="47">
        <f>SUM(INDEX(ch_table[AAT],1):ch_table[[#This Row],[AAT]])</f>
        <v>1.0562500000000001</v>
      </c>
    </row>
    <row r="588" spans="1:13" x14ac:dyDescent="0.25">
      <c r="A588" s="2">
        <v>47</v>
      </c>
      <c r="B588" s="40">
        <v>43915</v>
      </c>
      <c r="C588" s="42">
        <v>0.77152777777777781</v>
      </c>
      <c r="D588" s="3" t="s">
        <v>17</v>
      </c>
      <c r="G588" s="42" t="str" cm="1">
        <f t="array" ref="G58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588" s="44">
        <f>IF(ch_table[[#This Row],[Subject 1]]&lt;&gt;"House rose", "",SUMIF(ch_table[Day], ch_table[[#This Row],[Day]], ch_table[Duration]))</f>
        <v>0.29236111111111113</v>
      </c>
      <c r="I588" s="49">
        <f>SUM(INDEX(ch_table[Duration],1):ch_table[[#This Row],[Duration]])</f>
        <v>15.163888888888891</v>
      </c>
      <c r="J588" s="44" cm="1">
        <f t="array" ref="J58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588" s="44" t="str" cm="1">
        <f t="array" ref="K58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588" s="44">
        <f>IF(ch_table[[#This Row],[Subject 1]]&lt;&gt;"House rose", "",SUMIF(ch_table[Day], ch_table[[#This Row],[Day]], ch_table[AAT]))</f>
        <v>0</v>
      </c>
      <c r="M588" s="47">
        <f>SUM(INDEX(ch_table[AAT],1):ch_table[[#This Row],[AAT]])</f>
        <v>1.0562500000000001</v>
      </c>
    </row>
    <row r="589" spans="1:13" x14ac:dyDescent="0.25">
      <c r="A589" s="2">
        <v>48</v>
      </c>
      <c r="B589" s="40">
        <v>43942</v>
      </c>
      <c r="C589" s="42">
        <v>0.60416666666666663</v>
      </c>
      <c r="D589" s="3" t="s">
        <v>18</v>
      </c>
      <c r="G589" s="42" cm="1">
        <f t="array" ref="G58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589" s="44" t="str">
        <f>IF(ch_table[[#This Row],[Subject 1]]&lt;&gt;"House rose", "",SUMIF(ch_table[Day], ch_table[[#This Row],[Day]], ch_table[Duration]))</f>
        <v/>
      </c>
      <c r="I589" s="49">
        <f>SUM(INDEX(ch_table[Duration],1):ch_table[[#This Row],[Duration]])</f>
        <v>15.165972222222225</v>
      </c>
      <c r="J589" s="44" cm="1">
        <f t="array" ref="J58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589" s="44" t="str" cm="1">
        <f t="array" ref="K58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589" s="44" t="str">
        <f>IF(ch_table[[#This Row],[Subject 1]]&lt;&gt;"House rose", "",SUMIF(ch_table[Day], ch_table[[#This Row],[Day]], ch_table[AAT]))</f>
        <v/>
      </c>
      <c r="M589" s="47">
        <f>SUM(INDEX(ch_table[AAT],1):ch_table[[#This Row],[AAT]])</f>
        <v>1.0562500000000001</v>
      </c>
    </row>
    <row r="590" spans="1:13" x14ac:dyDescent="0.25">
      <c r="A590" s="2">
        <v>48</v>
      </c>
      <c r="B590" s="40">
        <v>43942</v>
      </c>
      <c r="C590" s="42">
        <v>0.60624999999999996</v>
      </c>
      <c r="D590" s="3" t="s">
        <v>20</v>
      </c>
      <c r="E590" s="5" t="s">
        <v>454</v>
      </c>
      <c r="F590" s="5" t="s">
        <v>73</v>
      </c>
      <c r="G590" s="42" cm="1">
        <f t="array" ref="G59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6.9444444444444198E-4</v>
      </c>
      <c r="H590" s="44" t="str">
        <f>IF(ch_table[[#This Row],[Subject 1]]&lt;&gt;"House rose", "",SUMIF(ch_table[Day], ch_table[[#This Row],[Day]], ch_table[Duration]))</f>
        <v/>
      </c>
      <c r="I590" s="49">
        <f>SUM(INDEX(ch_table[Duration],1):ch_table[[#This Row],[Duration]])</f>
        <v>15.16666666666667</v>
      </c>
      <c r="J590" s="44" cm="1">
        <f t="array" ref="J59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590" s="44" t="str" cm="1">
        <f t="array" ref="K59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590" s="44" t="str">
        <f>IF(ch_table[[#This Row],[Subject 1]]&lt;&gt;"House rose", "",SUMIF(ch_table[Day], ch_table[[#This Row],[Day]], ch_table[AAT]))</f>
        <v/>
      </c>
      <c r="M590" s="47">
        <f>SUM(INDEX(ch_table[AAT],1):ch_table[[#This Row],[AAT]])</f>
        <v>1.0562500000000001</v>
      </c>
    </row>
    <row r="591" spans="1:13" ht="30" x14ac:dyDescent="0.25">
      <c r="A591" s="2">
        <v>48</v>
      </c>
      <c r="B591" s="40">
        <v>43942</v>
      </c>
      <c r="C591" s="42">
        <v>0.6069444444444444</v>
      </c>
      <c r="D591" s="3" t="s">
        <v>20</v>
      </c>
      <c r="E591" s="5" t="s">
        <v>455</v>
      </c>
      <c r="F591" s="5" t="s">
        <v>73</v>
      </c>
      <c r="G591" s="42" cm="1">
        <f t="array" ref="G59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6.9444444444444198E-4</v>
      </c>
      <c r="H591" s="44" t="str">
        <f>IF(ch_table[[#This Row],[Subject 1]]&lt;&gt;"House rose", "",SUMIF(ch_table[Day], ch_table[[#This Row],[Day]], ch_table[Duration]))</f>
        <v/>
      </c>
      <c r="I591" s="49">
        <f>SUM(INDEX(ch_table[Duration],1):ch_table[[#This Row],[Duration]])</f>
        <v>15.167361111111115</v>
      </c>
      <c r="J591" s="44" cm="1">
        <f t="array" ref="J59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591" s="44" t="str" cm="1">
        <f t="array" ref="K59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591" s="44" t="str">
        <f>IF(ch_table[[#This Row],[Subject 1]]&lt;&gt;"House rose", "",SUMIF(ch_table[Day], ch_table[[#This Row],[Day]], ch_table[AAT]))</f>
        <v/>
      </c>
      <c r="M591" s="47">
        <f>SUM(INDEX(ch_table[AAT],1):ch_table[[#This Row],[AAT]])</f>
        <v>1.0562500000000001</v>
      </c>
    </row>
    <row r="592" spans="1:13" ht="30" x14ac:dyDescent="0.25">
      <c r="A592" s="2">
        <v>48</v>
      </c>
      <c r="B592" s="40">
        <v>43942</v>
      </c>
      <c r="C592" s="42">
        <v>0.60763888888888884</v>
      </c>
      <c r="D592" s="3" t="s">
        <v>456</v>
      </c>
      <c r="E592" s="5" t="s">
        <v>457</v>
      </c>
      <c r="F592" s="5" t="s">
        <v>310</v>
      </c>
      <c r="G592" s="42" cm="1">
        <f t="array" ref="G59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4.7916666666666718E-2</v>
      </c>
      <c r="H592" s="44" t="str">
        <f>IF(ch_table[[#This Row],[Subject 1]]&lt;&gt;"House rose", "",SUMIF(ch_table[Day], ch_table[[#This Row],[Day]], ch_table[Duration]))</f>
        <v/>
      </c>
      <c r="I592" s="49">
        <f>SUM(INDEX(ch_table[Duration],1):ch_table[[#This Row],[Duration]])</f>
        <v>15.215277777777782</v>
      </c>
      <c r="J592" s="44" cm="1">
        <f t="array" ref="J59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592" s="44" t="str" cm="1">
        <f t="array" ref="K59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592" s="44" t="str">
        <f>IF(ch_table[[#This Row],[Subject 1]]&lt;&gt;"House rose", "",SUMIF(ch_table[Day], ch_table[[#This Row],[Day]], ch_table[AAT]))</f>
        <v/>
      </c>
      <c r="M592" s="47">
        <f>SUM(INDEX(ch_table[AAT],1):ch_table[[#This Row],[AAT]])</f>
        <v>1.0562500000000001</v>
      </c>
    </row>
    <row r="593" spans="1:13" ht="45" x14ac:dyDescent="0.25">
      <c r="A593" s="2">
        <v>48</v>
      </c>
      <c r="B593" s="40">
        <v>43942</v>
      </c>
      <c r="C593" s="42">
        <v>0.65555555555555556</v>
      </c>
      <c r="D593" s="3" t="s">
        <v>20</v>
      </c>
      <c r="E593" s="5" t="s">
        <v>458</v>
      </c>
      <c r="F593" s="5" t="s">
        <v>73</v>
      </c>
      <c r="G593" s="42" cm="1">
        <f t="array" ref="G59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6.9444444444444198E-4</v>
      </c>
      <c r="H593" s="44" t="str">
        <f>IF(ch_table[[#This Row],[Subject 1]]&lt;&gt;"House rose", "",SUMIF(ch_table[Day], ch_table[[#This Row],[Day]], ch_table[Duration]))</f>
        <v/>
      </c>
      <c r="I593" s="49">
        <f>SUM(INDEX(ch_table[Duration],1):ch_table[[#This Row],[Duration]])</f>
        <v>15.215972222222227</v>
      </c>
      <c r="J593" s="44" cm="1">
        <f t="array" ref="J59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593" s="44" t="str" cm="1">
        <f t="array" ref="K59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593" s="44" t="str">
        <f>IF(ch_table[[#This Row],[Subject 1]]&lt;&gt;"House rose", "",SUMIF(ch_table[Day], ch_table[[#This Row],[Day]], ch_table[AAT]))</f>
        <v/>
      </c>
      <c r="M593" s="47">
        <f>SUM(INDEX(ch_table[AAT],1):ch_table[[#This Row],[AAT]])</f>
        <v>1.0562500000000001</v>
      </c>
    </row>
    <row r="594" spans="1:13" x14ac:dyDescent="0.25">
      <c r="A594" s="2">
        <v>48</v>
      </c>
      <c r="B594" s="40">
        <v>43942</v>
      </c>
      <c r="C594" s="42">
        <v>0.65625</v>
      </c>
      <c r="D594" s="3" t="s">
        <v>25</v>
      </c>
      <c r="E594" s="5" t="s">
        <v>81</v>
      </c>
      <c r="G594" s="42" cm="1">
        <f t="array" ref="G59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1.4583333333333282E-2</v>
      </c>
      <c r="H594" s="44" t="str">
        <f>IF(ch_table[[#This Row],[Subject 1]]&lt;&gt;"House rose", "",SUMIF(ch_table[Day], ch_table[[#This Row],[Day]], ch_table[Duration]))</f>
        <v/>
      </c>
      <c r="I594" s="49">
        <f>SUM(INDEX(ch_table[Duration],1):ch_table[[#This Row],[Duration]])</f>
        <v>15.23055555555556</v>
      </c>
      <c r="J594" s="44" cm="1">
        <f t="array" ref="J59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594" s="44" t="str" cm="1">
        <f t="array" ref="K59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594" s="44" t="str">
        <f>IF(ch_table[[#This Row],[Subject 1]]&lt;&gt;"House rose", "",SUMIF(ch_table[Day], ch_table[[#This Row],[Day]], ch_table[AAT]))</f>
        <v/>
      </c>
      <c r="M594" s="47">
        <f>SUM(INDEX(ch_table[AAT],1):ch_table[[#This Row],[AAT]])</f>
        <v>1.0562500000000001</v>
      </c>
    </row>
    <row r="595" spans="1:13" x14ac:dyDescent="0.25">
      <c r="A595" s="2">
        <v>48</v>
      </c>
      <c r="B595" s="40">
        <v>43942</v>
      </c>
      <c r="C595" s="42">
        <v>0.67083333333333328</v>
      </c>
      <c r="D595" s="3" t="s">
        <v>17</v>
      </c>
      <c r="G595" s="42" t="str" cm="1">
        <f t="array" ref="G59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595" s="44">
        <f>IF(ch_table[[#This Row],[Subject 1]]&lt;&gt;"House rose", "",SUMIF(ch_table[Day], ch_table[[#This Row],[Day]], ch_table[Duration]))</f>
        <v>6.6666666666666652E-2</v>
      </c>
      <c r="I595" s="49">
        <f>SUM(INDEX(ch_table[Duration],1):ch_table[[#This Row],[Duration]])</f>
        <v>15.23055555555556</v>
      </c>
      <c r="J595" s="44" cm="1">
        <f t="array" ref="J59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595" s="44" t="str" cm="1">
        <f t="array" ref="K59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595" s="44">
        <f>IF(ch_table[[#This Row],[Subject 1]]&lt;&gt;"House rose", "",SUMIF(ch_table[Day], ch_table[[#This Row],[Day]], ch_table[AAT]))</f>
        <v>0</v>
      </c>
      <c r="M595" s="47">
        <f>SUM(INDEX(ch_table[AAT],1):ch_table[[#This Row],[AAT]])</f>
        <v>1.0562500000000001</v>
      </c>
    </row>
    <row r="596" spans="1:13" x14ac:dyDescent="0.25">
      <c r="A596" s="2">
        <v>49</v>
      </c>
      <c r="B596" s="40">
        <v>43943</v>
      </c>
      <c r="C596" s="42">
        <v>0.47916666666666669</v>
      </c>
      <c r="D596" s="3" t="s">
        <v>18</v>
      </c>
      <c r="G596" s="42" cm="1">
        <f t="array" ref="G59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596" s="44" t="str">
        <f>IF(ch_table[[#This Row],[Subject 1]]&lt;&gt;"House rose", "",SUMIF(ch_table[Day], ch_table[[#This Row],[Day]], ch_table[Duration]))</f>
        <v/>
      </c>
      <c r="I596" s="49">
        <f>SUM(INDEX(ch_table[Duration],1):ch_table[[#This Row],[Duration]])</f>
        <v>15.232638888888893</v>
      </c>
      <c r="J596" s="44" cm="1">
        <f t="array" ref="J59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596" s="44" t="str" cm="1">
        <f t="array" ref="K59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596" s="44" t="str">
        <f>IF(ch_table[[#This Row],[Subject 1]]&lt;&gt;"House rose", "",SUMIF(ch_table[Day], ch_table[[#This Row],[Day]], ch_table[AAT]))</f>
        <v/>
      </c>
      <c r="M596" s="47">
        <f>SUM(INDEX(ch_table[AAT],1):ch_table[[#This Row],[AAT]])</f>
        <v>1.0562500000000001</v>
      </c>
    </row>
    <row r="597" spans="1:13" x14ac:dyDescent="0.25">
      <c r="A597" s="2">
        <v>49</v>
      </c>
      <c r="B597" s="40">
        <v>43943</v>
      </c>
      <c r="C597" s="42">
        <v>0.48125000000000001</v>
      </c>
      <c r="D597" s="3" t="s">
        <v>20</v>
      </c>
      <c r="E597" s="5" t="s">
        <v>459</v>
      </c>
      <c r="F597" s="5" t="s">
        <v>73</v>
      </c>
      <c r="G597" s="42" cm="1">
        <f t="array" ref="G59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2.0833333333332704E-3</v>
      </c>
      <c r="H597" s="44" t="str">
        <f>IF(ch_table[[#This Row],[Subject 1]]&lt;&gt;"House rose", "",SUMIF(ch_table[Day], ch_table[[#This Row],[Day]], ch_table[Duration]))</f>
        <v/>
      </c>
      <c r="I597" s="49">
        <f>SUM(INDEX(ch_table[Duration],1):ch_table[[#This Row],[Duration]])</f>
        <v>15.234722222222226</v>
      </c>
      <c r="J597" s="44" cm="1">
        <f t="array" ref="J59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597" s="44" t="str" cm="1">
        <f t="array" ref="K59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597" s="44" t="str">
        <f>IF(ch_table[[#This Row],[Subject 1]]&lt;&gt;"House rose", "",SUMIF(ch_table[Day], ch_table[[#This Row],[Day]], ch_table[AAT]))</f>
        <v/>
      </c>
      <c r="M597" s="47">
        <f>SUM(INDEX(ch_table[AAT],1):ch_table[[#This Row],[AAT]])</f>
        <v>1.0562500000000001</v>
      </c>
    </row>
    <row r="598" spans="1:13" x14ac:dyDescent="0.25">
      <c r="A598" s="2">
        <v>49</v>
      </c>
      <c r="B598" s="40">
        <v>43943</v>
      </c>
      <c r="C598" s="42">
        <v>0.48333333333333328</v>
      </c>
      <c r="D598" s="3" t="s">
        <v>28</v>
      </c>
      <c r="E598" s="5" t="s">
        <v>127</v>
      </c>
      <c r="F598" s="5" t="s">
        <v>460</v>
      </c>
      <c r="G598" s="42" cm="1">
        <f t="array" ref="G59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1.6666666666666718E-2</v>
      </c>
      <c r="H598" s="44" t="str">
        <f>IF(ch_table[[#This Row],[Subject 1]]&lt;&gt;"House rose", "",SUMIF(ch_table[Day], ch_table[[#This Row],[Day]], ch_table[Duration]))</f>
        <v/>
      </c>
      <c r="I598" s="49">
        <f>SUM(INDEX(ch_table[Duration],1):ch_table[[#This Row],[Duration]])</f>
        <v>15.251388888888894</v>
      </c>
      <c r="J598" s="44" cm="1">
        <f t="array" ref="J59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598" s="44" t="str" cm="1">
        <f t="array" ref="K59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598" s="44" t="str">
        <f>IF(ch_table[[#This Row],[Subject 1]]&lt;&gt;"House rose", "",SUMIF(ch_table[Day], ch_table[[#This Row],[Day]], ch_table[AAT]))</f>
        <v/>
      </c>
      <c r="M598" s="47">
        <f>SUM(INDEX(ch_table[AAT],1):ch_table[[#This Row],[AAT]])</f>
        <v>1.0562500000000001</v>
      </c>
    </row>
    <row r="599" spans="1:13" x14ac:dyDescent="0.25">
      <c r="A599" s="2">
        <v>49</v>
      </c>
      <c r="B599" s="40">
        <v>43943</v>
      </c>
      <c r="C599" s="42">
        <v>0.5</v>
      </c>
      <c r="D599" s="3" t="s">
        <v>28</v>
      </c>
      <c r="E599" s="5" t="s">
        <v>99</v>
      </c>
      <c r="F599" s="5" t="s">
        <v>460</v>
      </c>
      <c r="G599" s="42" cm="1">
        <f t="array" ref="G59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3.1944444444444442E-2</v>
      </c>
      <c r="H599" s="44" t="str">
        <f>IF(ch_table[[#This Row],[Subject 1]]&lt;&gt;"House rose", "",SUMIF(ch_table[Day], ch_table[[#This Row],[Day]], ch_table[Duration]))</f>
        <v/>
      </c>
      <c r="I599" s="49">
        <f>SUM(INDEX(ch_table[Duration],1):ch_table[[#This Row],[Duration]])</f>
        <v>15.283333333333339</v>
      </c>
      <c r="J599" s="44" cm="1">
        <f t="array" ref="J59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599" s="44" t="str" cm="1">
        <f t="array" ref="K59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599" s="44" t="str">
        <f>IF(ch_table[[#This Row],[Subject 1]]&lt;&gt;"House rose", "",SUMIF(ch_table[Day], ch_table[[#This Row],[Day]], ch_table[AAT]))</f>
        <v/>
      </c>
      <c r="M599" s="47">
        <f>SUM(INDEX(ch_table[AAT],1):ch_table[[#This Row],[AAT]])</f>
        <v>1.0562500000000001</v>
      </c>
    </row>
    <row r="600" spans="1:13" ht="30" x14ac:dyDescent="0.25">
      <c r="A600" s="2">
        <v>49</v>
      </c>
      <c r="B600" s="40">
        <v>43943</v>
      </c>
      <c r="C600" s="42">
        <v>0.53194444444444444</v>
      </c>
      <c r="D600" s="3" t="s">
        <v>30</v>
      </c>
      <c r="E600" s="5" t="s">
        <v>461</v>
      </c>
      <c r="F600" s="5" t="s">
        <v>462</v>
      </c>
      <c r="G600" s="42" cm="1">
        <f t="array" ref="G60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3.7499999999999978E-2</v>
      </c>
      <c r="H600" s="44" t="str">
        <f>IF(ch_table[[#This Row],[Subject 1]]&lt;&gt;"House rose", "",SUMIF(ch_table[Day], ch_table[[#This Row],[Day]], ch_table[Duration]))</f>
        <v/>
      </c>
      <c r="I600" s="49">
        <f>SUM(INDEX(ch_table[Duration],1):ch_table[[#This Row],[Duration]])</f>
        <v>15.320833333333338</v>
      </c>
      <c r="J600" s="44" cm="1">
        <f t="array" ref="J60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600" s="44" t="str" cm="1">
        <f t="array" ref="K60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600" s="44" t="str">
        <f>IF(ch_table[[#This Row],[Subject 1]]&lt;&gt;"House rose", "",SUMIF(ch_table[Day], ch_table[[#This Row],[Day]], ch_table[AAT]))</f>
        <v/>
      </c>
      <c r="M600" s="47">
        <f>SUM(INDEX(ch_table[AAT],1):ch_table[[#This Row],[AAT]])</f>
        <v>1.0562500000000001</v>
      </c>
    </row>
    <row r="601" spans="1:13" x14ac:dyDescent="0.25">
      <c r="A601" s="2">
        <v>49</v>
      </c>
      <c r="B601" s="40">
        <v>43943</v>
      </c>
      <c r="C601" s="42">
        <v>0.56944444444444442</v>
      </c>
      <c r="D601" s="3" t="s">
        <v>15</v>
      </c>
      <c r="G601" s="42" cm="1">
        <f t="array" ref="G60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1.0416666666666741E-2</v>
      </c>
      <c r="H601" s="44" t="str">
        <f>IF(ch_table[[#This Row],[Subject 1]]&lt;&gt;"House rose", "",SUMIF(ch_table[Day], ch_table[[#This Row],[Day]], ch_table[Duration]))</f>
        <v/>
      </c>
      <c r="I601" s="49">
        <f>SUM(INDEX(ch_table[Duration],1):ch_table[[#This Row],[Duration]])</f>
        <v>15.331250000000004</v>
      </c>
      <c r="J601" s="44" cm="1">
        <f t="array" ref="J60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601" s="44" t="str" cm="1">
        <f t="array" ref="K60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601" s="44" t="str">
        <f>IF(ch_table[[#This Row],[Subject 1]]&lt;&gt;"House rose", "",SUMIF(ch_table[Day], ch_table[[#This Row],[Day]], ch_table[AAT]))</f>
        <v/>
      </c>
      <c r="M601" s="47">
        <f>SUM(INDEX(ch_table[AAT],1):ch_table[[#This Row],[AAT]])</f>
        <v>1.0562500000000001</v>
      </c>
    </row>
    <row r="602" spans="1:13" x14ac:dyDescent="0.25">
      <c r="A602" s="2">
        <v>49</v>
      </c>
      <c r="B602" s="40">
        <v>43943</v>
      </c>
      <c r="C602" s="42">
        <v>0.57986111111111116</v>
      </c>
      <c r="D602" s="3" t="s">
        <v>44</v>
      </c>
      <c r="E602" s="5" t="s">
        <v>463</v>
      </c>
      <c r="G602" s="42" cm="1">
        <f t="array" ref="G60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7.6388888888888618E-3</v>
      </c>
      <c r="H602" s="44" t="str">
        <f>IF(ch_table[[#This Row],[Subject 1]]&lt;&gt;"House rose", "",SUMIF(ch_table[Day], ch_table[[#This Row],[Day]], ch_table[Duration]))</f>
        <v/>
      </c>
      <c r="I602" s="49">
        <f>SUM(INDEX(ch_table[Duration],1):ch_table[[#This Row],[Duration]])</f>
        <v>15.338888888888894</v>
      </c>
      <c r="J602" s="44" cm="1">
        <f t="array" ref="J60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602" s="44" t="str" cm="1">
        <f t="array" ref="K60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602" s="44" t="str">
        <f>IF(ch_table[[#This Row],[Subject 1]]&lt;&gt;"House rose", "",SUMIF(ch_table[Day], ch_table[[#This Row],[Day]], ch_table[AAT]))</f>
        <v/>
      </c>
      <c r="M602" s="47">
        <f>SUM(INDEX(ch_table[AAT],1):ch_table[[#This Row],[AAT]])</f>
        <v>1.0562500000000001</v>
      </c>
    </row>
    <row r="603" spans="1:13" ht="30" x14ac:dyDescent="0.25">
      <c r="A603" s="2">
        <v>49</v>
      </c>
      <c r="B603" s="40">
        <v>43943</v>
      </c>
      <c r="C603" s="42">
        <v>0.58750000000000002</v>
      </c>
      <c r="D603" s="3" t="s">
        <v>20</v>
      </c>
      <c r="E603" s="5" t="s">
        <v>464</v>
      </c>
      <c r="F603" s="5" t="s">
        <v>73</v>
      </c>
      <c r="G603" s="42" cm="1">
        <f t="array" ref="G60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6.9444444444444198E-4</v>
      </c>
      <c r="H603" s="44" t="str">
        <f>IF(ch_table[[#This Row],[Subject 1]]&lt;&gt;"House rose", "",SUMIF(ch_table[Day], ch_table[[#This Row],[Day]], ch_table[Duration]))</f>
        <v/>
      </c>
      <c r="I603" s="49">
        <f>SUM(INDEX(ch_table[Duration],1):ch_table[[#This Row],[Duration]])</f>
        <v>15.339583333333339</v>
      </c>
      <c r="J603" s="44" cm="1">
        <f t="array" ref="J60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603" s="44" t="str" cm="1">
        <f t="array" ref="K60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603" s="44" t="str">
        <f>IF(ch_table[[#This Row],[Subject 1]]&lt;&gt;"House rose", "",SUMIF(ch_table[Day], ch_table[[#This Row],[Day]], ch_table[AAT]))</f>
        <v/>
      </c>
      <c r="M603" s="47">
        <f>SUM(INDEX(ch_table[AAT],1):ch_table[[#This Row],[AAT]])</f>
        <v>1.0562500000000001</v>
      </c>
    </row>
    <row r="604" spans="1:13" x14ac:dyDescent="0.25">
      <c r="A604" s="2">
        <v>49</v>
      </c>
      <c r="B604" s="40">
        <v>43943</v>
      </c>
      <c r="C604" s="42">
        <v>0.58819444444444446</v>
      </c>
      <c r="D604" s="3" t="s">
        <v>22</v>
      </c>
      <c r="E604" s="5" t="s">
        <v>465</v>
      </c>
      <c r="G604" s="42" cm="1">
        <f t="array" ref="G60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6.9444444444444198E-4</v>
      </c>
      <c r="H604" s="44" t="str">
        <f>IF(ch_table[[#This Row],[Subject 1]]&lt;&gt;"House rose", "",SUMIF(ch_table[Day], ch_table[[#This Row],[Day]], ch_table[Duration]))</f>
        <v/>
      </c>
      <c r="I604" s="49">
        <f>SUM(INDEX(ch_table[Duration],1):ch_table[[#This Row],[Duration]])</f>
        <v>15.340277777777784</v>
      </c>
      <c r="J604" s="44" cm="1">
        <f t="array" ref="J60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604" s="44" t="str" cm="1">
        <f t="array" ref="K60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604" s="44" t="str">
        <f>IF(ch_table[[#This Row],[Subject 1]]&lt;&gt;"House rose", "",SUMIF(ch_table[Day], ch_table[[#This Row],[Day]], ch_table[AAT]))</f>
        <v/>
      </c>
      <c r="M604" s="47">
        <f>SUM(INDEX(ch_table[AAT],1):ch_table[[#This Row],[AAT]])</f>
        <v>1.0562500000000001</v>
      </c>
    </row>
    <row r="605" spans="1:13" x14ac:dyDescent="0.25">
      <c r="A605" s="2">
        <v>49</v>
      </c>
      <c r="B605" s="40">
        <v>43943</v>
      </c>
      <c r="C605" s="42">
        <v>0.58888888888888891</v>
      </c>
      <c r="D605" s="3" t="s">
        <v>21</v>
      </c>
      <c r="E605" s="5" t="s">
        <v>466</v>
      </c>
      <c r="F605" s="5" t="s">
        <v>310</v>
      </c>
      <c r="G605" s="42" cm="1">
        <f t="array" ref="G60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1.2499999999999956E-2</v>
      </c>
      <c r="H605" s="44" t="str">
        <f>IF(ch_table[[#This Row],[Subject 1]]&lt;&gt;"House rose", "",SUMIF(ch_table[Day], ch_table[[#This Row],[Day]], ch_table[Duration]))</f>
        <v/>
      </c>
      <c r="I605" s="49">
        <f>SUM(INDEX(ch_table[Duration],1):ch_table[[#This Row],[Duration]])</f>
        <v>15.352777777777783</v>
      </c>
      <c r="J605" s="44" cm="1">
        <f t="array" ref="J60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605" s="44" t="str" cm="1">
        <f t="array" ref="K60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605" s="44" t="str">
        <f>IF(ch_table[[#This Row],[Subject 1]]&lt;&gt;"House rose", "",SUMIF(ch_table[Day], ch_table[[#This Row],[Day]], ch_table[AAT]))</f>
        <v/>
      </c>
      <c r="M605" s="47">
        <f>SUM(INDEX(ch_table[AAT],1):ch_table[[#This Row],[AAT]])</f>
        <v>1.0562500000000001</v>
      </c>
    </row>
    <row r="606" spans="1:13" x14ac:dyDescent="0.25">
      <c r="A606" s="2">
        <v>49</v>
      </c>
      <c r="B606" s="40">
        <v>43943</v>
      </c>
      <c r="C606" s="42">
        <v>0.60138888888888886</v>
      </c>
      <c r="D606" s="3" t="s">
        <v>21</v>
      </c>
      <c r="E606" s="5" t="s">
        <v>467</v>
      </c>
      <c r="F606" s="5" t="s">
        <v>310</v>
      </c>
      <c r="G606" s="42" cm="1">
        <f t="array" ref="G60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1.5972222222222276E-2</v>
      </c>
      <c r="H606" s="44" t="str">
        <f>IF(ch_table[[#This Row],[Subject 1]]&lt;&gt;"House rose", "",SUMIF(ch_table[Day], ch_table[[#This Row],[Day]], ch_table[Duration]))</f>
        <v/>
      </c>
      <c r="I606" s="49">
        <f>SUM(INDEX(ch_table[Duration],1):ch_table[[#This Row],[Duration]])</f>
        <v>15.368750000000006</v>
      </c>
      <c r="J606" s="44" cm="1">
        <f t="array" ref="J60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606" s="44" t="str" cm="1">
        <f t="array" ref="K60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606" s="44" t="str">
        <f>IF(ch_table[[#This Row],[Subject 1]]&lt;&gt;"House rose", "",SUMIF(ch_table[Day], ch_table[[#This Row],[Day]], ch_table[AAT]))</f>
        <v/>
      </c>
      <c r="M606" s="47">
        <f>SUM(INDEX(ch_table[AAT],1):ch_table[[#This Row],[AAT]])</f>
        <v>1.0562500000000001</v>
      </c>
    </row>
    <row r="607" spans="1:13" x14ac:dyDescent="0.25">
      <c r="A607" s="2">
        <v>49</v>
      </c>
      <c r="B607" s="40">
        <v>43943</v>
      </c>
      <c r="C607" s="42">
        <v>0.61736111111111114</v>
      </c>
      <c r="D607" s="3" t="s">
        <v>17</v>
      </c>
      <c r="G607" s="42" t="str" cm="1">
        <f t="array" ref="G60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607" s="44">
        <f>IF(ch_table[[#This Row],[Subject 1]]&lt;&gt;"House rose", "",SUMIF(ch_table[Day], ch_table[[#This Row],[Day]], ch_table[Duration]))</f>
        <v>0.13819444444444445</v>
      </c>
      <c r="I607" s="49">
        <f>SUM(INDEX(ch_table[Duration],1):ch_table[[#This Row],[Duration]])</f>
        <v>15.368750000000006</v>
      </c>
      <c r="J607" s="44" cm="1">
        <f t="array" ref="J60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607" s="44" t="str" cm="1">
        <f t="array" ref="K60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607" s="44">
        <f>IF(ch_table[[#This Row],[Subject 1]]&lt;&gt;"House rose", "",SUMIF(ch_table[Day], ch_table[[#This Row],[Day]], ch_table[AAT]))</f>
        <v>0</v>
      </c>
      <c r="M607" s="47">
        <f>SUM(INDEX(ch_table[AAT],1):ch_table[[#This Row],[AAT]])</f>
        <v>1.0562500000000001</v>
      </c>
    </row>
    <row r="608" spans="1:13" x14ac:dyDescent="0.25">
      <c r="A608" s="2">
        <v>50</v>
      </c>
      <c r="B608" s="40">
        <v>43948</v>
      </c>
      <c r="C608" s="42">
        <v>0.60416666666666663</v>
      </c>
      <c r="D608" s="3" t="s">
        <v>18</v>
      </c>
      <c r="G608" s="42" cm="1">
        <f t="array" ref="G60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608" s="44" t="str">
        <f>IF(ch_table[[#This Row],[Subject 1]]&lt;&gt;"House rose", "",SUMIF(ch_table[Day], ch_table[[#This Row],[Day]], ch_table[Duration]))</f>
        <v/>
      </c>
      <c r="I608" s="49">
        <f>SUM(INDEX(ch_table[Duration],1):ch_table[[#This Row],[Duration]])</f>
        <v>15.370833333333339</v>
      </c>
      <c r="J608" s="44" cm="1">
        <f t="array" ref="J60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608" s="44" t="str" cm="1">
        <f t="array" ref="K60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608" s="44" t="str">
        <f>IF(ch_table[[#This Row],[Subject 1]]&lt;&gt;"House rose", "",SUMIF(ch_table[Day], ch_table[[#This Row],[Day]], ch_table[AAT]))</f>
        <v/>
      </c>
      <c r="M608" s="47">
        <f>SUM(INDEX(ch_table[AAT],1):ch_table[[#This Row],[AAT]])</f>
        <v>1.0562500000000001</v>
      </c>
    </row>
    <row r="609" spans="1:13" x14ac:dyDescent="0.25">
      <c r="A609" s="2">
        <v>50</v>
      </c>
      <c r="B609" s="40">
        <v>43948</v>
      </c>
      <c r="C609" s="42">
        <v>0.60624999999999996</v>
      </c>
      <c r="D609" s="3" t="s">
        <v>28</v>
      </c>
      <c r="E609" s="5" t="s">
        <v>119</v>
      </c>
      <c r="F609" s="5" t="s">
        <v>460</v>
      </c>
      <c r="G609" s="42" cm="1">
        <f t="array" ref="G60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1.9444444444444486E-2</v>
      </c>
      <c r="H609" s="44" t="str">
        <f>IF(ch_table[[#This Row],[Subject 1]]&lt;&gt;"House rose", "",SUMIF(ch_table[Day], ch_table[[#This Row],[Day]], ch_table[Duration]))</f>
        <v/>
      </c>
      <c r="I609" s="49">
        <f>SUM(INDEX(ch_table[Duration],1):ch_table[[#This Row],[Duration]])</f>
        <v>15.390277777777783</v>
      </c>
      <c r="J609" s="44" cm="1">
        <f t="array" ref="J60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609" s="44" t="str" cm="1">
        <f t="array" ref="K60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609" s="44" t="str">
        <f>IF(ch_table[[#This Row],[Subject 1]]&lt;&gt;"House rose", "",SUMIF(ch_table[Day], ch_table[[#This Row],[Day]], ch_table[AAT]))</f>
        <v/>
      </c>
      <c r="M609" s="47">
        <f>SUM(INDEX(ch_table[AAT],1):ch_table[[#This Row],[AAT]])</f>
        <v>1.0562500000000001</v>
      </c>
    </row>
    <row r="610" spans="1:13" x14ac:dyDescent="0.25">
      <c r="A610" s="2">
        <v>50</v>
      </c>
      <c r="B610" s="40">
        <v>43948</v>
      </c>
      <c r="C610" s="42">
        <v>0.62569444444444444</v>
      </c>
      <c r="D610" s="3" t="s">
        <v>28</v>
      </c>
      <c r="E610" s="5" t="s">
        <v>136</v>
      </c>
      <c r="F610" s="5" t="s">
        <v>460</v>
      </c>
      <c r="G610" s="42" cm="1">
        <f t="array" ref="G61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2.1527777777777812E-2</v>
      </c>
      <c r="H610" s="44" t="str">
        <f>IF(ch_table[[#This Row],[Subject 1]]&lt;&gt;"House rose", "",SUMIF(ch_table[Day], ch_table[[#This Row],[Day]], ch_table[Duration]))</f>
        <v/>
      </c>
      <c r="I610" s="49">
        <f>SUM(INDEX(ch_table[Duration],1):ch_table[[#This Row],[Duration]])</f>
        <v>15.41180555555556</v>
      </c>
      <c r="J610" s="44" cm="1">
        <f t="array" ref="J61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610" s="44" t="str" cm="1">
        <f t="array" ref="K61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610" s="44" t="str">
        <f>IF(ch_table[[#This Row],[Subject 1]]&lt;&gt;"House rose", "",SUMIF(ch_table[Day], ch_table[[#This Row],[Day]], ch_table[AAT]))</f>
        <v/>
      </c>
      <c r="M610" s="47">
        <f>SUM(INDEX(ch_table[AAT],1):ch_table[[#This Row],[AAT]])</f>
        <v>1.0562500000000001</v>
      </c>
    </row>
    <row r="611" spans="1:13" ht="30" x14ac:dyDescent="0.25">
      <c r="A611" s="2">
        <v>50</v>
      </c>
      <c r="B611" s="40">
        <v>43948</v>
      </c>
      <c r="C611" s="42">
        <v>0.64722222222222225</v>
      </c>
      <c r="D611" s="3" t="s">
        <v>30</v>
      </c>
      <c r="E611" s="5" t="s">
        <v>468</v>
      </c>
      <c r="F611" s="5" t="s">
        <v>462</v>
      </c>
      <c r="G611" s="42" cm="1">
        <f t="array" ref="G61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4.3055555555555514E-2</v>
      </c>
      <c r="H611" s="44" t="str">
        <f>IF(ch_table[[#This Row],[Subject 1]]&lt;&gt;"House rose", "",SUMIF(ch_table[Day], ch_table[[#This Row],[Day]], ch_table[Duration]))</f>
        <v/>
      </c>
      <c r="I611" s="49">
        <f>SUM(INDEX(ch_table[Duration],1):ch_table[[#This Row],[Duration]])</f>
        <v>15.454861111111116</v>
      </c>
      <c r="J611" s="44" cm="1">
        <f t="array" ref="J61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611" s="44" t="str" cm="1">
        <f t="array" ref="K61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611" s="44" t="str">
        <f>IF(ch_table[[#This Row],[Subject 1]]&lt;&gt;"House rose", "",SUMIF(ch_table[Day], ch_table[[#This Row],[Day]], ch_table[AAT]))</f>
        <v/>
      </c>
      <c r="M611" s="47">
        <f>SUM(INDEX(ch_table[AAT],1):ch_table[[#This Row],[AAT]])</f>
        <v>1.0562500000000001</v>
      </c>
    </row>
    <row r="612" spans="1:13" x14ac:dyDescent="0.25">
      <c r="A612" s="2">
        <v>50</v>
      </c>
      <c r="B612" s="40">
        <v>43948</v>
      </c>
      <c r="C612" s="42">
        <v>0.69027777777777777</v>
      </c>
      <c r="D612" s="3" t="s">
        <v>15</v>
      </c>
      <c r="F612" s="5" t="s">
        <v>460</v>
      </c>
      <c r="G612" s="42" cm="1">
        <f t="array" ref="G61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1.9444444444444486E-2</v>
      </c>
      <c r="H612" s="44" t="str">
        <f>IF(ch_table[[#This Row],[Subject 1]]&lt;&gt;"House rose", "",SUMIF(ch_table[Day], ch_table[[#This Row],[Day]], ch_table[Duration]))</f>
        <v/>
      </c>
      <c r="I612" s="49">
        <f>SUM(INDEX(ch_table[Duration],1):ch_table[[#This Row],[Duration]])</f>
        <v>15.47430555555556</v>
      </c>
      <c r="J612" s="44" cm="1">
        <f t="array" ref="J61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612" s="44" t="str" cm="1">
        <f t="array" ref="K61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612" s="44" t="str">
        <f>IF(ch_table[[#This Row],[Subject 1]]&lt;&gt;"House rose", "",SUMIF(ch_table[Day], ch_table[[#This Row],[Day]], ch_table[AAT]))</f>
        <v/>
      </c>
      <c r="M612" s="47">
        <f>SUM(INDEX(ch_table[AAT],1):ch_table[[#This Row],[AAT]])</f>
        <v>1.0562500000000001</v>
      </c>
    </row>
    <row r="613" spans="1:13" x14ac:dyDescent="0.25">
      <c r="A613" s="2">
        <v>50</v>
      </c>
      <c r="B613" s="40">
        <v>43948</v>
      </c>
      <c r="C613" s="42">
        <v>0.70972222222222225</v>
      </c>
      <c r="D613" s="3" t="s">
        <v>27</v>
      </c>
      <c r="E613" s="5" t="s">
        <v>469</v>
      </c>
      <c r="F613" s="5" t="s">
        <v>470</v>
      </c>
      <c r="G613" s="42" cm="1">
        <f t="array" ref="G61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2.0833333333333259E-2</v>
      </c>
      <c r="H613" s="44" t="str">
        <f>IF(ch_table[[#This Row],[Subject 1]]&lt;&gt;"House rose", "",SUMIF(ch_table[Day], ch_table[[#This Row],[Day]], ch_table[Duration]))</f>
        <v/>
      </c>
      <c r="I613" s="49">
        <f>SUM(INDEX(ch_table[Duration],1):ch_table[[#This Row],[Duration]])</f>
        <v>15.495138888888894</v>
      </c>
      <c r="J613" s="44" cm="1">
        <f t="array" ref="J61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613" s="44" t="str" cm="1">
        <f t="array" ref="K61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613" s="44" t="str">
        <f>IF(ch_table[[#This Row],[Subject 1]]&lt;&gt;"House rose", "",SUMIF(ch_table[Day], ch_table[[#This Row],[Day]], ch_table[AAT]))</f>
        <v/>
      </c>
      <c r="M613" s="47">
        <f>SUM(INDEX(ch_table[AAT],1):ch_table[[#This Row],[AAT]])</f>
        <v>1.0562500000000001</v>
      </c>
    </row>
    <row r="614" spans="1:13" ht="30" x14ac:dyDescent="0.25">
      <c r="A614" s="2">
        <v>50</v>
      </c>
      <c r="B614" s="40">
        <v>43948</v>
      </c>
      <c r="C614" s="42">
        <v>0.73055555555555551</v>
      </c>
      <c r="D614" s="3" t="s">
        <v>202</v>
      </c>
      <c r="E614" s="5" t="s">
        <v>391</v>
      </c>
      <c r="F614" s="5" t="s">
        <v>460</v>
      </c>
      <c r="G614" s="42" cm="1">
        <f t="array" ref="G61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</v>
      </c>
      <c r="H614" s="44" t="str">
        <f>IF(ch_table[[#This Row],[Subject 1]]&lt;&gt;"House rose", "",SUMIF(ch_table[Day], ch_table[[#This Row],[Day]], ch_table[Duration]))</f>
        <v/>
      </c>
      <c r="I614" s="49">
        <f>SUM(INDEX(ch_table[Duration],1):ch_table[[#This Row],[Duration]])</f>
        <v>15.495138888888894</v>
      </c>
      <c r="J614" s="44" cm="1">
        <f t="array" ref="J61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614" s="44" t="str" cm="1">
        <f t="array" ref="K61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614" s="44" t="str">
        <f>IF(ch_table[[#This Row],[Subject 1]]&lt;&gt;"House rose", "",SUMIF(ch_table[Day], ch_table[[#This Row],[Day]], ch_table[AAT]))</f>
        <v/>
      </c>
      <c r="M614" s="47">
        <f>SUM(INDEX(ch_table[AAT],1):ch_table[[#This Row],[AAT]])</f>
        <v>1.0562500000000001</v>
      </c>
    </row>
    <row r="615" spans="1:13" x14ac:dyDescent="0.25">
      <c r="A615" s="2">
        <v>50</v>
      </c>
      <c r="B615" s="40">
        <v>43948</v>
      </c>
      <c r="C615" s="42">
        <v>0.73055555555555551</v>
      </c>
      <c r="D615" s="3" t="s">
        <v>27</v>
      </c>
      <c r="E615" s="5" t="s">
        <v>471</v>
      </c>
      <c r="F615" s="5" t="s">
        <v>472</v>
      </c>
      <c r="G615" s="42" cm="1">
        <f t="array" ref="G61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0.16458333333333341</v>
      </c>
      <c r="H615" s="44" t="str">
        <f>IF(ch_table[[#This Row],[Subject 1]]&lt;&gt;"House rose", "",SUMIF(ch_table[Day], ch_table[[#This Row],[Day]], ch_table[Duration]))</f>
        <v/>
      </c>
      <c r="I615" s="49">
        <f>SUM(INDEX(ch_table[Duration],1):ch_table[[#This Row],[Duration]])</f>
        <v>15.659722222222227</v>
      </c>
      <c r="J615" s="44" cm="1">
        <f t="array" ref="J61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615" s="44" t="str" cm="1">
        <f t="array" ref="K61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615" s="44" t="str">
        <f>IF(ch_table[[#This Row],[Subject 1]]&lt;&gt;"House rose", "",SUMIF(ch_table[Day], ch_table[[#This Row],[Day]], ch_table[AAT]))</f>
        <v/>
      </c>
      <c r="M615" s="47">
        <f>SUM(INDEX(ch_table[AAT],1):ch_table[[#This Row],[AAT]])</f>
        <v>1.0562500000000001</v>
      </c>
    </row>
    <row r="616" spans="1:13" x14ac:dyDescent="0.25">
      <c r="A616" s="2">
        <v>50</v>
      </c>
      <c r="B616" s="40">
        <v>43948</v>
      </c>
      <c r="C616" s="42">
        <v>0.89513888888888893</v>
      </c>
      <c r="D616" s="3" t="s">
        <v>17</v>
      </c>
      <c r="G616" s="42" t="str" cm="1">
        <f t="array" ref="G61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616" s="44">
        <f>IF(ch_table[[#This Row],[Subject 1]]&lt;&gt;"House rose", "",SUMIF(ch_table[Day], ch_table[[#This Row],[Day]], ch_table[Duration]))</f>
        <v>0.2909722222222223</v>
      </c>
      <c r="I616" s="49">
        <f>SUM(INDEX(ch_table[Duration],1):ch_table[[#This Row],[Duration]])</f>
        <v>15.659722222222227</v>
      </c>
      <c r="J616" s="44" cm="1">
        <f t="array" ref="J61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616" s="44" t="str" cm="1">
        <f t="array" ref="K61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616" s="44">
        <f>IF(ch_table[[#This Row],[Subject 1]]&lt;&gt;"House rose", "",SUMIF(ch_table[Day], ch_table[[#This Row],[Day]], ch_table[AAT]))</f>
        <v>0</v>
      </c>
      <c r="M616" s="47">
        <f>SUM(INDEX(ch_table[AAT],1):ch_table[[#This Row],[AAT]])</f>
        <v>1.0562500000000001</v>
      </c>
    </row>
    <row r="617" spans="1:13" x14ac:dyDescent="0.25">
      <c r="A617" s="2">
        <v>51</v>
      </c>
      <c r="B617" s="40">
        <v>43949</v>
      </c>
      <c r="C617" s="42">
        <v>0.47916666666666669</v>
      </c>
      <c r="D617" s="3" t="s">
        <v>18</v>
      </c>
      <c r="G617" s="42" cm="1">
        <f t="array" ref="G61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617" s="44" t="str">
        <f>IF(ch_table[[#This Row],[Subject 1]]&lt;&gt;"House rose", "",SUMIF(ch_table[Day], ch_table[[#This Row],[Day]], ch_table[Duration]))</f>
        <v/>
      </c>
      <c r="I617" s="49">
        <f>SUM(INDEX(ch_table[Duration],1):ch_table[[#This Row],[Duration]])</f>
        <v>15.66180555555556</v>
      </c>
      <c r="J617" s="44" cm="1">
        <f t="array" ref="J61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617" s="44" t="str" cm="1">
        <f t="array" ref="K61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617" s="44" t="str">
        <f>IF(ch_table[[#This Row],[Subject 1]]&lt;&gt;"House rose", "",SUMIF(ch_table[Day], ch_table[[#This Row],[Day]], ch_table[AAT]))</f>
        <v/>
      </c>
      <c r="M617" s="47">
        <f>SUM(INDEX(ch_table[AAT],1):ch_table[[#This Row],[AAT]])</f>
        <v>1.0562500000000001</v>
      </c>
    </row>
    <row r="618" spans="1:13" x14ac:dyDescent="0.25">
      <c r="A618" s="2">
        <v>51</v>
      </c>
      <c r="B618" s="40">
        <v>43949</v>
      </c>
      <c r="C618" s="42">
        <v>0.48125000000000001</v>
      </c>
      <c r="D618" s="3" t="s">
        <v>28</v>
      </c>
      <c r="E618" s="5" t="s">
        <v>137</v>
      </c>
      <c r="F618" s="5" t="s">
        <v>460</v>
      </c>
      <c r="G618" s="42" cm="1">
        <f t="array" ref="G61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1.9444444444444431E-2</v>
      </c>
      <c r="H618" s="44" t="str">
        <f>IF(ch_table[[#This Row],[Subject 1]]&lt;&gt;"House rose", "",SUMIF(ch_table[Day], ch_table[[#This Row],[Day]], ch_table[Duration]))</f>
        <v/>
      </c>
      <c r="I618" s="49">
        <f>SUM(INDEX(ch_table[Duration],1):ch_table[[#This Row],[Duration]])</f>
        <v>15.681250000000004</v>
      </c>
      <c r="J618" s="44" cm="1">
        <f t="array" ref="J61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618" s="44" t="str" cm="1">
        <f t="array" ref="K61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618" s="44" t="str">
        <f>IF(ch_table[[#This Row],[Subject 1]]&lt;&gt;"House rose", "",SUMIF(ch_table[Day], ch_table[[#This Row],[Day]], ch_table[AAT]))</f>
        <v/>
      </c>
      <c r="M618" s="47">
        <f>SUM(INDEX(ch_table[AAT],1):ch_table[[#This Row],[AAT]])</f>
        <v>1.0562500000000001</v>
      </c>
    </row>
    <row r="619" spans="1:13" x14ac:dyDescent="0.25">
      <c r="A619" s="2">
        <v>51</v>
      </c>
      <c r="B619" s="40">
        <v>43949</v>
      </c>
      <c r="C619" s="42">
        <v>0.50069444444444444</v>
      </c>
      <c r="D619" s="3" t="s">
        <v>28</v>
      </c>
      <c r="E619" s="5" t="s">
        <v>113</v>
      </c>
      <c r="F619" s="5" t="s">
        <v>460</v>
      </c>
      <c r="G619" s="42" cm="1">
        <f t="array" ref="G61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2.1527777777777812E-2</v>
      </c>
      <c r="H619" s="44" t="str">
        <f>IF(ch_table[[#This Row],[Subject 1]]&lt;&gt;"House rose", "",SUMIF(ch_table[Day], ch_table[[#This Row],[Day]], ch_table[Duration]))</f>
        <v/>
      </c>
      <c r="I619" s="49">
        <f>SUM(INDEX(ch_table[Duration],1):ch_table[[#This Row],[Duration]])</f>
        <v>15.702777777777781</v>
      </c>
      <c r="J619" s="44" cm="1">
        <f t="array" ref="J61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619" s="44" t="str" cm="1">
        <f t="array" ref="K61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619" s="44" t="str">
        <f>IF(ch_table[[#This Row],[Subject 1]]&lt;&gt;"House rose", "",SUMIF(ch_table[Day], ch_table[[#This Row],[Day]], ch_table[AAT]))</f>
        <v/>
      </c>
      <c r="M619" s="47">
        <f>SUM(INDEX(ch_table[AAT],1):ch_table[[#This Row],[AAT]])</f>
        <v>1.0562500000000001</v>
      </c>
    </row>
    <row r="620" spans="1:13" ht="30" x14ac:dyDescent="0.25">
      <c r="A620" s="2">
        <v>51</v>
      </c>
      <c r="B620" s="40">
        <v>43949</v>
      </c>
      <c r="C620" s="42">
        <v>0.52222222222222225</v>
      </c>
      <c r="D620" s="3" t="s">
        <v>30</v>
      </c>
      <c r="E620" s="5" t="s">
        <v>473</v>
      </c>
      <c r="F620" s="5" t="s">
        <v>462</v>
      </c>
      <c r="G620" s="42" cm="1">
        <f t="array" ref="G62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4.2361111111111072E-2</v>
      </c>
      <c r="H620" s="44" t="str">
        <f>IF(ch_table[[#This Row],[Subject 1]]&lt;&gt;"House rose", "",SUMIF(ch_table[Day], ch_table[[#This Row],[Day]], ch_table[Duration]))</f>
        <v/>
      </c>
      <c r="I620" s="49">
        <f>SUM(INDEX(ch_table[Duration],1):ch_table[[#This Row],[Duration]])</f>
        <v>15.745138888888892</v>
      </c>
      <c r="J620" s="44" cm="1">
        <f t="array" ref="J62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620" s="44" t="str" cm="1">
        <f t="array" ref="K62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620" s="44" t="str">
        <f>IF(ch_table[[#This Row],[Subject 1]]&lt;&gt;"House rose", "",SUMIF(ch_table[Day], ch_table[[#This Row],[Day]], ch_table[AAT]))</f>
        <v/>
      </c>
      <c r="M620" s="47">
        <f>SUM(INDEX(ch_table[AAT],1):ch_table[[#This Row],[AAT]])</f>
        <v>1.0562500000000001</v>
      </c>
    </row>
    <row r="621" spans="1:13" ht="30" x14ac:dyDescent="0.25">
      <c r="A621" s="2">
        <v>51</v>
      </c>
      <c r="B621" s="40">
        <v>43949</v>
      </c>
      <c r="C621" s="42">
        <v>0.56458333333333333</v>
      </c>
      <c r="D621" s="3" t="s">
        <v>24</v>
      </c>
      <c r="E621" s="5" t="s">
        <v>474</v>
      </c>
      <c r="F621" s="5" t="s">
        <v>460</v>
      </c>
      <c r="G621" s="42" cm="1">
        <f t="array" ref="G62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6.9444444444444198E-4</v>
      </c>
      <c r="H621" s="44" t="str">
        <f>IF(ch_table[[#This Row],[Subject 1]]&lt;&gt;"House rose", "",SUMIF(ch_table[Day], ch_table[[#This Row],[Day]], ch_table[Duration]))</f>
        <v/>
      </c>
      <c r="I621" s="49">
        <f>SUM(INDEX(ch_table[Duration],1):ch_table[[#This Row],[Duration]])</f>
        <v>15.745833333333337</v>
      </c>
      <c r="J621" s="44" cm="1">
        <f t="array" ref="J62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621" s="44" t="str" cm="1">
        <f t="array" ref="K62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621" s="44" t="str">
        <f>IF(ch_table[[#This Row],[Subject 1]]&lt;&gt;"House rose", "",SUMIF(ch_table[Day], ch_table[[#This Row],[Day]], ch_table[AAT]))</f>
        <v/>
      </c>
      <c r="M621" s="47">
        <f>SUM(INDEX(ch_table[AAT],1):ch_table[[#This Row],[AAT]])</f>
        <v>1.0562500000000001</v>
      </c>
    </row>
    <row r="622" spans="1:13" x14ac:dyDescent="0.25">
      <c r="A622" s="2">
        <v>51</v>
      </c>
      <c r="B622" s="40">
        <v>43949</v>
      </c>
      <c r="C622" s="42">
        <v>0.56527777777777777</v>
      </c>
      <c r="D622" s="3" t="s">
        <v>15</v>
      </c>
      <c r="F622" s="5" t="s">
        <v>460</v>
      </c>
      <c r="G622" s="42" cm="1">
        <f t="array" ref="G62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1.8055555555555602E-2</v>
      </c>
      <c r="H622" s="44" t="str">
        <f>IF(ch_table[[#This Row],[Subject 1]]&lt;&gt;"House rose", "",SUMIF(ch_table[Day], ch_table[[#This Row],[Day]], ch_table[Duration]))</f>
        <v/>
      </c>
      <c r="I622" s="49">
        <f>SUM(INDEX(ch_table[Duration],1):ch_table[[#This Row],[Duration]])</f>
        <v>15.763888888888893</v>
      </c>
      <c r="J622" s="44" cm="1">
        <f t="array" ref="J62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622" s="44" t="str" cm="1">
        <f t="array" ref="K62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622" s="44" t="str">
        <f>IF(ch_table[[#This Row],[Subject 1]]&lt;&gt;"House rose", "",SUMIF(ch_table[Day], ch_table[[#This Row],[Day]], ch_table[AAT]))</f>
        <v/>
      </c>
      <c r="M622" s="47">
        <f>SUM(INDEX(ch_table[AAT],1):ch_table[[#This Row],[AAT]])</f>
        <v>1.0562500000000001</v>
      </c>
    </row>
    <row r="623" spans="1:13" x14ac:dyDescent="0.25">
      <c r="A623" s="2">
        <v>51</v>
      </c>
      <c r="B623" s="40">
        <v>43949</v>
      </c>
      <c r="C623" s="42">
        <v>0.58333333333333337</v>
      </c>
      <c r="D623" s="3" t="s">
        <v>27</v>
      </c>
      <c r="E623" s="5" t="s">
        <v>475</v>
      </c>
      <c r="F623" s="5" t="s">
        <v>470</v>
      </c>
      <c r="G623" s="42" cm="1">
        <f t="array" ref="G62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2.4305555555555469E-2</v>
      </c>
      <c r="H623" s="44" t="str">
        <f>IF(ch_table[[#This Row],[Subject 1]]&lt;&gt;"House rose", "",SUMIF(ch_table[Day], ch_table[[#This Row],[Day]], ch_table[Duration]))</f>
        <v/>
      </c>
      <c r="I623" s="49">
        <f>SUM(INDEX(ch_table[Duration],1):ch_table[[#This Row],[Duration]])</f>
        <v>15.788194444444448</v>
      </c>
      <c r="J623" s="44" cm="1">
        <f t="array" ref="J62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623" s="44" t="str" cm="1">
        <f t="array" ref="K62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623" s="44" t="str">
        <f>IF(ch_table[[#This Row],[Subject 1]]&lt;&gt;"House rose", "",SUMIF(ch_table[Day], ch_table[[#This Row],[Day]], ch_table[AAT]))</f>
        <v/>
      </c>
      <c r="M623" s="47">
        <f>SUM(INDEX(ch_table[AAT],1):ch_table[[#This Row],[AAT]])</f>
        <v>1.0562500000000001</v>
      </c>
    </row>
    <row r="624" spans="1:13" x14ac:dyDescent="0.25">
      <c r="A624" s="2">
        <v>51</v>
      </c>
      <c r="B624" s="40">
        <v>43949</v>
      </c>
      <c r="C624" s="42">
        <v>0.60763888888888884</v>
      </c>
      <c r="D624" s="3" t="s">
        <v>202</v>
      </c>
      <c r="E624" s="5" t="s">
        <v>476</v>
      </c>
      <c r="F624" s="5" t="s">
        <v>460</v>
      </c>
      <c r="G624" s="42" cm="1">
        <f t="array" ref="G62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</v>
      </c>
      <c r="H624" s="44" t="str">
        <f>IF(ch_table[[#This Row],[Subject 1]]&lt;&gt;"House rose", "",SUMIF(ch_table[Day], ch_table[[#This Row],[Day]], ch_table[Duration]))</f>
        <v/>
      </c>
      <c r="I624" s="49">
        <f>SUM(INDEX(ch_table[Duration],1):ch_table[[#This Row],[Duration]])</f>
        <v>15.788194444444448</v>
      </c>
      <c r="J624" s="44" cm="1">
        <f t="array" ref="J62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624" s="44" t="str" cm="1">
        <f t="array" ref="K62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624" s="44" t="str">
        <f>IF(ch_table[[#This Row],[Subject 1]]&lt;&gt;"House rose", "",SUMIF(ch_table[Day], ch_table[[#This Row],[Day]], ch_table[AAT]))</f>
        <v/>
      </c>
      <c r="M624" s="47">
        <f>SUM(INDEX(ch_table[AAT],1):ch_table[[#This Row],[AAT]])</f>
        <v>1.0562500000000001</v>
      </c>
    </row>
    <row r="625" spans="1:13" x14ac:dyDescent="0.25">
      <c r="A625" s="2">
        <v>51</v>
      </c>
      <c r="B625" s="40">
        <v>43949</v>
      </c>
      <c r="C625" s="42">
        <v>0.60763888888888884</v>
      </c>
      <c r="D625" s="3" t="s">
        <v>27</v>
      </c>
      <c r="E625" s="5" t="s">
        <v>477</v>
      </c>
      <c r="F625" s="5" t="s">
        <v>472</v>
      </c>
      <c r="G625" s="42" cm="1">
        <f t="array" ref="G62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0.16666666666666674</v>
      </c>
      <c r="H625" s="44" t="str">
        <f>IF(ch_table[[#This Row],[Subject 1]]&lt;&gt;"House rose", "",SUMIF(ch_table[Day], ch_table[[#This Row],[Day]], ch_table[Duration]))</f>
        <v/>
      </c>
      <c r="I625" s="49">
        <f>SUM(INDEX(ch_table[Duration],1):ch_table[[#This Row],[Duration]])</f>
        <v>15.954861111111114</v>
      </c>
      <c r="J625" s="44" cm="1">
        <f t="array" ref="J62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625" s="44" t="str" cm="1">
        <f t="array" ref="K62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625" s="44" t="str">
        <f>IF(ch_table[[#This Row],[Subject 1]]&lt;&gt;"House rose", "",SUMIF(ch_table[Day], ch_table[[#This Row],[Day]], ch_table[AAT]))</f>
        <v/>
      </c>
      <c r="M625" s="47">
        <f>SUM(INDEX(ch_table[AAT],1):ch_table[[#This Row],[AAT]])</f>
        <v>1.0562500000000001</v>
      </c>
    </row>
    <row r="626" spans="1:13" x14ac:dyDescent="0.25">
      <c r="A626" s="2">
        <v>51</v>
      </c>
      <c r="B626" s="40">
        <v>43949</v>
      </c>
      <c r="C626" s="42">
        <v>0.77430555555555558</v>
      </c>
      <c r="D626" s="3" t="s">
        <v>17</v>
      </c>
      <c r="G626" s="42" t="str" cm="1">
        <f t="array" ref="G62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626" s="44">
        <f>IF(ch_table[[#This Row],[Subject 1]]&lt;&gt;"House rose", "",SUMIF(ch_table[Day], ch_table[[#This Row],[Day]], ch_table[Duration]))</f>
        <v>0.2951388888888889</v>
      </c>
      <c r="I626" s="49">
        <f>SUM(INDEX(ch_table[Duration],1):ch_table[[#This Row],[Duration]])</f>
        <v>15.954861111111114</v>
      </c>
      <c r="J626" s="44" cm="1">
        <f t="array" ref="J62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626" s="44" t="str" cm="1">
        <f t="array" ref="K62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626" s="44">
        <f>IF(ch_table[[#This Row],[Subject 1]]&lt;&gt;"House rose", "",SUMIF(ch_table[Day], ch_table[[#This Row],[Day]], ch_table[AAT]))</f>
        <v>0</v>
      </c>
      <c r="M626" s="47">
        <f>SUM(INDEX(ch_table[AAT],1):ch_table[[#This Row],[AAT]])</f>
        <v>1.0562500000000001</v>
      </c>
    </row>
    <row r="627" spans="1:13" x14ac:dyDescent="0.25">
      <c r="A627" s="2">
        <v>52</v>
      </c>
      <c r="B627" s="40">
        <v>43950</v>
      </c>
      <c r="C627" s="42">
        <v>0.47916666666666669</v>
      </c>
      <c r="D627" s="3" t="s">
        <v>18</v>
      </c>
      <c r="G627" s="42" cm="1">
        <f t="array" ref="G62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627" s="44" t="str">
        <f>IF(ch_table[[#This Row],[Subject 1]]&lt;&gt;"House rose", "",SUMIF(ch_table[Day], ch_table[[#This Row],[Day]], ch_table[Duration]))</f>
        <v/>
      </c>
      <c r="I627" s="49">
        <f>SUM(INDEX(ch_table[Duration],1):ch_table[[#This Row],[Duration]])</f>
        <v>15.956944444444447</v>
      </c>
      <c r="J627" s="44" cm="1">
        <f t="array" ref="J62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627" s="44" t="str" cm="1">
        <f t="array" ref="K62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627" s="44" t="str">
        <f>IF(ch_table[[#This Row],[Subject 1]]&lt;&gt;"House rose", "",SUMIF(ch_table[Day], ch_table[[#This Row],[Day]], ch_table[AAT]))</f>
        <v/>
      </c>
      <c r="M627" s="47">
        <f>SUM(INDEX(ch_table[AAT],1):ch_table[[#This Row],[AAT]])</f>
        <v>1.0562500000000001</v>
      </c>
    </row>
    <row r="628" spans="1:13" x14ac:dyDescent="0.25">
      <c r="A628" s="2">
        <v>52</v>
      </c>
      <c r="B628" s="40">
        <v>43950</v>
      </c>
      <c r="C628" s="42">
        <v>0.48125000000000001</v>
      </c>
      <c r="D628" s="3" t="s">
        <v>28</v>
      </c>
      <c r="E628" s="5" t="s">
        <v>197</v>
      </c>
      <c r="F628" s="5" t="s">
        <v>460</v>
      </c>
      <c r="G628" s="42" cm="1">
        <f t="array" ref="G62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2.0138888888888873E-2</v>
      </c>
      <c r="H628" s="44" t="str">
        <f>IF(ch_table[[#This Row],[Subject 1]]&lt;&gt;"House rose", "",SUMIF(ch_table[Day], ch_table[[#This Row],[Day]], ch_table[Duration]))</f>
        <v/>
      </c>
      <c r="I628" s="49">
        <f>SUM(INDEX(ch_table[Duration],1):ch_table[[#This Row],[Duration]])</f>
        <v>15.977083333333336</v>
      </c>
      <c r="J628" s="44" cm="1">
        <f t="array" ref="J62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628" s="44" t="str" cm="1">
        <f t="array" ref="K62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628" s="44" t="str">
        <f>IF(ch_table[[#This Row],[Subject 1]]&lt;&gt;"House rose", "",SUMIF(ch_table[Day], ch_table[[#This Row],[Day]], ch_table[AAT]))</f>
        <v/>
      </c>
      <c r="M628" s="47">
        <f>SUM(INDEX(ch_table[AAT],1):ch_table[[#This Row],[AAT]])</f>
        <v>1.0562500000000001</v>
      </c>
    </row>
    <row r="629" spans="1:13" x14ac:dyDescent="0.25">
      <c r="A629" s="2">
        <v>52</v>
      </c>
      <c r="B629" s="40">
        <v>43950</v>
      </c>
      <c r="C629" s="42">
        <v>0.50138888888888888</v>
      </c>
      <c r="D629" s="3" t="s">
        <v>28</v>
      </c>
      <c r="E629" s="5" t="s">
        <v>99</v>
      </c>
      <c r="F629" s="5" t="s">
        <v>460</v>
      </c>
      <c r="G629" s="42" cm="1">
        <f t="array" ref="G62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3.4027777777777768E-2</v>
      </c>
      <c r="H629" s="44" t="str">
        <f>IF(ch_table[[#This Row],[Subject 1]]&lt;&gt;"House rose", "",SUMIF(ch_table[Day], ch_table[[#This Row],[Day]], ch_table[Duration]))</f>
        <v/>
      </c>
      <c r="I629" s="49">
        <f>SUM(INDEX(ch_table[Duration],1):ch_table[[#This Row],[Duration]])</f>
        <v>16.011111111111113</v>
      </c>
      <c r="J629" s="44" cm="1">
        <f t="array" ref="J62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629" s="44" t="str" cm="1">
        <f t="array" ref="K62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629" s="44" t="str">
        <f>IF(ch_table[[#This Row],[Subject 1]]&lt;&gt;"House rose", "",SUMIF(ch_table[Day], ch_table[[#This Row],[Day]], ch_table[AAT]))</f>
        <v/>
      </c>
      <c r="M629" s="47">
        <f>SUM(INDEX(ch_table[AAT],1):ch_table[[#This Row],[AAT]])</f>
        <v>1.0562500000000001</v>
      </c>
    </row>
    <row r="630" spans="1:13" ht="30" x14ac:dyDescent="0.25">
      <c r="A630" s="2">
        <v>52</v>
      </c>
      <c r="B630" s="40">
        <v>43950</v>
      </c>
      <c r="C630" s="42">
        <v>0.53541666666666665</v>
      </c>
      <c r="D630" s="3" t="s">
        <v>30</v>
      </c>
      <c r="E630" s="5" t="s">
        <v>478</v>
      </c>
      <c r="F630" s="5" t="s">
        <v>479</v>
      </c>
      <c r="G630" s="42" cm="1">
        <f t="array" ref="G63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3.1944444444444442E-2</v>
      </c>
      <c r="H630" s="44" t="str">
        <f>IF(ch_table[[#This Row],[Subject 1]]&lt;&gt;"House rose", "",SUMIF(ch_table[Day], ch_table[[#This Row],[Day]], ch_table[Duration]))</f>
        <v/>
      </c>
      <c r="I630" s="49">
        <f>SUM(INDEX(ch_table[Duration],1):ch_table[[#This Row],[Duration]])</f>
        <v>16.043055555555558</v>
      </c>
      <c r="J630" s="44" cm="1">
        <f t="array" ref="J63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630" s="44" t="str" cm="1">
        <f t="array" ref="K63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630" s="44" t="str">
        <f>IF(ch_table[[#This Row],[Subject 1]]&lt;&gt;"House rose", "",SUMIF(ch_table[Day], ch_table[[#This Row],[Day]], ch_table[AAT]))</f>
        <v/>
      </c>
      <c r="M630" s="47">
        <f>SUM(INDEX(ch_table[AAT],1):ch_table[[#This Row],[AAT]])</f>
        <v>1.0562500000000001</v>
      </c>
    </row>
    <row r="631" spans="1:13" x14ac:dyDescent="0.25">
      <c r="A631" s="2">
        <v>52</v>
      </c>
      <c r="B631" s="40">
        <v>43950</v>
      </c>
      <c r="C631" s="42">
        <v>0.56736111111111109</v>
      </c>
      <c r="D631" s="3" t="s">
        <v>15</v>
      </c>
      <c r="G631" s="42" cm="1">
        <f t="array" ref="G63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2.083333333333337E-2</v>
      </c>
      <c r="H631" s="44" t="str">
        <f>IF(ch_table[[#This Row],[Subject 1]]&lt;&gt;"House rose", "",SUMIF(ch_table[Day], ch_table[[#This Row],[Day]], ch_table[Duration]))</f>
        <v/>
      </c>
      <c r="I631" s="49">
        <f>SUM(INDEX(ch_table[Duration],1):ch_table[[#This Row],[Duration]])</f>
        <v>16.06388888888889</v>
      </c>
      <c r="J631" s="44" cm="1">
        <f t="array" ref="J63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631" s="44" t="str" cm="1">
        <f t="array" ref="K63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631" s="44" t="str">
        <f>IF(ch_table[[#This Row],[Subject 1]]&lt;&gt;"House rose", "",SUMIF(ch_table[Day], ch_table[[#This Row],[Day]], ch_table[AAT]))</f>
        <v/>
      </c>
      <c r="M631" s="47">
        <f>SUM(INDEX(ch_table[AAT],1):ch_table[[#This Row],[AAT]])</f>
        <v>1.0562500000000001</v>
      </c>
    </row>
    <row r="632" spans="1:13" x14ac:dyDescent="0.25">
      <c r="A632" s="2">
        <v>52</v>
      </c>
      <c r="B632" s="40">
        <v>43950</v>
      </c>
      <c r="C632" s="42">
        <v>0.58819444444444446</v>
      </c>
      <c r="D632" s="3" t="s">
        <v>25</v>
      </c>
      <c r="E632" s="5" t="s">
        <v>81</v>
      </c>
      <c r="F632" s="5" t="s">
        <v>460</v>
      </c>
      <c r="G632" s="42" cm="1">
        <f t="array" ref="G63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1.5972222222222165E-2</v>
      </c>
      <c r="H632" s="44" t="str">
        <f>IF(ch_table[[#This Row],[Subject 1]]&lt;&gt;"House rose", "",SUMIF(ch_table[Day], ch_table[[#This Row],[Day]], ch_table[Duration]))</f>
        <v/>
      </c>
      <c r="I632" s="49">
        <f>SUM(INDEX(ch_table[Duration],1):ch_table[[#This Row],[Duration]])</f>
        <v>16.079861111111111</v>
      </c>
      <c r="J632" s="44" cm="1">
        <f t="array" ref="J63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632" s="44" t="str" cm="1">
        <f t="array" ref="K63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632" s="44" t="str">
        <f>IF(ch_table[[#This Row],[Subject 1]]&lt;&gt;"House rose", "",SUMIF(ch_table[Day], ch_table[[#This Row],[Day]], ch_table[AAT]))</f>
        <v/>
      </c>
      <c r="M632" s="47">
        <f>SUM(INDEX(ch_table[AAT],1):ch_table[[#This Row],[AAT]])</f>
        <v>1.0562500000000001</v>
      </c>
    </row>
    <row r="633" spans="1:13" x14ac:dyDescent="0.25">
      <c r="A633" s="2">
        <v>52</v>
      </c>
      <c r="B633" s="40">
        <v>43950</v>
      </c>
      <c r="C633" s="42">
        <v>0.60416666666666663</v>
      </c>
      <c r="D633" s="3" t="s">
        <v>27</v>
      </c>
      <c r="E633" s="5" t="s">
        <v>480</v>
      </c>
      <c r="F633" s="5" t="s">
        <v>470</v>
      </c>
      <c r="G633" s="42" cm="1">
        <f t="array" ref="G63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2.1527777777777812E-2</v>
      </c>
      <c r="H633" s="44" t="str">
        <f>IF(ch_table[[#This Row],[Subject 1]]&lt;&gt;"House rose", "",SUMIF(ch_table[Day], ch_table[[#This Row],[Day]], ch_table[Duration]))</f>
        <v/>
      </c>
      <c r="I633" s="49">
        <f>SUM(INDEX(ch_table[Duration],1):ch_table[[#This Row],[Duration]])</f>
        <v>16.101388888888888</v>
      </c>
      <c r="J633" s="44" cm="1">
        <f t="array" ref="J63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633" s="44" t="str" cm="1">
        <f t="array" ref="K63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633" s="44" t="str">
        <f>IF(ch_table[[#This Row],[Subject 1]]&lt;&gt;"House rose", "",SUMIF(ch_table[Day], ch_table[[#This Row],[Day]], ch_table[AAT]))</f>
        <v/>
      </c>
      <c r="M633" s="47">
        <f>SUM(INDEX(ch_table[AAT],1):ch_table[[#This Row],[AAT]])</f>
        <v>1.0562500000000001</v>
      </c>
    </row>
    <row r="634" spans="1:13" ht="30" x14ac:dyDescent="0.25">
      <c r="A634" s="2">
        <v>52</v>
      </c>
      <c r="B634" s="40">
        <v>43950</v>
      </c>
      <c r="C634" s="42">
        <v>0.62569444444444444</v>
      </c>
      <c r="D634" s="3" t="s">
        <v>202</v>
      </c>
      <c r="E634" s="5" t="s">
        <v>123</v>
      </c>
      <c r="F634" s="5" t="s">
        <v>460</v>
      </c>
      <c r="G634" s="42" cm="1">
        <f t="array" ref="G63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</v>
      </c>
      <c r="H634" s="44" t="str">
        <f>IF(ch_table[[#This Row],[Subject 1]]&lt;&gt;"House rose", "",SUMIF(ch_table[Day], ch_table[[#This Row],[Day]], ch_table[Duration]))</f>
        <v/>
      </c>
      <c r="I634" s="49">
        <f>SUM(INDEX(ch_table[Duration],1):ch_table[[#This Row],[Duration]])</f>
        <v>16.101388888888888</v>
      </c>
      <c r="J634" s="44" cm="1">
        <f t="array" ref="J63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634" s="44" t="str" cm="1">
        <f t="array" ref="K63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634" s="44" t="str">
        <f>IF(ch_table[[#This Row],[Subject 1]]&lt;&gt;"House rose", "",SUMIF(ch_table[Day], ch_table[[#This Row],[Day]], ch_table[AAT]))</f>
        <v/>
      </c>
      <c r="M634" s="47">
        <f>SUM(INDEX(ch_table[AAT],1):ch_table[[#This Row],[AAT]])</f>
        <v>1.0562500000000001</v>
      </c>
    </row>
    <row r="635" spans="1:13" x14ac:dyDescent="0.25">
      <c r="A635" s="2">
        <v>52</v>
      </c>
      <c r="B635" s="40">
        <v>43950</v>
      </c>
      <c r="C635" s="42">
        <v>0.62569444444444444</v>
      </c>
      <c r="D635" s="3" t="s">
        <v>27</v>
      </c>
      <c r="E635" s="5" t="s">
        <v>481</v>
      </c>
      <c r="F635" s="5" t="s">
        <v>470</v>
      </c>
      <c r="G635" s="42" cm="1">
        <f t="array" ref="G63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0.14513888888888893</v>
      </c>
      <c r="H635" s="44" t="str">
        <f>IF(ch_table[[#This Row],[Subject 1]]&lt;&gt;"House rose", "",SUMIF(ch_table[Day], ch_table[[#This Row],[Day]], ch_table[Duration]))</f>
        <v/>
      </c>
      <c r="I635" s="49">
        <f>SUM(INDEX(ch_table[Duration],1):ch_table[[#This Row],[Duration]])</f>
        <v>16.246527777777779</v>
      </c>
      <c r="J635" s="44" cm="1">
        <f t="array" ref="J63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635" s="44" t="str" cm="1">
        <f t="array" ref="K63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635" s="44" t="str">
        <f>IF(ch_table[[#This Row],[Subject 1]]&lt;&gt;"House rose", "",SUMIF(ch_table[Day], ch_table[[#This Row],[Day]], ch_table[AAT]))</f>
        <v/>
      </c>
      <c r="M635" s="47">
        <f>SUM(INDEX(ch_table[AAT],1):ch_table[[#This Row],[AAT]])</f>
        <v>1.0562500000000001</v>
      </c>
    </row>
    <row r="636" spans="1:13" x14ac:dyDescent="0.25">
      <c r="A636" s="2">
        <v>52</v>
      </c>
      <c r="B636" s="40">
        <v>43950</v>
      </c>
      <c r="C636" s="42">
        <v>0.77083333333333337</v>
      </c>
      <c r="D636" s="3" t="s">
        <v>17</v>
      </c>
      <c r="F636" s="5" t="s">
        <v>460</v>
      </c>
      <c r="G636" s="42" t="str" cm="1">
        <f t="array" ref="G63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636" s="44">
        <f>IF(ch_table[[#This Row],[Subject 1]]&lt;&gt;"House rose", "",SUMIF(ch_table[Day], ch_table[[#This Row],[Day]], ch_table[Duration]))</f>
        <v>0.29166666666666669</v>
      </c>
      <c r="I636" s="49">
        <f>SUM(INDEX(ch_table[Duration],1):ch_table[[#This Row],[Duration]])</f>
        <v>16.246527777777779</v>
      </c>
      <c r="J636" s="44" cm="1">
        <f t="array" ref="J63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636" s="44" t="str" cm="1">
        <f t="array" ref="K63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636" s="44">
        <f>IF(ch_table[[#This Row],[Subject 1]]&lt;&gt;"House rose", "",SUMIF(ch_table[Day], ch_table[[#This Row],[Day]], ch_table[AAT]))</f>
        <v>0</v>
      </c>
      <c r="M636" s="47">
        <f>SUM(INDEX(ch_table[AAT],1):ch_table[[#This Row],[AAT]])</f>
        <v>1.0562500000000001</v>
      </c>
    </row>
    <row r="637" spans="1:13" x14ac:dyDescent="0.25">
      <c r="A637" s="2">
        <v>53</v>
      </c>
      <c r="B637" s="40">
        <v>43955</v>
      </c>
      <c r="C637" s="42">
        <v>0.60416666666666663</v>
      </c>
      <c r="D637" s="3" t="s">
        <v>18</v>
      </c>
      <c r="G637" s="42" cm="1">
        <f t="array" ref="G63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637" s="44" t="str">
        <f>IF(ch_table[[#This Row],[Subject 1]]&lt;&gt;"House rose", "",SUMIF(ch_table[Day], ch_table[[#This Row],[Day]], ch_table[Duration]))</f>
        <v/>
      </c>
      <c r="I637" s="49">
        <f>SUM(INDEX(ch_table[Duration],1):ch_table[[#This Row],[Duration]])</f>
        <v>16.248611111111114</v>
      </c>
      <c r="J637" s="44" cm="1">
        <f t="array" ref="J63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637" s="44" t="str" cm="1">
        <f t="array" ref="K63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637" s="44" t="str">
        <f>IF(ch_table[[#This Row],[Subject 1]]&lt;&gt;"House rose", "",SUMIF(ch_table[Day], ch_table[[#This Row],[Day]], ch_table[AAT]))</f>
        <v/>
      </c>
      <c r="M637" s="47">
        <f>SUM(INDEX(ch_table[AAT],1):ch_table[[#This Row],[AAT]])</f>
        <v>1.0562500000000001</v>
      </c>
    </row>
    <row r="638" spans="1:13" x14ac:dyDescent="0.25">
      <c r="A638" s="2">
        <v>53</v>
      </c>
      <c r="B638" s="40">
        <v>43955</v>
      </c>
      <c r="C638" s="42">
        <v>0.60624999999999996</v>
      </c>
      <c r="D638" s="3" t="s">
        <v>28</v>
      </c>
      <c r="E638" s="5" t="s">
        <v>159</v>
      </c>
      <c r="F638" s="5" t="s">
        <v>460</v>
      </c>
      <c r="G638" s="42" cm="1">
        <f t="array" ref="G63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1.9444444444444486E-2</v>
      </c>
      <c r="H638" s="44" t="str">
        <f>IF(ch_table[[#This Row],[Subject 1]]&lt;&gt;"House rose", "",SUMIF(ch_table[Day], ch_table[[#This Row],[Day]], ch_table[Duration]))</f>
        <v/>
      </c>
      <c r="I638" s="49">
        <f>SUM(INDEX(ch_table[Duration],1):ch_table[[#This Row],[Duration]])</f>
        <v>16.268055555555559</v>
      </c>
      <c r="J638" s="44" cm="1">
        <f t="array" ref="J63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638" s="44" t="str" cm="1">
        <f t="array" ref="K63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638" s="44" t="str">
        <f>IF(ch_table[[#This Row],[Subject 1]]&lt;&gt;"House rose", "",SUMIF(ch_table[Day], ch_table[[#This Row],[Day]], ch_table[AAT]))</f>
        <v/>
      </c>
      <c r="M638" s="47">
        <f>SUM(INDEX(ch_table[AAT],1):ch_table[[#This Row],[AAT]])</f>
        <v>1.0562500000000001</v>
      </c>
    </row>
    <row r="639" spans="1:13" ht="30" x14ac:dyDescent="0.25">
      <c r="A639" s="2">
        <v>53</v>
      </c>
      <c r="B639" s="40">
        <v>43955</v>
      </c>
      <c r="C639" s="42">
        <v>0.62569444444444444</v>
      </c>
      <c r="D639" s="3" t="s">
        <v>28</v>
      </c>
      <c r="E639" s="5" t="s">
        <v>482</v>
      </c>
      <c r="F639" s="5" t="s">
        <v>460</v>
      </c>
      <c r="G639" s="42" cm="1">
        <f t="array" ref="G63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2.083333333333337E-2</v>
      </c>
      <c r="H639" s="44" t="str">
        <f>IF(ch_table[[#This Row],[Subject 1]]&lt;&gt;"House rose", "",SUMIF(ch_table[Day], ch_table[[#This Row],[Day]], ch_table[Duration]))</f>
        <v/>
      </c>
      <c r="I639" s="49">
        <f>SUM(INDEX(ch_table[Duration],1):ch_table[[#This Row],[Duration]])</f>
        <v>16.288888888888891</v>
      </c>
      <c r="J639" s="44" cm="1">
        <f t="array" ref="J63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639" s="44" t="str" cm="1">
        <f t="array" ref="K63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639" s="44" t="str">
        <f>IF(ch_table[[#This Row],[Subject 1]]&lt;&gt;"House rose", "",SUMIF(ch_table[Day], ch_table[[#This Row],[Day]], ch_table[AAT]))</f>
        <v/>
      </c>
      <c r="M639" s="47">
        <f>SUM(INDEX(ch_table[AAT],1):ch_table[[#This Row],[AAT]])</f>
        <v>1.0562500000000001</v>
      </c>
    </row>
    <row r="640" spans="1:13" ht="45" x14ac:dyDescent="0.25">
      <c r="A640" s="2">
        <v>53</v>
      </c>
      <c r="B640" s="40">
        <v>43955</v>
      </c>
      <c r="C640" s="42">
        <v>0.64652777777777781</v>
      </c>
      <c r="D640" s="3" t="s">
        <v>30</v>
      </c>
      <c r="E640" s="5" t="s">
        <v>483</v>
      </c>
      <c r="F640" s="5" t="s">
        <v>479</v>
      </c>
      <c r="G640" s="42" cm="1">
        <f t="array" ref="G64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4.513888888888884E-2</v>
      </c>
      <c r="H640" s="44" t="str">
        <f>IF(ch_table[[#This Row],[Subject 1]]&lt;&gt;"House rose", "",SUMIF(ch_table[Day], ch_table[[#This Row],[Day]], ch_table[Duration]))</f>
        <v/>
      </c>
      <c r="I640" s="49">
        <f>SUM(INDEX(ch_table[Duration],1):ch_table[[#This Row],[Duration]])</f>
        <v>16.334027777777781</v>
      </c>
      <c r="J640" s="44" cm="1">
        <f t="array" ref="J64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640" s="44" t="str" cm="1">
        <f t="array" ref="K64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640" s="44" t="str">
        <f>IF(ch_table[[#This Row],[Subject 1]]&lt;&gt;"House rose", "",SUMIF(ch_table[Day], ch_table[[#This Row],[Day]], ch_table[AAT]))</f>
        <v/>
      </c>
      <c r="M640" s="47">
        <f>SUM(INDEX(ch_table[AAT],1):ch_table[[#This Row],[AAT]])</f>
        <v>1.0562500000000001</v>
      </c>
    </row>
    <row r="641" spans="1:13" x14ac:dyDescent="0.25">
      <c r="A641" s="2">
        <v>53</v>
      </c>
      <c r="B641" s="40">
        <v>43955</v>
      </c>
      <c r="C641" s="42">
        <v>0.69166666666666665</v>
      </c>
      <c r="D641" s="3" t="s">
        <v>15</v>
      </c>
      <c r="F641" s="5" t="s">
        <v>460</v>
      </c>
      <c r="G641" s="42" cm="1">
        <f t="array" ref="G64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2.1527777777777812E-2</v>
      </c>
      <c r="H641" s="44" t="str">
        <f>IF(ch_table[[#This Row],[Subject 1]]&lt;&gt;"House rose", "",SUMIF(ch_table[Day], ch_table[[#This Row],[Day]], ch_table[Duration]))</f>
        <v/>
      </c>
      <c r="I641" s="49">
        <f>SUM(INDEX(ch_table[Duration],1):ch_table[[#This Row],[Duration]])</f>
        <v>16.355555555555558</v>
      </c>
      <c r="J641" s="44" cm="1">
        <f t="array" ref="J64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641" s="44" t="str" cm="1">
        <f t="array" ref="K64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641" s="44" t="str">
        <f>IF(ch_table[[#This Row],[Subject 1]]&lt;&gt;"House rose", "",SUMIF(ch_table[Day], ch_table[[#This Row],[Day]], ch_table[AAT]))</f>
        <v/>
      </c>
      <c r="M641" s="47">
        <f>SUM(INDEX(ch_table[AAT],1):ch_table[[#This Row],[AAT]])</f>
        <v>1.0562500000000001</v>
      </c>
    </row>
    <row r="642" spans="1:13" x14ac:dyDescent="0.25">
      <c r="A642" s="2">
        <v>53</v>
      </c>
      <c r="B642" s="40">
        <v>43955</v>
      </c>
      <c r="C642" s="42">
        <v>0.71319444444444446</v>
      </c>
      <c r="D642" s="3" t="s">
        <v>243</v>
      </c>
      <c r="E642" s="5" t="s">
        <v>484</v>
      </c>
      <c r="F642" s="5" t="s">
        <v>460</v>
      </c>
      <c r="G642" s="42" cm="1">
        <f t="array" ref="G64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7.4999999999999956E-2</v>
      </c>
      <c r="H642" s="44" t="str">
        <f>IF(ch_table[[#This Row],[Subject 1]]&lt;&gt;"House rose", "",SUMIF(ch_table[Day], ch_table[[#This Row],[Day]], ch_table[Duration]))</f>
        <v/>
      </c>
      <c r="I642" s="49">
        <f>SUM(INDEX(ch_table[Duration],1):ch_table[[#This Row],[Duration]])</f>
        <v>16.430555555555557</v>
      </c>
      <c r="J642" s="44" cm="1">
        <f t="array" ref="J64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642" s="44" t="str" cm="1">
        <f t="array" ref="K64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642" s="44" t="str">
        <f>IF(ch_table[[#This Row],[Subject 1]]&lt;&gt;"House rose", "",SUMIF(ch_table[Day], ch_table[[#This Row],[Day]], ch_table[AAT]))</f>
        <v/>
      </c>
      <c r="M642" s="47">
        <f>SUM(INDEX(ch_table[AAT],1):ch_table[[#This Row],[AAT]])</f>
        <v>1.0562500000000001</v>
      </c>
    </row>
    <row r="643" spans="1:13" ht="30" x14ac:dyDescent="0.25">
      <c r="A643" s="2">
        <v>53</v>
      </c>
      <c r="B643" s="40">
        <v>43955</v>
      </c>
      <c r="C643" s="42">
        <v>0.78819444444444442</v>
      </c>
      <c r="D643" s="3" t="s">
        <v>202</v>
      </c>
      <c r="E643" s="5" t="s">
        <v>391</v>
      </c>
      <c r="F643" s="5" t="s">
        <v>460</v>
      </c>
      <c r="G643" s="42" cm="1">
        <f t="array" ref="G64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</v>
      </c>
      <c r="H643" s="44" t="str">
        <f>IF(ch_table[[#This Row],[Subject 1]]&lt;&gt;"House rose", "",SUMIF(ch_table[Day], ch_table[[#This Row],[Day]], ch_table[Duration]))</f>
        <v/>
      </c>
      <c r="I643" s="49">
        <f>SUM(INDEX(ch_table[Duration],1):ch_table[[#This Row],[Duration]])</f>
        <v>16.430555555555557</v>
      </c>
      <c r="J643" s="44" cm="1">
        <f t="array" ref="J64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643" s="44" t="str" cm="1">
        <f t="array" ref="K64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643" s="44" t="str">
        <f>IF(ch_table[[#This Row],[Subject 1]]&lt;&gt;"House rose", "",SUMIF(ch_table[Day], ch_table[[#This Row],[Day]], ch_table[AAT]))</f>
        <v/>
      </c>
      <c r="M643" s="47">
        <f>SUM(INDEX(ch_table[AAT],1):ch_table[[#This Row],[AAT]])</f>
        <v>1.0562500000000001</v>
      </c>
    </row>
    <row r="644" spans="1:13" x14ac:dyDescent="0.25">
      <c r="A644" s="2">
        <v>53</v>
      </c>
      <c r="B644" s="40">
        <v>43955</v>
      </c>
      <c r="C644" s="42">
        <v>0.78819444444444442</v>
      </c>
      <c r="D644" s="3" t="s">
        <v>15</v>
      </c>
      <c r="F644" s="5" t="s">
        <v>460</v>
      </c>
      <c r="G644" s="42" cm="1">
        <f t="array" ref="G64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2.5000000000000022E-2</v>
      </c>
      <c r="H644" s="44" t="str">
        <f>IF(ch_table[[#This Row],[Subject 1]]&lt;&gt;"House rose", "",SUMIF(ch_table[Day], ch_table[[#This Row],[Day]], ch_table[Duration]))</f>
        <v/>
      </c>
      <c r="I644" s="49">
        <f>SUM(INDEX(ch_table[Duration],1):ch_table[[#This Row],[Duration]])</f>
        <v>16.455555555555556</v>
      </c>
      <c r="J644" s="44" cm="1">
        <f t="array" ref="J64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644" s="44" t="str" cm="1">
        <f t="array" ref="K64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644" s="44" t="str">
        <f>IF(ch_table[[#This Row],[Subject 1]]&lt;&gt;"House rose", "",SUMIF(ch_table[Day], ch_table[[#This Row],[Day]], ch_table[AAT]))</f>
        <v/>
      </c>
      <c r="M644" s="47">
        <f>SUM(INDEX(ch_table[AAT],1):ch_table[[#This Row],[AAT]])</f>
        <v>1.0562500000000001</v>
      </c>
    </row>
    <row r="645" spans="1:13" x14ac:dyDescent="0.25">
      <c r="A645" s="2">
        <v>53</v>
      </c>
      <c r="B645" s="40">
        <v>43955</v>
      </c>
      <c r="C645" s="42">
        <v>0.81319444444444444</v>
      </c>
      <c r="D645" s="3" t="s">
        <v>243</v>
      </c>
      <c r="E645" s="5" t="s">
        <v>485</v>
      </c>
      <c r="F645" s="5" t="s">
        <v>460</v>
      </c>
      <c r="G645" s="42" cm="1">
        <f t="array" ref="G64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1.1111111111111072E-2</v>
      </c>
      <c r="H645" s="44" t="str">
        <f>IF(ch_table[[#This Row],[Subject 1]]&lt;&gt;"House rose", "",SUMIF(ch_table[Day], ch_table[[#This Row],[Day]], ch_table[Duration]))</f>
        <v/>
      </c>
      <c r="I645" s="49">
        <f>SUM(INDEX(ch_table[Duration],1):ch_table[[#This Row],[Duration]])</f>
        <v>16.466666666666669</v>
      </c>
      <c r="J645" s="44" cm="1">
        <f t="array" ref="J64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645" s="44" t="str" cm="1">
        <f t="array" ref="K64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645" s="44" t="str">
        <f>IF(ch_table[[#This Row],[Subject 1]]&lt;&gt;"House rose", "",SUMIF(ch_table[Day], ch_table[[#This Row],[Day]], ch_table[AAT]))</f>
        <v/>
      </c>
      <c r="M645" s="47">
        <f>SUM(INDEX(ch_table[AAT],1):ch_table[[#This Row],[AAT]])</f>
        <v>1.0562500000000001</v>
      </c>
    </row>
    <row r="646" spans="1:13" x14ac:dyDescent="0.25">
      <c r="A646" s="2">
        <v>53</v>
      </c>
      <c r="B646" s="40">
        <v>43955</v>
      </c>
      <c r="C646" s="42">
        <v>0.82430555555555551</v>
      </c>
      <c r="D646" s="3" t="s">
        <v>17</v>
      </c>
      <c r="G646" s="42" t="str" cm="1">
        <f t="array" ref="G64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646" s="44">
        <f>IF(ch_table[[#This Row],[Subject 1]]&lt;&gt;"House rose", "",SUMIF(ch_table[Day], ch_table[[#This Row],[Day]], ch_table[Duration]))</f>
        <v>0.22013888888888888</v>
      </c>
      <c r="I646" s="49">
        <f>SUM(INDEX(ch_table[Duration],1):ch_table[[#This Row],[Duration]])</f>
        <v>16.466666666666669</v>
      </c>
      <c r="J646" s="44" cm="1">
        <f t="array" ref="J64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646" s="44" t="str" cm="1">
        <f t="array" ref="K64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646" s="44">
        <f>IF(ch_table[[#This Row],[Subject 1]]&lt;&gt;"House rose", "",SUMIF(ch_table[Day], ch_table[[#This Row],[Day]], ch_table[AAT]))</f>
        <v>0</v>
      </c>
      <c r="M646" s="47">
        <f>SUM(INDEX(ch_table[AAT],1):ch_table[[#This Row],[AAT]])</f>
        <v>1.0562500000000001</v>
      </c>
    </row>
    <row r="647" spans="1:13" x14ac:dyDescent="0.25">
      <c r="A647" s="2">
        <v>54</v>
      </c>
      <c r="B647" s="40">
        <v>43956</v>
      </c>
      <c r="C647" s="42">
        <v>0.47916666666666669</v>
      </c>
      <c r="D647" s="3" t="s">
        <v>18</v>
      </c>
      <c r="G647" s="42" cm="1">
        <f t="array" ref="G64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647" s="44" t="str">
        <f>IF(ch_table[[#This Row],[Subject 1]]&lt;&gt;"House rose", "",SUMIF(ch_table[Day], ch_table[[#This Row],[Day]], ch_table[Duration]))</f>
        <v/>
      </c>
      <c r="I647" s="49">
        <f>SUM(INDEX(ch_table[Duration],1):ch_table[[#This Row],[Duration]])</f>
        <v>16.468750000000004</v>
      </c>
      <c r="J647" s="44" cm="1">
        <f t="array" ref="J64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647" s="44" t="str" cm="1">
        <f t="array" ref="K64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647" s="44" t="str">
        <f>IF(ch_table[[#This Row],[Subject 1]]&lt;&gt;"House rose", "",SUMIF(ch_table[Day], ch_table[[#This Row],[Day]], ch_table[AAT]))</f>
        <v/>
      </c>
      <c r="M647" s="47">
        <f>SUM(INDEX(ch_table[AAT],1):ch_table[[#This Row],[AAT]])</f>
        <v>1.0562500000000001</v>
      </c>
    </row>
    <row r="648" spans="1:13" x14ac:dyDescent="0.25">
      <c r="A648" s="2">
        <v>54</v>
      </c>
      <c r="B648" s="40">
        <v>43956</v>
      </c>
      <c r="C648" s="42">
        <v>0.48125000000000001</v>
      </c>
      <c r="D648" s="3" t="s">
        <v>28</v>
      </c>
      <c r="E648" s="5" t="s">
        <v>326</v>
      </c>
      <c r="F648" s="5" t="s">
        <v>460</v>
      </c>
      <c r="G648" s="42" cm="1">
        <f t="array" ref="G64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1.9444444444444431E-2</v>
      </c>
      <c r="H648" s="44" t="str">
        <f>IF(ch_table[[#This Row],[Subject 1]]&lt;&gt;"House rose", "",SUMIF(ch_table[Day], ch_table[[#This Row],[Day]], ch_table[Duration]))</f>
        <v/>
      </c>
      <c r="I648" s="49">
        <f>SUM(INDEX(ch_table[Duration],1):ch_table[[#This Row],[Duration]])</f>
        <v>16.488194444444449</v>
      </c>
      <c r="J648" s="44" cm="1">
        <f t="array" ref="J64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648" s="44" t="str" cm="1">
        <f t="array" ref="K64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648" s="44" t="str">
        <f>IF(ch_table[[#This Row],[Subject 1]]&lt;&gt;"House rose", "",SUMIF(ch_table[Day], ch_table[[#This Row],[Day]], ch_table[AAT]))</f>
        <v/>
      </c>
      <c r="M648" s="47">
        <f>SUM(INDEX(ch_table[AAT],1):ch_table[[#This Row],[AAT]])</f>
        <v>1.0562500000000001</v>
      </c>
    </row>
    <row r="649" spans="1:13" x14ac:dyDescent="0.25">
      <c r="A649" s="2">
        <v>54</v>
      </c>
      <c r="B649" s="40">
        <v>43956</v>
      </c>
      <c r="C649" s="42">
        <v>0.50069444444444444</v>
      </c>
      <c r="D649" s="3" t="s">
        <v>28</v>
      </c>
      <c r="E649" s="5" t="s">
        <v>190</v>
      </c>
      <c r="F649" s="5" t="s">
        <v>460</v>
      </c>
      <c r="G649" s="42" cm="1">
        <f t="array" ref="G64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2.0138888888888928E-2</v>
      </c>
      <c r="H649" s="44" t="str">
        <f>IF(ch_table[[#This Row],[Subject 1]]&lt;&gt;"House rose", "",SUMIF(ch_table[Day], ch_table[[#This Row],[Day]], ch_table[Duration]))</f>
        <v/>
      </c>
      <c r="I649" s="49">
        <f>SUM(INDEX(ch_table[Duration],1):ch_table[[#This Row],[Duration]])</f>
        <v>16.50833333333334</v>
      </c>
      <c r="J649" s="44" cm="1">
        <f t="array" ref="J64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649" s="44" t="str" cm="1">
        <f t="array" ref="K64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649" s="44" t="str">
        <f>IF(ch_table[[#This Row],[Subject 1]]&lt;&gt;"House rose", "",SUMIF(ch_table[Day], ch_table[[#This Row],[Day]], ch_table[AAT]))</f>
        <v/>
      </c>
      <c r="M649" s="47">
        <f>SUM(INDEX(ch_table[AAT],1):ch_table[[#This Row],[AAT]])</f>
        <v>1.0562500000000001</v>
      </c>
    </row>
    <row r="650" spans="1:13" ht="45" x14ac:dyDescent="0.25">
      <c r="A650" s="2">
        <v>54</v>
      </c>
      <c r="B650" s="40">
        <v>43956</v>
      </c>
      <c r="C650" s="42">
        <v>0.52083333333333337</v>
      </c>
      <c r="D650" s="3" t="s">
        <v>32</v>
      </c>
      <c r="E650" s="5" t="s">
        <v>486</v>
      </c>
      <c r="F650" s="5" t="s">
        <v>479</v>
      </c>
      <c r="G650" s="42" cm="1">
        <f t="array" ref="G65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4.4444444444444398E-2</v>
      </c>
      <c r="H650" s="44" t="str">
        <f>IF(ch_table[[#This Row],[Subject 1]]&lt;&gt;"House rose", "",SUMIF(ch_table[Day], ch_table[[#This Row],[Day]], ch_table[Duration]))</f>
        <v/>
      </c>
      <c r="I650" s="49">
        <f>SUM(INDEX(ch_table[Duration],1):ch_table[[#This Row],[Duration]])</f>
        <v>16.552777777777784</v>
      </c>
      <c r="J650" s="44" cm="1">
        <f t="array" ref="J65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650" s="44" t="str" cm="1">
        <f t="array" ref="K65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650" s="44" t="str">
        <f>IF(ch_table[[#This Row],[Subject 1]]&lt;&gt;"House rose", "",SUMIF(ch_table[Day], ch_table[[#This Row],[Day]], ch_table[AAT]))</f>
        <v/>
      </c>
      <c r="M650" s="47">
        <f>SUM(INDEX(ch_table[AAT],1):ch_table[[#This Row],[AAT]])</f>
        <v>1.0562500000000001</v>
      </c>
    </row>
    <row r="651" spans="1:13" x14ac:dyDescent="0.25">
      <c r="A651" s="2">
        <v>54</v>
      </c>
      <c r="B651" s="40">
        <v>43956</v>
      </c>
      <c r="C651" s="42">
        <v>0.56527777777777777</v>
      </c>
      <c r="D651" s="3" t="s">
        <v>15</v>
      </c>
      <c r="G651" s="42" cm="1">
        <f t="array" ref="G65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2.0138888888888928E-2</v>
      </c>
      <c r="H651" s="44" t="str">
        <f>IF(ch_table[[#This Row],[Subject 1]]&lt;&gt;"House rose", "",SUMIF(ch_table[Day], ch_table[[#This Row],[Day]], ch_table[Duration]))</f>
        <v/>
      </c>
      <c r="I651" s="49">
        <f>SUM(INDEX(ch_table[Duration],1):ch_table[[#This Row],[Duration]])</f>
        <v>16.572916666666671</v>
      </c>
      <c r="J651" s="44" cm="1">
        <f t="array" ref="J65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651" s="44" t="str" cm="1">
        <f t="array" ref="K65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651" s="44" t="str">
        <f>IF(ch_table[[#This Row],[Subject 1]]&lt;&gt;"House rose", "",SUMIF(ch_table[Day], ch_table[[#This Row],[Day]], ch_table[AAT]))</f>
        <v/>
      </c>
      <c r="M651" s="47">
        <f>SUM(INDEX(ch_table[AAT],1):ch_table[[#This Row],[AAT]])</f>
        <v>1.0562500000000001</v>
      </c>
    </row>
    <row r="652" spans="1:13" x14ac:dyDescent="0.25">
      <c r="A652" s="2">
        <v>54</v>
      </c>
      <c r="B652" s="40">
        <v>43956</v>
      </c>
      <c r="C652" s="42">
        <v>0.5854166666666667</v>
      </c>
      <c r="D652" s="3" t="s">
        <v>243</v>
      </c>
      <c r="E652" s="5" t="s">
        <v>487</v>
      </c>
      <c r="F652" s="5" t="s">
        <v>460</v>
      </c>
      <c r="G652" s="42" cm="1">
        <f t="array" ref="G65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1.1805555555555514E-2</v>
      </c>
      <c r="H652" s="44" t="str">
        <f>IF(ch_table[[#This Row],[Subject 1]]&lt;&gt;"House rose", "",SUMIF(ch_table[Day], ch_table[[#This Row],[Day]], ch_table[Duration]))</f>
        <v/>
      </c>
      <c r="I652" s="49">
        <f>SUM(INDEX(ch_table[Duration],1):ch_table[[#This Row],[Duration]])</f>
        <v>16.584722222222226</v>
      </c>
      <c r="J652" s="44" cm="1">
        <f t="array" ref="J65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652" s="44" t="str" cm="1">
        <f t="array" ref="K65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652" s="44" t="str">
        <f>IF(ch_table[[#This Row],[Subject 1]]&lt;&gt;"House rose", "",SUMIF(ch_table[Day], ch_table[[#This Row],[Day]], ch_table[AAT]))</f>
        <v/>
      </c>
      <c r="M652" s="47">
        <f>SUM(INDEX(ch_table[AAT],1):ch_table[[#This Row],[AAT]])</f>
        <v>1.0562500000000001</v>
      </c>
    </row>
    <row r="653" spans="1:13" x14ac:dyDescent="0.25">
      <c r="A653" s="2">
        <v>54</v>
      </c>
      <c r="B653" s="40">
        <v>43956</v>
      </c>
      <c r="C653" s="42">
        <v>0.59722222222222221</v>
      </c>
      <c r="D653" s="3" t="s">
        <v>202</v>
      </c>
      <c r="E653" s="5" t="s">
        <v>488</v>
      </c>
      <c r="G653" s="42" cm="1">
        <f t="array" ref="G65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</v>
      </c>
      <c r="H653" s="44" t="str">
        <f>IF(ch_table[[#This Row],[Subject 1]]&lt;&gt;"House rose", "",SUMIF(ch_table[Day], ch_table[[#This Row],[Day]], ch_table[Duration]))</f>
        <v/>
      </c>
      <c r="I653" s="49">
        <f>SUM(INDEX(ch_table[Duration],1):ch_table[[#This Row],[Duration]])</f>
        <v>16.584722222222226</v>
      </c>
      <c r="J653" s="44" cm="1">
        <f t="array" ref="J65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653" s="44" t="str" cm="1">
        <f t="array" ref="K65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653" s="44" t="str">
        <f>IF(ch_table[[#This Row],[Subject 1]]&lt;&gt;"House rose", "",SUMIF(ch_table[Day], ch_table[[#This Row],[Day]], ch_table[AAT]))</f>
        <v/>
      </c>
      <c r="M653" s="47">
        <f>SUM(INDEX(ch_table[AAT],1):ch_table[[#This Row],[AAT]])</f>
        <v>1.0562500000000001</v>
      </c>
    </row>
    <row r="654" spans="1:13" x14ac:dyDescent="0.25">
      <c r="A654" s="2">
        <v>54</v>
      </c>
      <c r="B654" s="40">
        <v>43956</v>
      </c>
      <c r="C654" s="42">
        <v>0.59722222222222221</v>
      </c>
      <c r="D654" s="3" t="s">
        <v>243</v>
      </c>
      <c r="E654" s="5" t="s">
        <v>487</v>
      </c>
      <c r="F654" s="5" t="s">
        <v>460</v>
      </c>
      <c r="G654" s="42" cm="1">
        <f t="array" ref="G65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2.1527777777777812E-2</v>
      </c>
      <c r="H654" s="44" t="str">
        <f>IF(ch_table[[#This Row],[Subject 1]]&lt;&gt;"House rose", "",SUMIF(ch_table[Day], ch_table[[#This Row],[Day]], ch_table[Duration]))</f>
        <v/>
      </c>
      <c r="I654" s="49">
        <f>SUM(INDEX(ch_table[Duration],1):ch_table[[#This Row],[Duration]])</f>
        <v>16.606250000000003</v>
      </c>
      <c r="J654" s="44" cm="1">
        <f t="array" ref="J65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654" s="44" t="str" cm="1">
        <f t="array" ref="K65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654" s="44" t="str">
        <f>IF(ch_table[[#This Row],[Subject 1]]&lt;&gt;"House rose", "",SUMIF(ch_table[Day], ch_table[[#This Row],[Day]], ch_table[AAT]))</f>
        <v/>
      </c>
      <c r="M654" s="47">
        <f>SUM(INDEX(ch_table[AAT],1):ch_table[[#This Row],[AAT]])</f>
        <v>1.0562500000000001</v>
      </c>
    </row>
    <row r="655" spans="1:13" x14ac:dyDescent="0.25">
      <c r="A655" s="2">
        <v>54</v>
      </c>
      <c r="B655" s="40">
        <v>43956</v>
      </c>
      <c r="C655" s="42">
        <v>0.61875000000000002</v>
      </c>
      <c r="D655" s="3" t="s">
        <v>15</v>
      </c>
      <c r="F655" s="5" t="s">
        <v>460</v>
      </c>
      <c r="G655" s="42" cm="1">
        <f t="array" ref="G65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4.7916666666666607E-2</v>
      </c>
      <c r="H655" s="44" t="str">
        <f>IF(ch_table[[#This Row],[Subject 1]]&lt;&gt;"House rose", "",SUMIF(ch_table[Day], ch_table[[#This Row],[Day]], ch_table[Duration]))</f>
        <v/>
      </c>
      <c r="I655" s="49">
        <f>SUM(INDEX(ch_table[Duration],1):ch_table[[#This Row],[Duration]])</f>
        <v>16.654166666666669</v>
      </c>
      <c r="J655" s="44" cm="1">
        <f t="array" ref="J65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655" s="44" t="str" cm="1">
        <f t="array" ref="K65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655" s="44" t="str">
        <f>IF(ch_table[[#This Row],[Subject 1]]&lt;&gt;"House rose", "",SUMIF(ch_table[Day], ch_table[[#This Row],[Day]], ch_table[AAT]))</f>
        <v/>
      </c>
      <c r="M655" s="47">
        <f>SUM(INDEX(ch_table[AAT],1):ch_table[[#This Row],[AAT]])</f>
        <v>1.0562500000000001</v>
      </c>
    </row>
    <row r="656" spans="1:13" x14ac:dyDescent="0.25">
      <c r="A656" s="2">
        <v>54</v>
      </c>
      <c r="B656" s="40">
        <v>43956</v>
      </c>
      <c r="C656" s="42">
        <v>0.66666666666666663</v>
      </c>
      <c r="D656" s="3" t="s">
        <v>243</v>
      </c>
      <c r="E656" s="5" t="s">
        <v>269</v>
      </c>
      <c r="F656" s="5" t="s">
        <v>460</v>
      </c>
      <c r="G656" s="42" cm="1">
        <f t="array" ref="G65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1.2500000000000067E-2</v>
      </c>
      <c r="H656" s="44" t="str">
        <f>IF(ch_table[[#This Row],[Subject 1]]&lt;&gt;"House rose", "",SUMIF(ch_table[Day], ch_table[[#This Row],[Day]], ch_table[Duration]))</f>
        <v/>
      </c>
      <c r="I656" s="49">
        <f>SUM(INDEX(ch_table[Duration],1):ch_table[[#This Row],[Duration]])</f>
        <v>16.666666666666668</v>
      </c>
      <c r="J656" s="44" cm="1">
        <f t="array" ref="J65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656" s="44" t="str" cm="1">
        <f t="array" ref="K65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656" s="44" t="str">
        <f>IF(ch_table[[#This Row],[Subject 1]]&lt;&gt;"House rose", "",SUMIF(ch_table[Day], ch_table[[#This Row],[Day]], ch_table[AAT]))</f>
        <v/>
      </c>
      <c r="M656" s="47">
        <f>SUM(INDEX(ch_table[AAT],1):ch_table[[#This Row],[AAT]])</f>
        <v>1.0562500000000001</v>
      </c>
    </row>
    <row r="657" spans="1:13" ht="30" x14ac:dyDescent="0.25">
      <c r="A657" s="2">
        <v>54</v>
      </c>
      <c r="B657" s="40">
        <v>43956</v>
      </c>
      <c r="C657" s="42">
        <v>0.6791666666666667</v>
      </c>
      <c r="D657" s="3" t="s">
        <v>202</v>
      </c>
      <c r="E657" s="5" t="s">
        <v>123</v>
      </c>
      <c r="G657" s="42" cm="1">
        <f t="array" ref="G65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</v>
      </c>
      <c r="H657" s="44" t="str">
        <f>IF(ch_table[[#This Row],[Subject 1]]&lt;&gt;"House rose", "",SUMIF(ch_table[Day], ch_table[[#This Row],[Day]], ch_table[Duration]))</f>
        <v/>
      </c>
      <c r="I657" s="49">
        <f>SUM(INDEX(ch_table[Duration],1):ch_table[[#This Row],[Duration]])</f>
        <v>16.666666666666668</v>
      </c>
      <c r="J657" s="44" cm="1">
        <f t="array" ref="J65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657" s="44" t="str" cm="1">
        <f t="array" ref="K65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657" s="44" t="str">
        <f>IF(ch_table[[#This Row],[Subject 1]]&lt;&gt;"House rose", "",SUMIF(ch_table[Day], ch_table[[#This Row],[Day]], ch_table[AAT]))</f>
        <v/>
      </c>
      <c r="M657" s="47">
        <f>SUM(INDEX(ch_table[AAT],1):ch_table[[#This Row],[AAT]])</f>
        <v>1.0562500000000001</v>
      </c>
    </row>
    <row r="658" spans="1:13" x14ac:dyDescent="0.25">
      <c r="A658" s="2">
        <v>54</v>
      </c>
      <c r="B658" s="40">
        <v>43956</v>
      </c>
      <c r="C658" s="42">
        <v>0.6791666666666667</v>
      </c>
      <c r="D658" s="3" t="s">
        <v>243</v>
      </c>
      <c r="E658" s="5" t="s">
        <v>269</v>
      </c>
      <c r="F658" s="5" t="s">
        <v>460</v>
      </c>
      <c r="G658" s="42" cm="1">
        <f t="array" ref="G65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2.0138888888888817E-2</v>
      </c>
      <c r="H658" s="44" t="str">
        <f>IF(ch_table[[#This Row],[Subject 1]]&lt;&gt;"House rose", "",SUMIF(ch_table[Day], ch_table[[#This Row],[Day]], ch_table[Duration]))</f>
        <v/>
      </c>
      <c r="I658" s="49">
        <f>SUM(INDEX(ch_table[Duration],1):ch_table[[#This Row],[Duration]])</f>
        <v>16.686805555555555</v>
      </c>
      <c r="J658" s="44" cm="1">
        <f t="array" ref="J65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658" s="44" t="str" cm="1">
        <f t="array" ref="K65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658" s="44" t="str">
        <f>IF(ch_table[[#This Row],[Subject 1]]&lt;&gt;"House rose", "",SUMIF(ch_table[Day], ch_table[[#This Row],[Day]], ch_table[AAT]))</f>
        <v/>
      </c>
      <c r="M658" s="47">
        <f>SUM(INDEX(ch_table[AAT],1):ch_table[[#This Row],[AAT]])</f>
        <v>1.0562500000000001</v>
      </c>
    </row>
    <row r="659" spans="1:13" x14ac:dyDescent="0.25">
      <c r="A659" s="2">
        <v>54</v>
      </c>
      <c r="B659" s="40">
        <v>43956</v>
      </c>
      <c r="C659" s="42">
        <v>0.69930555555555551</v>
      </c>
      <c r="D659" s="3" t="s">
        <v>17</v>
      </c>
      <c r="G659" s="42" t="str" cm="1">
        <f t="array" ref="G65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659" s="44">
        <f>IF(ch_table[[#This Row],[Subject 1]]&lt;&gt;"House rose", "",SUMIF(ch_table[Day], ch_table[[#This Row],[Day]], ch_table[Duration]))</f>
        <v>0.22013888888888883</v>
      </c>
      <c r="I659" s="49">
        <f>SUM(INDEX(ch_table[Duration],1):ch_table[[#This Row],[Duration]])</f>
        <v>16.686805555555555</v>
      </c>
      <c r="J659" s="44" cm="1">
        <f t="array" ref="J65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659" s="44" t="str" cm="1">
        <f t="array" ref="K65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659" s="44">
        <f>IF(ch_table[[#This Row],[Subject 1]]&lt;&gt;"House rose", "",SUMIF(ch_table[Day], ch_table[[#This Row],[Day]], ch_table[AAT]))</f>
        <v>0</v>
      </c>
      <c r="M659" s="47">
        <f>SUM(INDEX(ch_table[AAT],1):ch_table[[#This Row],[AAT]])</f>
        <v>1.0562500000000001</v>
      </c>
    </row>
    <row r="660" spans="1:13" x14ac:dyDescent="0.25">
      <c r="A660" s="2">
        <v>55</v>
      </c>
      <c r="B660" s="40">
        <v>43957</v>
      </c>
      <c r="C660" s="42">
        <v>0.47916666666666669</v>
      </c>
      <c r="D660" s="3" t="s">
        <v>18</v>
      </c>
      <c r="G660" s="42" cm="1">
        <f t="array" ref="G66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660" s="44" t="str">
        <f>IF(ch_table[[#This Row],[Subject 1]]&lt;&gt;"House rose", "",SUMIF(ch_table[Day], ch_table[[#This Row],[Day]], ch_table[Duration]))</f>
        <v/>
      </c>
      <c r="I660" s="49">
        <f>SUM(INDEX(ch_table[Duration],1):ch_table[[#This Row],[Duration]])</f>
        <v>16.68888888888889</v>
      </c>
      <c r="J660" s="44" cm="1">
        <f t="array" ref="J66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660" s="44" t="str" cm="1">
        <f t="array" ref="K66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660" s="44" t="str">
        <f>IF(ch_table[[#This Row],[Subject 1]]&lt;&gt;"House rose", "",SUMIF(ch_table[Day], ch_table[[#This Row],[Day]], ch_table[AAT]))</f>
        <v/>
      </c>
      <c r="M660" s="47">
        <f>SUM(INDEX(ch_table[AAT],1):ch_table[[#This Row],[AAT]])</f>
        <v>1.0562500000000001</v>
      </c>
    </row>
    <row r="661" spans="1:13" x14ac:dyDescent="0.25">
      <c r="A661" s="2">
        <v>55</v>
      </c>
      <c r="B661" s="40">
        <v>43957</v>
      </c>
      <c r="C661" s="42">
        <v>0.48125000000000001</v>
      </c>
      <c r="D661" s="3" t="s">
        <v>20</v>
      </c>
      <c r="E661" s="5" t="s">
        <v>489</v>
      </c>
      <c r="F661" s="5" t="s">
        <v>73</v>
      </c>
      <c r="G661" s="42" cm="1">
        <f t="array" ref="G66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1.388888888888884E-3</v>
      </c>
      <c r="H661" s="44" t="str">
        <f>IF(ch_table[[#This Row],[Subject 1]]&lt;&gt;"House rose", "",SUMIF(ch_table[Day], ch_table[[#This Row],[Day]], ch_table[Duration]))</f>
        <v/>
      </c>
      <c r="I661" s="49">
        <f>SUM(INDEX(ch_table[Duration],1):ch_table[[#This Row],[Duration]])</f>
        <v>16.69027777777778</v>
      </c>
      <c r="J661" s="44" cm="1">
        <f t="array" ref="J66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661" s="44" t="str" cm="1">
        <f t="array" ref="K66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661" s="44" t="str">
        <f>IF(ch_table[[#This Row],[Subject 1]]&lt;&gt;"House rose", "",SUMIF(ch_table[Day], ch_table[[#This Row],[Day]], ch_table[AAT]))</f>
        <v/>
      </c>
      <c r="M661" s="47">
        <f>SUM(INDEX(ch_table[AAT],1):ch_table[[#This Row],[AAT]])</f>
        <v>1.0562500000000001</v>
      </c>
    </row>
    <row r="662" spans="1:13" x14ac:dyDescent="0.25">
      <c r="A662" s="2">
        <v>55</v>
      </c>
      <c r="B662" s="40">
        <v>43957</v>
      </c>
      <c r="C662" s="42">
        <v>0.4826388888888889</v>
      </c>
      <c r="D662" s="3" t="s">
        <v>28</v>
      </c>
      <c r="E662" s="5" t="s">
        <v>176</v>
      </c>
      <c r="F662" s="5" t="s">
        <v>460</v>
      </c>
      <c r="G662" s="42" cm="1">
        <f t="array" ref="G66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1.9444444444444431E-2</v>
      </c>
      <c r="H662" s="44" t="str">
        <f>IF(ch_table[[#This Row],[Subject 1]]&lt;&gt;"House rose", "",SUMIF(ch_table[Day], ch_table[[#This Row],[Day]], ch_table[Duration]))</f>
        <v/>
      </c>
      <c r="I662" s="49">
        <f>SUM(INDEX(ch_table[Duration],1):ch_table[[#This Row],[Duration]])</f>
        <v>16.709722222222226</v>
      </c>
      <c r="J662" s="44" cm="1">
        <f t="array" ref="J66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662" s="44" t="str" cm="1">
        <f t="array" ref="K66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662" s="44" t="str">
        <f>IF(ch_table[[#This Row],[Subject 1]]&lt;&gt;"House rose", "",SUMIF(ch_table[Day], ch_table[[#This Row],[Day]], ch_table[AAT]))</f>
        <v/>
      </c>
      <c r="M662" s="47">
        <f>SUM(INDEX(ch_table[AAT],1):ch_table[[#This Row],[AAT]])</f>
        <v>1.0562500000000001</v>
      </c>
    </row>
    <row r="663" spans="1:13" x14ac:dyDescent="0.25">
      <c r="A663" s="2">
        <v>55</v>
      </c>
      <c r="B663" s="40">
        <v>43957</v>
      </c>
      <c r="C663" s="42">
        <v>0.50208333333333333</v>
      </c>
      <c r="D663" s="3" t="s">
        <v>28</v>
      </c>
      <c r="E663" s="5" t="s">
        <v>99</v>
      </c>
      <c r="F663" s="5" t="s">
        <v>460</v>
      </c>
      <c r="G663" s="42" cm="1">
        <f t="array" ref="G66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2.2222222222222254E-2</v>
      </c>
      <c r="H663" s="44" t="str">
        <f>IF(ch_table[[#This Row],[Subject 1]]&lt;&gt;"House rose", "",SUMIF(ch_table[Day], ch_table[[#This Row],[Day]], ch_table[Duration]))</f>
        <v/>
      </c>
      <c r="I663" s="49">
        <f>SUM(INDEX(ch_table[Duration],1):ch_table[[#This Row],[Duration]])</f>
        <v>16.731944444444448</v>
      </c>
      <c r="J663" s="44" cm="1">
        <f t="array" ref="J66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663" s="44" t="str" cm="1">
        <f t="array" ref="K66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663" s="44" t="str">
        <f>IF(ch_table[[#This Row],[Subject 1]]&lt;&gt;"House rose", "",SUMIF(ch_table[Day], ch_table[[#This Row],[Day]], ch_table[AAT]))</f>
        <v/>
      </c>
      <c r="M663" s="47">
        <f>SUM(INDEX(ch_table[AAT],1):ch_table[[#This Row],[AAT]])</f>
        <v>1.0562500000000001</v>
      </c>
    </row>
    <row r="664" spans="1:13" ht="60" x14ac:dyDescent="0.25">
      <c r="A664" s="2">
        <v>55</v>
      </c>
      <c r="B664" s="40">
        <v>43957</v>
      </c>
      <c r="C664" s="42">
        <v>0.52430555555555558</v>
      </c>
      <c r="D664" s="3" t="s">
        <v>32</v>
      </c>
      <c r="E664" s="5" t="s">
        <v>490</v>
      </c>
      <c r="F664" s="5" t="s">
        <v>479</v>
      </c>
      <c r="G664" s="42" cm="1">
        <f t="array" ref="G66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1.9444444444444375E-2</v>
      </c>
      <c r="H664" s="44" t="str">
        <f>IF(ch_table[[#This Row],[Subject 1]]&lt;&gt;"House rose", "",SUMIF(ch_table[Day], ch_table[[#This Row],[Day]], ch_table[Duration]))</f>
        <v/>
      </c>
      <c r="I664" s="49">
        <f>SUM(INDEX(ch_table[Duration],1):ch_table[[#This Row],[Duration]])</f>
        <v>16.751388888888894</v>
      </c>
      <c r="J664" s="44" cm="1">
        <f t="array" ref="J66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664" s="44" t="str" cm="1">
        <f t="array" ref="K66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664" s="44" t="str">
        <f>IF(ch_table[[#This Row],[Subject 1]]&lt;&gt;"House rose", "",SUMIF(ch_table[Day], ch_table[[#This Row],[Day]], ch_table[AAT]))</f>
        <v/>
      </c>
      <c r="M664" s="47">
        <f>SUM(INDEX(ch_table[AAT],1):ch_table[[#This Row],[AAT]])</f>
        <v>1.0562500000000001</v>
      </c>
    </row>
    <row r="665" spans="1:13" ht="45" x14ac:dyDescent="0.25">
      <c r="A665" s="2">
        <v>55</v>
      </c>
      <c r="B665" s="40">
        <v>43957</v>
      </c>
      <c r="C665" s="42">
        <v>0.54374999999999996</v>
      </c>
      <c r="D665" s="3" t="s">
        <v>30</v>
      </c>
      <c r="E665" s="5" t="s">
        <v>491</v>
      </c>
      <c r="F665" s="5" t="s">
        <v>479</v>
      </c>
      <c r="G665" s="42" cm="1">
        <f t="array" ref="G66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2.2222222222222254E-2</v>
      </c>
      <c r="H665" s="44" t="str">
        <f>IF(ch_table[[#This Row],[Subject 1]]&lt;&gt;"House rose", "",SUMIF(ch_table[Day], ch_table[[#This Row],[Day]], ch_table[Duration]))</f>
        <v/>
      </c>
      <c r="I665" s="49">
        <f>SUM(INDEX(ch_table[Duration],1):ch_table[[#This Row],[Duration]])</f>
        <v>16.773611111111116</v>
      </c>
      <c r="J665" s="44" cm="1">
        <f t="array" ref="J66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665" s="44" t="str" cm="1">
        <f t="array" ref="K66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665" s="44" t="str">
        <f>IF(ch_table[[#This Row],[Subject 1]]&lt;&gt;"House rose", "",SUMIF(ch_table[Day], ch_table[[#This Row],[Day]], ch_table[AAT]))</f>
        <v/>
      </c>
      <c r="M665" s="47">
        <f>SUM(INDEX(ch_table[AAT],1):ch_table[[#This Row],[AAT]])</f>
        <v>1.0562500000000001</v>
      </c>
    </row>
    <row r="666" spans="1:13" x14ac:dyDescent="0.25">
      <c r="A666" s="2">
        <v>55</v>
      </c>
      <c r="B666" s="40">
        <v>43957</v>
      </c>
      <c r="C666" s="42">
        <v>0.56597222222222221</v>
      </c>
      <c r="D666" s="3" t="s">
        <v>15</v>
      </c>
      <c r="F666" s="5" t="s">
        <v>460</v>
      </c>
      <c r="G666" s="42" cm="1">
        <f t="array" ref="G66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2.083333333333337E-2</v>
      </c>
      <c r="H666" s="44" t="str">
        <f>IF(ch_table[[#This Row],[Subject 1]]&lt;&gt;"House rose", "",SUMIF(ch_table[Day], ch_table[[#This Row],[Day]], ch_table[Duration]))</f>
        <v/>
      </c>
      <c r="I666" s="49">
        <f>SUM(INDEX(ch_table[Duration],1):ch_table[[#This Row],[Duration]])</f>
        <v>16.794444444444448</v>
      </c>
      <c r="J666" s="44" cm="1">
        <f t="array" ref="J66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666" s="44" t="str" cm="1">
        <f t="array" ref="K66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666" s="44" t="str">
        <f>IF(ch_table[[#This Row],[Subject 1]]&lt;&gt;"House rose", "",SUMIF(ch_table[Day], ch_table[[#This Row],[Day]], ch_table[AAT]))</f>
        <v/>
      </c>
      <c r="M666" s="47">
        <f>SUM(INDEX(ch_table[AAT],1):ch_table[[#This Row],[AAT]])</f>
        <v>1.0562500000000001</v>
      </c>
    </row>
    <row r="667" spans="1:13" x14ac:dyDescent="0.25">
      <c r="A667" s="2">
        <v>55</v>
      </c>
      <c r="B667" s="40">
        <v>43957</v>
      </c>
      <c r="C667" s="42">
        <v>0.58680555555555558</v>
      </c>
      <c r="D667" s="3" t="s">
        <v>25</v>
      </c>
      <c r="E667" s="5" t="s">
        <v>81</v>
      </c>
      <c r="F667" s="5" t="s">
        <v>460</v>
      </c>
      <c r="G667" s="42" cm="1">
        <f t="array" ref="G66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2.2222222222222143E-2</v>
      </c>
      <c r="H667" s="44" t="str">
        <f>IF(ch_table[[#This Row],[Subject 1]]&lt;&gt;"House rose", "",SUMIF(ch_table[Day], ch_table[[#This Row],[Day]], ch_table[Duration]))</f>
        <v/>
      </c>
      <c r="I667" s="49">
        <f>SUM(INDEX(ch_table[Duration],1):ch_table[[#This Row],[Duration]])</f>
        <v>16.81666666666667</v>
      </c>
      <c r="J667" s="44" cm="1">
        <f t="array" ref="J66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667" s="44" t="str" cm="1">
        <f t="array" ref="K66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667" s="44" t="str">
        <f>IF(ch_table[[#This Row],[Subject 1]]&lt;&gt;"House rose", "",SUMIF(ch_table[Day], ch_table[[#This Row],[Day]], ch_table[AAT]))</f>
        <v/>
      </c>
      <c r="M667" s="47">
        <f>SUM(INDEX(ch_table[AAT],1):ch_table[[#This Row],[AAT]])</f>
        <v>1.0562500000000001</v>
      </c>
    </row>
    <row r="668" spans="1:13" x14ac:dyDescent="0.25">
      <c r="A668" s="2">
        <v>55</v>
      </c>
      <c r="B668" s="40">
        <v>43957</v>
      </c>
      <c r="C668" s="42">
        <v>0.60902777777777772</v>
      </c>
      <c r="D668" s="3" t="s">
        <v>243</v>
      </c>
      <c r="E668" s="5" t="s">
        <v>492</v>
      </c>
      <c r="F668" s="5" t="s">
        <v>460</v>
      </c>
      <c r="G668" s="42" cm="1">
        <f t="array" ref="G66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5.3472222222222254E-2</v>
      </c>
      <c r="H668" s="44" t="str">
        <f>IF(ch_table[[#This Row],[Subject 1]]&lt;&gt;"House rose", "",SUMIF(ch_table[Day], ch_table[[#This Row],[Day]], ch_table[Duration]))</f>
        <v/>
      </c>
      <c r="I668" s="49">
        <f>SUM(INDEX(ch_table[Duration],1):ch_table[[#This Row],[Duration]])</f>
        <v>16.870138888888892</v>
      </c>
      <c r="J668" s="44" cm="1">
        <f t="array" ref="J66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668" s="44" t="str" cm="1">
        <f t="array" ref="K66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668" s="44" t="str">
        <f>IF(ch_table[[#This Row],[Subject 1]]&lt;&gt;"House rose", "",SUMIF(ch_table[Day], ch_table[[#This Row],[Day]], ch_table[AAT]))</f>
        <v/>
      </c>
      <c r="M668" s="47">
        <f>SUM(INDEX(ch_table[AAT],1):ch_table[[#This Row],[AAT]])</f>
        <v>1.0562500000000001</v>
      </c>
    </row>
    <row r="669" spans="1:13" x14ac:dyDescent="0.25">
      <c r="A669" s="2">
        <v>55</v>
      </c>
      <c r="B669" s="40">
        <v>43957</v>
      </c>
      <c r="C669" s="42">
        <v>0.66249999999999998</v>
      </c>
      <c r="D669" s="3" t="s">
        <v>17</v>
      </c>
      <c r="G669" s="42" t="str" cm="1">
        <f t="array" ref="G66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669" s="44">
        <f>IF(ch_table[[#This Row],[Subject 1]]&lt;&gt;"House rose", "",SUMIF(ch_table[Day], ch_table[[#This Row],[Day]], ch_table[Duration]))</f>
        <v>0.18333333333333329</v>
      </c>
      <c r="I669" s="49">
        <f>SUM(INDEX(ch_table[Duration],1):ch_table[[#This Row],[Duration]])</f>
        <v>16.870138888888892</v>
      </c>
      <c r="J669" s="44" cm="1">
        <f t="array" ref="J66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669" s="44" t="str" cm="1">
        <f t="array" ref="K66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669" s="44">
        <f>IF(ch_table[[#This Row],[Subject 1]]&lt;&gt;"House rose", "",SUMIF(ch_table[Day], ch_table[[#This Row],[Day]], ch_table[AAT]))</f>
        <v>0</v>
      </c>
      <c r="M669" s="47">
        <f>SUM(INDEX(ch_table[AAT],1):ch_table[[#This Row],[AAT]])</f>
        <v>1.0562500000000001</v>
      </c>
    </row>
    <row r="670" spans="1:13" x14ac:dyDescent="0.25">
      <c r="A670" s="2">
        <v>56</v>
      </c>
      <c r="B670" s="40">
        <v>43962</v>
      </c>
      <c r="C670" s="42">
        <v>0.60416666666666663</v>
      </c>
      <c r="D670" s="3" t="s">
        <v>18</v>
      </c>
      <c r="G670" s="42" cm="1">
        <f t="array" ref="G67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670" s="44" t="str">
        <f>IF(ch_table[[#This Row],[Subject 1]]&lt;&gt;"House rose", "",SUMIF(ch_table[Day], ch_table[[#This Row],[Day]], ch_table[Duration]))</f>
        <v/>
      </c>
      <c r="I670" s="49">
        <f>SUM(INDEX(ch_table[Duration],1):ch_table[[#This Row],[Duration]])</f>
        <v>16.872222222222227</v>
      </c>
      <c r="J670" s="44" cm="1">
        <f t="array" ref="J67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670" s="44" t="str" cm="1">
        <f t="array" ref="K67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670" s="44" t="str">
        <f>IF(ch_table[[#This Row],[Subject 1]]&lt;&gt;"House rose", "",SUMIF(ch_table[Day], ch_table[[#This Row],[Day]], ch_table[AAT]))</f>
        <v/>
      </c>
      <c r="M670" s="47">
        <f>SUM(INDEX(ch_table[AAT],1):ch_table[[#This Row],[AAT]])</f>
        <v>1.0562500000000001</v>
      </c>
    </row>
    <row r="671" spans="1:13" x14ac:dyDescent="0.25">
      <c r="A671" s="2">
        <v>56</v>
      </c>
      <c r="B671" s="40">
        <v>43962</v>
      </c>
      <c r="C671" s="42">
        <v>0.60624999999999996</v>
      </c>
      <c r="D671" s="3" t="s">
        <v>28</v>
      </c>
      <c r="E671" s="5" t="s">
        <v>182</v>
      </c>
      <c r="F671" s="5" t="s">
        <v>460</v>
      </c>
      <c r="G671" s="42" cm="1">
        <f t="array" ref="G67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1.8750000000000044E-2</v>
      </c>
      <c r="H671" s="44" t="str">
        <f>IF(ch_table[[#This Row],[Subject 1]]&lt;&gt;"House rose", "",SUMIF(ch_table[Day], ch_table[[#This Row],[Day]], ch_table[Duration]))</f>
        <v/>
      </c>
      <c r="I671" s="49">
        <f>SUM(INDEX(ch_table[Duration],1):ch_table[[#This Row],[Duration]])</f>
        <v>16.890972222222228</v>
      </c>
      <c r="J671" s="44" cm="1">
        <f t="array" ref="J67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671" s="44" t="str" cm="1">
        <f t="array" ref="K67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671" s="44" t="str">
        <f>IF(ch_table[[#This Row],[Subject 1]]&lt;&gt;"House rose", "",SUMIF(ch_table[Day], ch_table[[#This Row],[Day]], ch_table[AAT]))</f>
        <v/>
      </c>
      <c r="M671" s="47">
        <f>SUM(INDEX(ch_table[AAT],1):ch_table[[#This Row],[AAT]])</f>
        <v>1.0562500000000001</v>
      </c>
    </row>
    <row r="672" spans="1:13" x14ac:dyDescent="0.25">
      <c r="A672" s="2">
        <v>56</v>
      </c>
      <c r="B672" s="40">
        <v>43962</v>
      </c>
      <c r="C672" s="42">
        <v>0.625</v>
      </c>
      <c r="D672" s="3" t="s">
        <v>28</v>
      </c>
      <c r="E672" s="5" t="s">
        <v>408</v>
      </c>
      <c r="F672" s="5" t="s">
        <v>460</v>
      </c>
      <c r="G672" s="42" cm="1">
        <f t="array" ref="G67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2.083333333333337E-2</v>
      </c>
      <c r="H672" s="44" t="str">
        <f>IF(ch_table[[#This Row],[Subject 1]]&lt;&gt;"House rose", "",SUMIF(ch_table[Day], ch_table[[#This Row],[Day]], ch_table[Duration]))</f>
        <v/>
      </c>
      <c r="I672" s="49">
        <f>SUM(INDEX(ch_table[Duration],1):ch_table[[#This Row],[Duration]])</f>
        <v>16.91180555555556</v>
      </c>
      <c r="J672" s="44" cm="1">
        <f t="array" ref="J67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672" s="44" t="str" cm="1">
        <f t="array" ref="K67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672" s="44" t="str">
        <f>IF(ch_table[[#This Row],[Subject 1]]&lt;&gt;"House rose", "",SUMIF(ch_table[Day], ch_table[[#This Row],[Day]], ch_table[AAT]))</f>
        <v/>
      </c>
      <c r="M672" s="47">
        <f>SUM(INDEX(ch_table[AAT],1):ch_table[[#This Row],[AAT]])</f>
        <v>1.0562500000000001</v>
      </c>
    </row>
    <row r="673" spans="1:13" x14ac:dyDescent="0.25">
      <c r="A673" s="2">
        <v>56</v>
      </c>
      <c r="B673" s="40">
        <v>43962</v>
      </c>
      <c r="C673" s="42">
        <v>0.64583333333333337</v>
      </c>
      <c r="D673" s="3" t="s">
        <v>20</v>
      </c>
      <c r="E673" s="5" t="s">
        <v>493</v>
      </c>
      <c r="F673" s="5" t="s">
        <v>73</v>
      </c>
      <c r="G673" s="42" cm="1">
        <f t="array" ref="G67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6.9444444444444198E-4</v>
      </c>
      <c r="H673" s="44" t="str">
        <f>IF(ch_table[[#This Row],[Subject 1]]&lt;&gt;"House rose", "",SUMIF(ch_table[Day], ch_table[[#This Row],[Day]], ch_table[Duration]))</f>
        <v/>
      </c>
      <c r="I673" s="49">
        <f>SUM(INDEX(ch_table[Duration],1):ch_table[[#This Row],[Duration]])</f>
        <v>16.912500000000005</v>
      </c>
      <c r="J673" s="44" cm="1">
        <f t="array" ref="J67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673" s="44" t="str" cm="1">
        <f t="array" ref="K67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673" s="44" t="str">
        <f>IF(ch_table[[#This Row],[Subject 1]]&lt;&gt;"House rose", "",SUMIF(ch_table[Day], ch_table[[#This Row],[Day]], ch_table[AAT]))</f>
        <v/>
      </c>
      <c r="M673" s="47">
        <f>SUM(INDEX(ch_table[AAT],1):ch_table[[#This Row],[AAT]])</f>
        <v>1.0562500000000001</v>
      </c>
    </row>
    <row r="674" spans="1:13" x14ac:dyDescent="0.25">
      <c r="A674" s="2">
        <v>56</v>
      </c>
      <c r="B674" s="40">
        <v>43962</v>
      </c>
      <c r="C674" s="42">
        <v>0.64652777777777781</v>
      </c>
      <c r="D674" s="3" t="s">
        <v>30</v>
      </c>
      <c r="E674" s="5" t="s">
        <v>494</v>
      </c>
      <c r="F674" s="5" t="s">
        <v>479</v>
      </c>
      <c r="G674" s="42" cm="1">
        <f t="array" ref="G67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4.9305555555555491E-2</v>
      </c>
      <c r="H674" s="44" t="str">
        <f>IF(ch_table[[#This Row],[Subject 1]]&lt;&gt;"House rose", "",SUMIF(ch_table[Day], ch_table[[#This Row],[Day]], ch_table[Duration]))</f>
        <v/>
      </c>
      <c r="I674" s="49">
        <f>SUM(INDEX(ch_table[Duration],1):ch_table[[#This Row],[Duration]])</f>
        <v>16.961805555555561</v>
      </c>
      <c r="J674" s="44" cm="1">
        <f t="array" ref="J67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674" s="44" t="str" cm="1">
        <f t="array" ref="K67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674" s="44" t="str">
        <f>IF(ch_table[[#This Row],[Subject 1]]&lt;&gt;"House rose", "",SUMIF(ch_table[Day], ch_table[[#This Row],[Day]], ch_table[AAT]))</f>
        <v/>
      </c>
      <c r="M674" s="47">
        <f>SUM(INDEX(ch_table[AAT],1):ch_table[[#This Row],[AAT]])</f>
        <v>1.0562500000000001</v>
      </c>
    </row>
    <row r="675" spans="1:13" x14ac:dyDescent="0.25">
      <c r="A675" s="2">
        <v>56</v>
      </c>
      <c r="B675" s="40">
        <v>43962</v>
      </c>
      <c r="C675" s="42">
        <v>0.6958333333333333</v>
      </c>
      <c r="D675" s="3" t="s">
        <v>15</v>
      </c>
      <c r="G675" s="42" cm="1">
        <f t="array" ref="G67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2.083333333333337E-2</v>
      </c>
      <c r="H675" s="44" t="str">
        <f>IF(ch_table[[#This Row],[Subject 1]]&lt;&gt;"House rose", "",SUMIF(ch_table[Day], ch_table[[#This Row],[Day]], ch_table[Duration]))</f>
        <v/>
      </c>
      <c r="I675" s="49">
        <f>SUM(INDEX(ch_table[Duration],1):ch_table[[#This Row],[Duration]])</f>
        <v>16.982638888888893</v>
      </c>
      <c r="J675" s="44" cm="1">
        <f t="array" ref="J67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675" s="44" t="str" cm="1">
        <f t="array" ref="K67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675" s="44" t="str">
        <f>IF(ch_table[[#This Row],[Subject 1]]&lt;&gt;"House rose", "",SUMIF(ch_table[Day], ch_table[[#This Row],[Day]], ch_table[AAT]))</f>
        <v/>
      </c>
      <c r="M675" s="47">
        <f>SUM(INDEX(ch_table[AAT],1):ch_table[[#This Row],[AAT]])</f>
        <v>1.0562500000000001</v>
      </c>
    </row>
    <row r="676" spans="1:13" x14ac:dyDescent="0.25">
      <c r="A676" s="2">
        <v>56</v>
      </c>
      <c r="B676" s="40">
        <v>43962</v>
      </c>
      <c r="C676" s="42">
        <v>0.71666666666666667</v>
      </c>
      <c r="D676" s="3" t="s">
        <v>25</v>
      </c>
      <c r="E676" s="5" t="s">
        <v>81</v>
      </c>
      <c r="F676" s="5" t="s">
        <v>460</v>
      </c>
      <c r="G676" s="42" cm="1">
        <f t="array" ref="G67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3.4722222222222099E-3</v>
      </c>
      <c r="H676" s="44" t="str">
        <f>IF(ch_table[[#This Row],[Subject 1]]&lt;&gt;"House rose", "",SUMIF(ch_table[Day], ch_table[[#This Row],[Day]], ch_table[Duration]))</f>
        <v/>
      </c>
      <c r="I676" s="49">
        <f>SUM(INDEX(ch_table[Duration],1):ch_table[[#This Row],[Duration]])</f>
        <v>16.986111111111114</v>
      </c>
      <c r="J676" s="44" cm="1">
        <f t="array" ref="J67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676" s="44" t="str" cm="1">
        <f t="array" ref="K67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676" s="44" t="str">
        <f>IF(ch_table[[#This Row],[Subject 1]]&lt;&gt;"House rose", "",SUMIF(ch_table[Day], ch_table[[#This Row],[Day]], ch_table[AAT]))</f>
        <v/>
      </c>
      <c r="M676" s="47">
        <f>SUM(INDEX(ch_table[AAT],1):ch_table[[#This Row],[AAT]])</f>
        <v>1.0562500000000001</v>
      </c>
    </row>
    <row r="677" spans="1:13" ht="30" x14ac:dyDescent="0.25">
      <c r="A677" s="2">
        <v>56</v>
      </c>
      <c r="B677" s="40">
        <v>43962</v>
      </c>
      <c r="C677" s="42">
        <v>0.72013888888888888</v>
      </c>
      <c r="D677" s="3" t="s">
        <v>45</v>
      </c>
      <c r="E677" s="5" t="s">
        <v>495</v>
      </c>
      <c r="F677" s="5" t="s">
        <v>460</v>
      </c>
      <c r="G677" s="42" cm="1">
        <f t="array" ref="G67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1.388888888888884E-3</v>
      </c>
      <c r="H677" s="44" t="str">
        <f>IF(ch_table[[#This Row],[Subject 1]]&lt;&gt;"House rose", "",SUMIF(ch_table[Day], ch_table[[#This Row],[Day]], ch_table[Duration]))</f>
        <v/>
      </c>
      <c r="I677" s="49">
        <f>SUM(INDEX(ch_table[Duration],1):ch_table[[#This Row],[Duration]])</f>
        <v>16.987500000000004</v>
      </c>
      <c r="J677" s="44" cm="1">
        <f t="array" ref="J67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677" s="44" t="str" cm="1">
        <f t="array" ref="K67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677" s="44" t="str">
        <f>IF(ch_table[[#This Row],[Subject 1]]&lt;&gt;"House rose", "",SUMIF(ch_table[Day], ch_table[[#This Row],[Day]], ch_table[AAT]))</f>
        <v/>
      </c>
      <c r="M677" s="47">
        <f>SUM(INDEX(ch_table[AAT],1):ch_table[[#This Row],[AAT]])</f>
        <v>1.0562500000000001</v>
      </c>
    </row>
    <row r="678" spans="1:13" x14ac:dyDescent="0.25">
      <c r="A678" s="2">
        <v>56</v>
      </c>
      <c r="B678" s="40">
        <v>43962</v>
      </c>
      <c r="C678" s="42">
        <v>0.72152777777777777</v>
      </c>
      <c r="D678" s="3" t="s">
        <v>52</v>
      </c>
      <c r="E678" s="5" t="s">
        <v>496</v>
      </c>
      <c r="F678" s="5" t="s">
        <v>460</v>
      </c>
      <c r="G678" s="42" cm="1">
        <f t="array" ref="G67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4.8611111111110938E-3</v>
      </c>
      <c r="H678" s="44" t="str">
        <f>IF(ch_table[[#This Row],[Subject 1]]&lt;&gt;"House rose", "",SUMIF(ch_table[Day], ch_table[[#This Row],[Day]], ch_table[Duration]))</f>
        <v/>
      </c>
      <c r="I678" s="49">
        <f>SUM(INDEX(ch_table[Duration],1):ch_table[[#This Row],[Duration]])</f>
        <v>16.992361111111116</v>
      </c>
      <c r="J678" s="44" cm="1">
        <f t="array" ref="J67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678" s="44" t="str" cm="1">
        <f t="array" ref="K67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678" s="44" t="str">
        <f>IF(ch_table[[#This Row],[Subject 1]]&lt;&gt;"House rose", "",SUMIF(ch_table[Day], ch_table[[#This Row],[Day]], ch_table[AAT]))</f>
        <v/>
      </c>
      <c r="M678" s="47">
        <f>SUM(INDEX(ch_table[AAT],1):ch_table[[#This Row],[AAT]])</f>
        <v>1.0562500000000001</v>
      </c>
    </row>
    <row r="679" spans="1:13" x14ac:dyDescent="0.25">
      <c r="A679" s="2">
        <v>56</v>
      </c>
      <c r="B679" s="40">
        <v>43962</v>
      </c>
      <c r="C679" s="42">
        <v>0.72638888888888886</v>
      </c>
      <c r="D679" s="3" t="s">
        <v>36</v>
      </c>
      <c r="E679" s="5" t="s">
        <v>497</v>
      </c>
      <c r="F679" s="5" t="s">
        <v>479</v>
      </c>
      <c r="G679" s="42" cm="1">
        <f t="array" ref="G67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1.5277777777777835E-2</v>
      </c>
      <c r="H679" s="44" t="str">
        <f>IF(ch_table[[#This Row],[Subject 1]]&lt;&gt;"House rose", "",SUMIF(ch_table[Day], ch_table[[#This Row],[Day]], ch_table[Duration]))</f>
        <v/>
      </c>
      <c r="I679" s="49">
        <f>SUM(INDEX(ch_table[Duration],1):ch_table[[#This Row],[Duration]])</f>
        <v>17.007638888888895</v>
      </c>
      <c r="J679" s="44" cm="1">
        <f t="array" ref="J67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679" s="44" t="str" cm="1">
        <f t="array" ref="K67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679" s="44" t="str">
        <f>IF(ch_table[[#This Row],[Subject 1]]&lt;&gt;"House rose", "",SUMIF(ch_table[Day], ch_table[[#This Row],[Day]], ch_table[AAT]))</f>
        <v/>
      </c>
      <c r="M679" s="47">
        <f>SUM(INDEX(ch_table[AAT],1):ch_table[[#This Row],[AAT]])</f>
        <v>1.0562500000000001</v>
      </c>
    </row>
    <row r="680" spans="1:13" ht="30" x14ac:dyDescent="0.25">
      <c r="A680" s="2">
        <v>56</v>
      </c>
      <c r="B680" s="40">
        <v>43962</v>
      </c>
      <c r="C680" s="42">
        <v>0.7416666666666667</v>
      </c>
      <c r="D680" s="3" t="s">
        <v>202</v>
      </c>
      <c r="E680" s="5" t="s">
        <v>498</v>
      </c>
      <c r="F680" s="5" t="s">
        <v>460</v>
      </c>
      <c r="G680" s="42" cm="1">
        <f t="array" ref="G68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</v>
      </c>
      <c r="H680" s="44" t="str">
        <f>IF(ch_table[[#This Row],[Subject 1]]&lt;&gt;"House rose", "",SUMIF(ch_table[Day], ch_table[[#This Row],[Day]], ch_table[Duration]))</f>
        <v/>
      </c>
      <c r="I680" s="49">
        <f>SUM(INDEX(ch_table[Duration],1):ch_table[[#This Row],[Duration]])</f>
        <v>17.007638888888895</v>
      </c>
      <c r="J680" s="44" cm="1">
        <f t="array" ref="J68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680" s="44" t="str" cm="1">
        <f t="array" ref="K68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680" s="44" t="str">
        <f>IF(ch_table[[#This Row],[Subject 1]]&lt;&gt;"House rose", "",SUMIF(ch_table[Day], ch_table[[#This Row],[Day]], ch_table[AAT]))</f>
        <v/>
      </c>
      <c r="M680" s="47">
        <f>SUM(INDEX(ch_table[AAT],1):ch_table[[#This Row],[AAT]])</f>
        <v>1.0562500000000001</v>
      </c>
    </row>
    <row r="681" spans="1:13" x14ac:dyDescent="0.25">
      <c r="A681" s="2">
        <v>56</v>
      </c>
      <c r="B681" s="40">
        <v>43962</v>
      </c>
      <c r="C681" s="42">
        <v>0.7416666666666667</v>
      </c>
      <c r="D681" s="3" t="s">
        <v>36</v>
      </c>
      <c r="E681" s="5" t="s">
        <v>497</v>
      </c>
      <c r="F681" s="5" t="s">
        <v>479</v>
      </c>
      <c r="G681" s="42" cm="1">
        <f t="array" ref="G68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4.7222222222222165E-2</v>
      </c>
      <c r="H681" s="44" t="str">
        <f>IF(ch_table[[#This Row],[Subject 1]]&lt;&gt;"House rose", "",SUMIF(ch_table[Day], ch_table[[#This Row],[Day]], ch_table[Duration]))</f>
        <v/>
      </c>
      <c r="I681" s="49">
        <f>SUM(INDEX(ch_table[Duration],1):ch_table[[#This Row],[Duration]])</f>
        <v>17.054861111111116</v>
      </c>
      <c r="J681" s="44" cm="1">
        <f t="array" ref="J68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681" s="44" t="str" cm="1">
        <f t="array" ref="K68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681" s="44" t="str">
        <f>IF(ch_table[[#This Row],[Subject 1]]&lt;&gt;"House rose", "",SUMIF(ch_table[Day], ch_table[[#This Row],[Day]], ch_table[AAT]))</f>
        <v/>
      </c>
      <c r="M681" s="47">
        <f>SUM(INDEX(ch_table[AAT],1):ch_table[[#This Row],[AAT]])</f>
        <v>1.0562500000000001</v>
      </c>
    </row>
    <row r="682" spans="1:13" x14ac:dyDescent="0.25">
      <c r="A682" s="2">
        <v>56</v>
      </c>
      <c r="B682" s="40">
        <v>43962</v>
      </c>
      <c r="C682" s="42">
        <v>0.78888888888888886</v>
      </c>
      <c r="D682" s="3" t="s">
        <v>15</v>
      </c>
      <c r="F682" s="5" t="s">
        <v>460</v>
      </c>
      <c r="G682" s="42" cm="1">
        <f t="array" ref="G68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2.083333333333337E-2</v>
      </c>
      <c r="H682" s="44" t="str">
        <f>IF(ch_table[[#This Row],[Subject 1]]&lt;&gt;"House rose", "",SUMIF(ch_table[Day], ch_table[[#This Row],[Day]], ch_table[Duration]))</f>
        <v/>
      </c>
      <c r="I682" s="49">
        <f>SUM(INDEX(ch_table[Duration],1):ch_table[[#This Row],[Duration]])</f>
        <v>17.075694444444448</v>
      </c>
      <c r="J682" s="44" cm="1">
        <f t="array" ref="J68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682" s="44" t="str" cm="1">
        <f t="array" ref="K68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682" s="44" t="str">
        <f>IF(ch_table[[#This Row],[Subject 1]]&lt;&gt;"House rose", "",SUMIF(ch_table[Day], ch_table[[#This Row],[Day]], ch_table[AAT]))</f>
        <v/>
      </c>
      <c r="M682" s="47">
        <f>SUM(INDEX(ch_table[AAT],1):ch_table[[#This Row],[AAT]])</f>
        <v>1.0562500000000001</v>
      </c>
    </row>
    <row r="683" spans="1:13" x14ac:dyDescent="0.25">
      <c r="A683" s="2">
        <v>56</v>
      </c>
      <c r="B683" s="40">
        <v>43962</v>
      </c>
      <c r="C683" s="42">
        <v>0.80972222222222223</v>
      </c>
      <c r="D683" s="3" t="s">
        <v>36</v>
      </c>
      <c r="E683" s="5" t="s">
        <v>497</v>
      </c>
      <c r="F683" s="5" t="s">
        <v>479</v>
      </c>
      <c r="G683" s="42" cm="1">
        <f t="array" ref="G68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8.333333333333337E-2</v>
      </c>
      <c r="H683" s="44" t="str">
        <f>IF(ch_table[[#This Row],[Subject 1]]&lt;&gt;"House rose", "",SUMIF(ch_table[Day], ch_table[[#This Row],[Day]], ch_table[Duration]))</f>
        <v/>
      </c>
      <c r="I683" s="49">
        <f>SUM(INDEX(ch_table[Duration],1):ch_table[[#This Row],[Duration]])</f>
        <v>17.15902777777778</v>
      </c>
      <c r="J683" s="44" cm="1">
        <f t="array" ref="J68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683" s="44" t="str" cm="1">
        <f t="array" ref="K68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683" s="44" t="str">
        <f>IF(ch_table[[#This Row],[Subject 1]]&lt;&gt;"House rose", "",SUMIF(ch_table[Day], ch_table[[#This Row],[Day]], ch_table[AAT]))</f>
        <v/>
      </c>
      <c r="M683" s="47">
        <f>SUM(INDEX(ch_table[AAT],1):ch_table[[#This Row],[AAT]])</f>
        <v>1.0562500000000001</v>
      </c>
    </row>
    <row r="684" spans="1:13" x14ac:dyDescent="0.25">
      <c r="A684" s="2">
        <v>56</v>
      </c>
      <c r="B684" s="40">
        <v>43962</v>
      </c>
      <c r="C684" s="42">
        <v>0.8930555555555556</v>
      </c>
      <c r="D684" s="3" t="s">
        <v>17</v>
      </c>
      <c r="G684" s="42" t="str" cm="1">
        <f t="array" ref="G68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684" s="44">
        <f>IF(ch_table[[#This Row],[Subject 1]]&lt;&gt;"House rose", "",SUMIF(ch_table[Day], ch_table[[#This Row],[Day]], ch_table[Duration]))</f>
        <v>0.28888888888888897</v>
      </c>
      <c r="I684" s="49">
        <f>SUM(INDEX(ch_table[Duration],1):ch_table[[#This Row],[Duration]])</f>
        <v>17.15902777777778</v>
      </c>
      <c r="J684" s="44" cm="1">
        <f t="array" ref="J68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684" s="44" t="str" cm="1">
        <f t="array" ref="K68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684" s="44">
        <f>IF(ch_table[[#This Row],[Subject 1]]&lt;&gt;"House rose", "",SUMIF(ch_table[Day], ch_table[[#This Row],[Day]], ch_table[AAT]))</f>
        <v>0</v>
      </c>
      <c r="M684" s="47">
        <f>SUM(INDEX(ch_table[AAT],1):ch_table[[#This Row],[AAT]])</f>
        <v>1.0562500000000001</v>
      </c>
    </row>
    <row r="685" spans="1:13" x14ac:dyDescent="0.25">
      <c r="A685" s="2">
        <v>57</v>
      </c>
      <c r="B685" s="40">
        <v>43963</v>
      </c>
      <c r="C685" s="42">
        <v>0.47916666666666669</v>
      </c>
      <c r="D685" s="3" t="s">
        <v>18</v>
      </c>
      <c r="G685" s="42" cm="1">
        <f t="array" ref="G68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685" s="44" t="str">
        <f>IF(ch_table[[#This Row],[Subject 1]]&lt;&gt;"House rose", "",SUMIF(ch_table[Day], ch_table[[#This Row],[Day]], ch_table[Duration]))</f>
        <v/>
      </c>
      <c r="I685" s="49">
        <f>SUM(INDEX(ch_table[Duration],1):ch_table[[#This Row],[Duration]])</f>
        <v>17.161111111111115</v>
      </c>
      <c r="J685" s="44" cm="1">
        <f t="array" ref="J68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685" s="44" t="str" cm="1">
        <f t="array" ref="K68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685" s="44" t="str">
        <f>IF(ch_table[[#This Row],[Subject 1]]&lt;&gt;"House rose", "",SUMIF(ch_table[Day], ch_table[[#This Row],[Day]], ch_table[AAT]))</f>
        <v/>
      </c>
      <c r="M685" s="47">
        <f>SUM(INDEX(ch_table[AAT],1):ch_table[[#This Row],[AAT]])</f>
        <v>1.0562500000000001</v>
      </c>
    </row>
    <row r="686" spans="1:13" x14ac:dyDescent="0.25">
      <c r="A686" s="2">
        <v>57</v>
      </c>
      <c r="B686" s="40">
        <v>43963</v>
      </c>
      <c r="C686" s="42">
        <v>0.48125000000000001</v>
      </c>
      <c r="D686" s="3" t="s">
        <v>28</v>
      </c>
      <c r="E686" s="5" t="s">
        <v>175</v>
      </c>
      <c r="F686" s="5" t="s">
        <v>460</v>
      </c>
      <c r="G686" s="42" cm="1">
        <f t="array" ref="G68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1.8055555555555602E-2</v>
      </c>
      <c r="H686" s="44" t="str">
        <f>IF(ch_table[[#This Row],[Subject 1]]&lt;&gt;"House rose", "",SUMIF(ch_table[Day], ch_table[[#This Row],[Day]], ch_table[Duration]))</f>
        <v/>
      </c>
      <c r="I686" s="49">
        <f>SUM(INDEX(ch_table[Duration],1):ch_table[[#This Row],[Duration]])</f>
        <v>17.179166666666671</v>
      </c>
      <c r="J686" s="44" cm="1">
        <f t="array" ref="J68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686" s="44" t="str" cm="1">
        <f t="array" ref="K68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686" s="44" t="str">
        <f>IF(ch_table[[#This Row],[Subject 1]]&lt;&gt;"House rose", "",SUMIF(ch_table[Day], ch_table[[#This Row],[Day]], ch_table[AAT]))</f>
        <v/>
      </c>
      <c r="M686" s="47">
        <f>SUM(INDEX(ch_table[AAT],1):ch_table[[#This Row],[AAT]])</f>
        <v>1.0562500000000001</v>
      </c>
    </row>
    <row r="687" spans="1:13" x14ac:dyDescent="0.25">
      <c r="A687" s="2">
        <v>57</v>
      </c>
      <c r="B687" s="40">
        <v>43963</v>
      </c>
      <c r="C687" s="42">
        <v>0.49930555555555561</v>
      </c>
      <c r="D687" s="3" t="s">
        <v>28</v>
      </c>
      <c r="E687" s="5" t="s">
        <v>216</v>
      </c>
      <c r="F687" s="5" t="s">
        <v>460</v>
      </c>
      <c r="G687" s="42" cm="1">
        <f t="array" ref="G68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2.2916666666666641E-2</v>
      </c>
      <c r="H687" s="44" t="str">
        <f>IF(ch_table[[#This Row],[Subject 1]]&lt;&gt;"House rose", "",SUMIF(ch_table[Day], ch_table[[#This Row],[Day]], ch_table[Duration]))</f>
        <v/>
      </c>
      <c r="I687" s="49">
        <f>SUM(INDEX(ch_table[Duration],1):ch_table[[#This Row],[Duration]])</f>
        <v>17.202083333333338</v>
      </c>
      <c r="J687" s="44" cm="1">
        <f t="array" ref="J68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687" s="44" t="str" cm="1">
        <f t="array" ref="K68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687" s="44" t="str">
        <f>IF(ch_table[[#This Row],[Subject 1]]&lt;&gt;"House rose", "",SUMIF(ch_table[Day], ch_table[[#This Row],[Day]], ch_table[AAT]))</f>
        <v/>
      </c>
      <c r="M687" s="47">
        <f>SUM(INDEX(ch_table[AAT],1):ch_table[[#This Row],[AAT]])</f>
        <v>1.0562500000000001</v>
      </c>
    </row>
    <row r="688" spans="1:13" ht="60" x14ac:dyDescent="0.25">
      <c r="A688" s="2">
        <v>57</v>
      </c>
      <c r="B688" s="40">
        <v>43963</v>
      </c>
      <c r="C688" s="42">
        <v>0.52222222222222225</v>
      </c>
      <c r="D688" s="3" t="s">
        <v>32</v>
      </c>
      <c r="E688" s="5" t="s">
        <v>499</v>
      </c>
      <c r="F688" s="5" t="s">
        <v>479</v>
      </c>
      <c r="G688" s="42" cm="1">
        <f t="array" ref="G68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4.3749999999999956E-2</v>
      </c>
      <c r="H688" s="44" t="str">
        <f>IF(ch_table[[#This Row],[Subject 1]]&lt;&gt;"House rose", "",SUMIF(ch_table[Day], ch_table[[#This Row],[Day]], ch_table[Duration]))</f>
        <v/>
      </c>
      <c r="I688" s="49">
        <f>SUM(INDEX(ch_table[Duration],1):ch_table[[#This Row],[Duration]])</f>
        <v>17.245833333333337</v>
      </c>
      <c r="J688" s="44" cm="1">
        <f t="array" ref="J68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688" s="44" t="str" cm="1">
        <f t="array" ref="K68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688" s="44" t="str">
        <f>IF(ch_table[[#This Row],[Subject 1]]&lt;&gt;"House rose", "",SUMIF(ch_table[Day], ch_table[[#This Row],[Day]], ch_table[AAT]))</f>
        <v/>
      </c>
      <c r="M688" s="47">
        <f>SUM(INDEX(ch_table[AAT],1):ch_table[[#This Row],[AAT]])</f>
        <v>1.0562500000000001</v>
      </c>
    </row>
    <row r="689" spans="1:13" x14ac:dyDescent="0.25">
      <c r="A689" s="2">
        <v>57</v>
      </c>
      <c r="B689" s="40">
        <v>43963</v>
      </c>
      <c r="C689" s="42">
        <v>0.56597222222222221</v>
      </c>
      <c r="D689" s="3" t="s">
        <v>15</v>
      </c>
      <c r="G689" s="42" cm="1">
        <f t="array" ref="G68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1.041666666666663E-2</v>
      </c>
      <c r="H689" s="44" t="str">
        <f>IF(ch_table[[#This Row],[Subject 1]]&lt;&gt;"House rose", "",SUMIF(ch_table[Day], ch_table[[#This Row],[Day]], ch_table[Duration]))</f>
        <v/>
      </c>
      <c r="I689" s="49">
        <f>SUM(INDEX(ch_table[Duration],1):ch_table[[#This Row],[Duration]])</f>
        <v>17.256250000000005</v>
      </c>
      <c r="J689" s="44" cm="1">
        <f t="array" ref="J68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689" s="44" t="str" cm="1">
        <f t="array" ref="K68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689" s="44" t="str">
        <f>IF(ch_table[[#This Row],[Subject 1]]&lt;&gt;"House rose", "",SUMIF(ch_table[Day], ch_table[[#This Row],[Day]], ch_table[AAT]))</f>
        <v/>
      </c>
      <c r="M689" s="47">
        <f>SUM(INDEX(ch_table[AAT],1):ch_table[[#This Row],[AAT]])</f>
        <v>1.0562500000000001</v>
      </c>
    </row>
    <row r="690" spans="1:13" x14ac:dyDescent="0.25">
      <c r="A690" s="2">
        <v>57</v>
      </c>
      <c r="B690" s="40">
        <v>43963</v>
      </c>
      <c r="C690" s="42">
        <v>0.57638888888888884</v>
      </c>
      <c r="D690" s="3" t="s">
        <v>20</v>
      </c>
      <c r="E690" s="5" t="s">
        <v>500</v>
      </c>
      <c r="F690" s="5" t="s">
        <v>73</v>
      </c>
      <c r="G690" s="42" cm="1">
        <f t="array" ref="G69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2.083333333333437E-3</v>
      </c>
      <c r="H690" s="44" t="str">
        <f>IF(ch_table[[#This Row],[Subject 1]]&lt;&gt;"House rose", "",SUMIF(ch_table[Day], ch_table[[#This Row],[Day]], ch_table[Duration]))</f>
        <v/>
      </c>
      <c r="I690" s="49">
        <f>SUM(INDEX(ch_table[Duration],1):ch_table[[#This Row],[Duration]])</f>
        <v>17.25833333333334</v>
      </c>
      <c r="J690" s="44" cm="1">
        <f t="array" ref="J69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690" s="44" t="str" cm="1">
        <f t="array" ref="K69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690" s="44" t="str">
        <f>IF(ch_table[[#This Row],[Subject 1]]&lt;&gt;"House rose", "",SUMIF(ch_table[Day], ch_table[[#This Row],[Day]], ch_table[AAT]))</f>
        <v/>
      </c>
      <c r="M690" s="47">
        <f>SUM(INDEX(ch_table[AAT],1):ch_table[[#This Row],[AAT]])</f>
        <v>1.0562500000000001</v>
      </c>
    </row>
    <row r="691" spans="1:13" ht="45" x14ac:dyDescent="0.25">
      <c r="A691" s="2">
        <v>57</v>
      </c>
      <c r="B691" s="40">
        <v>43963</v>
      </c>
      <c r="C691" s="42">
        <v>0.57847222222222228</v>
      </c>
      <c r="D691" s="3" t="s">
        <v>30</v>
      </c>
      <c r="E691" s="5" t="s">
        <v>501</v>
      </c>
      <c r="F691" s="5" t="s">
        <v>479</v>
      </c>
      <c r="G691" s="42" cm="1">
        <f t="array" ref="G69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3.125E-2</v>
      </c>
      <c r="H691" s="44" t="str">
        <f>IF(ch_table[[#This Row],[Subject 1]]&lt;&gt;"House rose", "",SUMIF(ch_table[Day], ch_table[[#This Row],[Day]], ch_table[Duration]))</f>
        <v/>
      </c>
      <c r="I691" s="49">
        <f>SUM(INDEX(ch_table[Duration],1):ch_table[[#This Row],[Duration]])</f>
        <v>17.28958333333334</v>
      </c>
      <c r="J691" s="44" cm="1">
        <f t="array" ref="J69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691" s="44" t="str" cm="1">
        <f t="array" ref="K69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691" s="44" t="str">
        <f>IF(ch_table[[#This Row],[Subject 1]]&lt;&gt;"House rose", "",SUMIF(ch_table[Day], ch_table[[#This Row],[Day]], ch_table[AAT]))</f>
        <v/>
      </c>
      <c r="M691" s="47">
        <f>SUM(INDEX(ch_table[AAT],1):ch_table[[#This Row],[AAT]])</f>
        <v>1.0562500000000001</v>
      </c>
    </row>
    <row r="692" spans="1:13" ht="45" x14ac:dyDescent="0.25">
      <c r="A692" s="2">
        <v>57</v>
      </c>
      <c r="B692" s="40">
        <v>43963</v>
      </c>
      <c r="C692" s="42">
        <v>0.60972222222222228</v>
      </c>
      <c r="D692" s="3" t="s">
        <v>30</v>
      </c>
      <c r="E692" s="5" t="s">
        <v>502</v>
      </c>
      <c r="F692" s="5" t="s">
        <v>479</v>
      </c>
      <c r="G692" s="42" cm="1">
        <f t="array" ref="G69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3.3333333333333326E-2</v>
      </c>
      <c r="H692" s="44" t="str">
        <f>IF(ch_table[[#This Row],[Subject 1]]&lt;&gt;"House rose", "",SUMIF(ch_table[Day], ch_table[[#This Row],[Day]], ch_table[Duration]))</f>
        <v/>
      </c>
      <c r="I692" s="49">
        <f>SUM(INDEX(ch_table[Duration],1):ch_table[[#This Row],[Duration]])</f>
        <v>17.322916666666675</v>
      </c>
      <c r="J692" s="44" cm="1">
        <f t="array" ref="J69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692" s="44" t="str" cm="1">
        <f t="array" ref="K69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692" s="44" t="str">
        <f>IF(ch_table[[#This Row],[Subject 1]]&lt;&gt;"House rose", "",SUMIF(ch_table[Day], ch_table[[#This Row],[Day]], ch_table[AAT]))</f>
        <v/>
      </c>
      <c r="M692" s="47">
        <f>SUM(INDEX(ch_table[AAT],1):ch_table[[#This Row],[AAT]])</f>
        <v>1.0562500000000001</v>
      </c>
    </row>
    <row r="693" spans="1:13" x14ac:dyDescent="0.25">
      <c r="A693" s="2">
        <v>57</v>
      </c>
      <c r="B693" s="40">
        <v>43963</v>
      </c>
      <c r="C693" s="42">
        <v>0.6430555555555556</v>
      </c>
      <c r="D693" s="3" t="s">
        <v>36</v>
      </c>
      <c r="E693" s="5" t="s">
        <v>503</v>
      </c>
      <c r="F693" s="5" t="s">
        <v>479</v>
      </c>
      <c r="G693" s="42" cm="1">
        <f t="array" ref="G69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</v>
      </c>
      <c r="H693" s="44" t="str">
        <f>IF(ch_table[[#This Row],[Subject 1]]&lt;&gt;"House rose", "",SUMIF(ch_table[Day], ch_table[[#This Row],[Day]], ch_table[Duration]))</f>
        <v/>
      </c>
      <c r="I693" s="49">
        <f>SUM(INDEX(ch_table[Duration],1):ch_table[[#This Row],[Duration]])</f>
        <v>17.322916666666675</v>
      </c>
      <c r="J693" s="44" cm="1">
        <f t="array" ref="J69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693" s="44" t="str" cm="1">
        <f t="array" ref="K69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693" s="44" t="str">
        <f>IF(ch_table[[#This Row],[Subject 1]]&lt;&gt;"House rose", "",SUMIF(ch_table[Day], ch_table[[#This Row],[Day]], ch_table[AAT]))</f>
        <v/>
      </c>
      <c r="M693" s="47">
        <f>SUM(INDEX(ch_table[AAT],1):ch_table[[#This Row],[AAT]])</f>
        <v>1.0562500000000001</v>
      </c>
    </row>
    <row r="694" spans="1:13" x14ac:dyDescent="0.25">
      <c r="A694" s="2">
        <v>57</v>
      </c>
      <c r="B694" s="40">
        <v>43963</v>
      </c>
      <c r="C694" s="42">
        <v>0.6430555555555556</v>
      </c>
      <c r="D694" s="3" t="s">
        <v>202</v>
      </c>
      <c r="E694" s="5" t="s">
        <v>504</v>
      </c>
      <c r="G694" s="42" cm="1">
        <f t="array" ref="G69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</v>
      </c>
      <c r="H694" s="44" t="str">
        <f>IF(ch_table[[#This Row],[Subject 1]]&lt;&gt;"House rose", "",SUMIF(ch_table[Day], ch_table[[#This Row],[Day]], ch_table[Duration]))</f>
        <v/>
      </c>
      <c r="I694" s="49">
        <f>SUM(INDEX(ch_table[Duration],1):ch_table[[#This Row],[Duration]])</f>
        <v>17.322916666666675</v>
      </c>
      <c r="J694" s="44" cm="1">
        <f t="array" ref="J69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694" s="44" t="str" cm="1">
        <f t="array" ref="K69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694" s="44" t="str">
        <f>IF(ch_table[[#This Row],[Subject 1]]&lt;&gt;"House rose", "",SUMIF(ch_table[Day], ch_table[[#This Row],[Day]], ch_table[AAT]))</f>
        <v/>
      </c>
      <c r="M694" s="47">
        <f>SUM(INDEX(ch_table[AAT],1):ch_table[[#This Row],[AAT]])</f>
        <v>1.0562500000000001</v>
      </c>
    </row>
    <row r="695" spans="1:13" x14ac:dyDescent="0.25">
      <c r="A695" s="2">
        <v>57</v>
      </c>
      <c r="B695" s="40">
        <v>43963</v>
      </c>
      <c r="C695" s="42">
        <v>0.6430555555555556</v>
      </c>
      <c r="D695" s="3" t="s">
        <v>36</v>
      </c>
      <c r="E695" s="5" t="s">
        <v>503</v>
      </c>
      <c r="F695" s="5" t="s">
        <v>479</v>
      </c>
      <c r="G695" s="42" cm="1">
        <f t="array" ref="G69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2.7083333333333237E-2</v>
      </c>
      <c r="H695" s="44" t="str">
        <f>IF(ch_table[[#This Row],[Subject 1]]&lt;&gt;"House rose", "",SUMIF(ch_table[Day], ch_table[[#This Row],[Day]], ch_table[Duration]))</f>
        <v/>
      </c>
      <c r="I695" s="49">
        <f>SUM(INDEX(ch_table[Duration],1):ch_table[[#This Row],[Duration]])</f>
        <v>17.350000000000009</v>
      </c>
      <c r="J695" s="44" cm="1">
        <f t="array" ref="J69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695" s="44" t="str" cm="1">
        <f t="array" ref="K69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695" s="44" t="str">
        <f>IF(ch_table[[#This Row],[Subject 1]]&lt;&gt;"House rose", "",SUMIF(ch_table[Day], ch_table[[#This Row],[Day]], ch_table[AAT]))</f>
        <v/>
      </c>
      <c r="M695" s="47">
        <f>SUM(INDEX(ch_table[AAT],1):ch_table[[#This Row],[AAT]])</f>
        <v>1.0562500000000001</v>
      </c>
    </row>
    <row r="696" spans="1:13" x14ac:dyDescent="0.25">
      <c r="A696" s="2">
        <v>57</v>
      </c>
      <c r="B696" s="40">
        <v>43963</v>
      </c>
      <c r="C696" s="42">
        <v>0.67013888888888884</v>
      </c>
      <c r="D696" s="3" t="s">
        <v>15</v>
      </c>
      <c r="G696" s="42" cm="1">
        <f t="array" ref="G69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1.0416666666666741E-2</v>
      </c>
      <c r="H696" s="44" t="str">
        <f>IF(ch_table[[#This Row],[Subject 1]]&lt;&gt;"House rose", "",SUMIF(ch_table[Day], ch_table[[#This Row],[Day]], ch_table[Duration]))</f>
        <v/>
      </c>
      <c r="I696" s="49">
        <f>SUM(INDEX(ch_table[Duration],1):ch_table[[#This Row],[Duration]])</f>
        <v>17.360416666666676</v>
      </c>
      <c r="J696" s="44" cm="1">
        <f t="array" ref="J69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696" s="44" t="str" cm="1">
        <f t="array" ref="K69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696" s="44" t="str">
        <f>IF(ch_table[[#This Row],[Subject 1]]&lt;&gt;"House rose", "",SUMIF(ch_table[Day], ch_table[[#This Row],[Day]], ch_table[AAT]))</f>
        <v/>
      </c>
      <c r="M696" s="47">
        <f>SUM(INDEX(ch_table[AAT],1):ch_table[[#This Row],[AAT]])</f>
        <v>1.0562500000000001</v>
      </c>
    </row>
    <row r="697" spans="1:13" ht="30" x14ac:dyDescent="0.25">
      <c r="A697" s="2">
        <v>57</v>
      </c>
      <c r="B697" s="40">
        <v>43963</v>
      </c>
      <c r="C697" s="42">
        <v>0.68055555555555558</v>
      </c>
      <c r="D697" s="3" t="s">
        <v>36</v>
      </c>
      <c r="E697" s="5" t="s">
        <v>503</v>
      </c>
      <c r="F697" s="5" t="s">
        <v>505</v>
      </c>
      <c r="G697" s="42" cm="1">
        <f t="array" ref="G69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7.3611111111111072E-2</v>
      </c>
      <c r="H697" s="44" t="str">
        <f>IF(ch_table[[#This Row],[Subject 1]]&lt;&gt;"House rose", "",SUMIF(ch_table[Day], ch_table[[#This Row],[Day]], ch_table[Duration]))</f>
        <v/>
      </c>
      <c r="I697" s="49">
        <f>SUM(INDEX(ch_table[Duration],1):ch_table[[#This Row],[Duration]])</f>
        <v>17.434027777777786</v>
      </c>
      <c r="J697" s="44" cm="1">
        <f t="array" ref="J69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697" s="44" t="str" cm="1">
        <f t="array" ref="K69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697" s="44" t="str">
        <f>IF(ch_table[[#This Row],[Subject 1]]&lt;&gt;"House rose", "",SUMIF(ch_table[Day], ch_table[[#This Row],[Day]], ch_table[AAT]))</f>
        <v/>
      </c>
      <c r="M697" s="47">
        <f>SUM(INDEX(ch_table[AAT],1):ch_table[[#This Row],[AAT]])</f>
        <v>1.0562500000000001</v>
      </c>
    </row>
    <row r="698" spans="1:13" ht="30" x14ac:dyDescent="0.25">
      <c r="A698" s="2">
        <v>57</v>
      </c>
      <c r="B698" s="40">
        <v>43963</v>
      </c>
      <c r="C698" s="42">
        <v>0.75416666666666665</v>
      </c>
      <c r="D698" s="3" t="s">
        <v>22</v>
      </c>
      <c r="E698" s="5" t="s">
        <v>506</v>
      </c>
      <c r="F698" s="5" t="s">
        <v>460</v>
      </c>
      <c r="G698" s="42" cm="1">
        <f t="array" ref="G69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1.041666666666663E-2</v>
      </c>
      <c r="H698" s="44" t="str">
        <f>IF(ch_table[[#This Row],[Subject 1]]&lt;&gt;"House rose", "",SUMIF(ch_table[Day], ch_table[[#This Row],[Day]], ch_table[Duration]))</f>
        <v/>
      </c>
      <c r="I698" s="49">
        <f>SUM(INDEX(ch_table[Duration],1):ch_table[[#This Row],[Duration]])</f>
        <v>17.444444444444454</v>
      </c>
      <c r="J698" s="44" cm="1">
        <f t="array" ref="J69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698" s="44" t="str" cm="1">
        <f t="array" ref="K69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698" s="44" t="str">
        <f>IF(ch_table[[#This Row],[Subject 1]]&lt;&gt;"House rose", "",SUMIF(ch_table[Day], ch_table[[#This Row],[Day]], ch_table[AAT]))</f>
        <v/>
      </c>
      <c r="M698" s="47">
        <f>SUM(INDEX(ch_table[AAT],1):ch_table[[#This Row],[AAT]])</f>
        <v>1.0562500000000001</v>
      </c>
    </row>
    <row r="699" spans="1:13" x14ac:dyDescent="0.25">
      <c r="A699" s="2">
        <v>57</v>
      </c>
      <c r="B699" s="40">
        <v>43963</v>
      </c>
      <c r="C699" s="42">
        <v>0.76458333333333328</v>
      </c>
      <c r="D699" s="3" t="s">
        <v>202</v>
      </c>
      <c r="E699" s="5" t="s">
        <v>507</v>
      </c>
      <c r="G699" s="42" cm="1">
        <f t="array" ref="G69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</v>
      </c>
      <c r="H699" s="44" t="str">
        <f>IF(ch_table[[#This Row],[Subject 1]]&lt;&gt;"House rose", "",SUMIF(ch_table[Day], ch_table[[#This Row],[Day]], ch_table[Duration]))</f>
        <v/>
      </c>
      <c r="I699" s="49">
        <f>SUM(INDEX(ch_table[Duration],1):ch_table[[#This Row],[Duration]])</f>
        <v>17.444444444444454</v>
      </c>
      <c r="J699" s="44" cm="1">
        <f t="array" ref="J69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699" s="44" t="str" cm="1">
        <f t="array" ref="K69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699" s="44" t="str">
        <f>IF(ch_table[[#This Row],[Subject 1]]&lt;&gt;"House rose", "",SUMIF(ch_table[Day], ch_table[[#This Row],[Day]], ch_table[AAT]))</f>
        <v/>
      </c>
      <c r="M699" s="47">
        <f>SUM(INDEX(ch_table[AAT],1):ch_table[[#This Row],[AAT]])</f>
        <v>1.0562500000000001</v>
      </c>
    </row>
    <row r="700" spans="1:13" ht="30" x14ac:dyDescent="0.25">
      <c r="A700" s="2">
        <v>57</v>
      </c>
      <c r="B700" s="40">
        <v>43963</v>
      </c>
      <c r="C700" s="42">
        <v>0.76458333333333328</v>
      </c>
      <c r="D700" s="3" t="s">
        <v>22</v>
      </c>
      <c r="E700" s="5" t="s">
        <v>506</v>
      </c>
      <c r="F700" s="5" t="s">
        <v>460</v>
      </c>
      <c r="G700" s="42" cm="1">
        <f t="array" ref="G70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1.1805555555555625E-2</v>
      </c>
      <c r="H700" s="44" t="str">
        <f>IF(ch_table[[#This Row],[Subject 1]]&lt;&gt;"House rose", "",SUMIF(ch_table[Day], ch_table[[#This Row],[Day]], ch_table[Duration]))</f>
        <v/>
      </c>
      <c r="I700" s="49">
        <f>SUM(INDEX(ch_table[Duration],1):ch_table[[#This Row],[Duration]])</f>
        <v>17.456250000000008</v>
      </c>
      <c r="J700" s="44" cm="1">
        <f t="array" ref="J70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700" s="44" t="str" cm="1">
        <f t="array" ref="K70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700" s="44" t="str">
        <f>IF(ch_table[[#This Row],[Subject 1]]&lt;&gt;"House rose", "",SUMIF(ch_table[Day], ch_table[[#This Row],[Day]], ch_table[AAT]))</f>
        <v/>
      </c>
      <c r="M700" s="47">
        <f>SUM(INDEX(ch_table[AAT],1):ch_table[[#This Row],[AAT]])</f>
        <v>1.0562500000000001</v>
      </c>
    </row>
    <row r="701" spans="1:13" x14ac:dyDescent="0.25">
      <c r="A701" s="2">
        <v>57</v>
      </c>
      <c r="B701" s="40">
        <v>43963</v>
      </c>
      <c r="C701" s="42">
        <v>0.77638888888888891</v>
      </c>
      <c r="D701" s="3" t="s">
        <v>17</v>
      </c>
      <c r="G701" s="42" t="str" cm="1">
        <f t="array" ref="G70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701" s="44">
        <f>IF(ch_table[[#This Row],[Subject 1]]&lt;&gt;"House rose", "",SUMIF(ch_table[Day], ch_table[[#This Row],[Day]], ch_table[Duration]))</f>
        <v>0.29722222222222222</v>
      </c>
      <c r="I701" s="49">
        <f>SUM(INDEX(ch_table[Duration],1):ch_table[[#This Row],[Duration]])</f>
        <v>17.456250000000008</v>
      </c>
      <c r="J701" s="44" cm="1">
        <f t="array" ref="J70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701" s="44" t="str" cm="1">
        <f t="array" ref="K70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701" s="44">
        <f>IF(ch_table[[#This Row],[Subject 1]]&lt;&gt;"House rose", "",SUMIF(ch_table[Day], ch_table[[#This Row],[Day]], ch_table[AAT]))</f>
        <v>0</v>
      </c>
      <c r="M701" s="47">
        <f>SUM(INDEX(ch_table[AAT],1):ch_table[[#This Row],[AAT]])</f>
        <v>1.0562500000000001</v>
      </c>
    </row>
    <row r="702" spans="1:13" x14ac:dyDescent="0.25">
      <c r="A702" s="2">
        <v>58</v>
      </c>
      <c r="B702" s="40">
        <v>43964</v>
      </c>
      <c r="C702" s="42">
        <v>0.47916666666666669</v>
      </c>
      <c r="D702" s="3" t="s">
        <v>18</v>
      </c>
      <c r="G702" s="42" cm="1">
        <f t="array" ref="G70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702" s="44" t="str">
        <f>IF(ch_table[[#This Row],[Subject 1]]&lt;&gt;"House rose", "",SUMIF(ch_table[Day], ch_table[[#This Row],[Day]], ch_table[Duration]))</f>
        <v/>
      </c>
      <c r="I702" s="49">
        <f>SUM(INDEX(ch_table[Duration],1):ch_table[[#This Row],[Duration]])</f>
        <v>17.458333333333343</v>
      </c>
      <c r="J702" s="44" cm="1">
        <f t="array" ref="J70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702" s="44" t="str" cm="1">
        <f t="array" ref="K70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702" s="44" t="str">
        <f>IF(ch_table[[#This Row],[Subject 1]]&lt;&gt;"House rose", "",SUMIF(ch_table[Day], ch_table[[#This Row],[Day]], ch_table[AAT]))</f>
        <v/>
      </c>
      <c r="M702" s="47">
        <f>SUM(INDEX(ch_table[AAT],1):ch_table[[#This Row],[AAT]])</f>
        <v>1.0562500000000001</v>
      </c>
    </row>
    <row r="703" spans="1:13" x14ac:dyDescent="0.25">
      <c r="A703" s="2">
        <v>58</v>
      </c>
      <c r="B703" s="40">
        <v>43964</v>
      </c>
      <c r="C703" s="42">
        <v>0.48125000000000001</v>
      </c>
      <c r="D703" s="3" t="s">
        <v>28</v>
      </c>
      <c r="E703" s="5" t="s">
        <v>248</v>
      </c>
      <c r="F703" s="5" t="s">
        <v>460</v>
      </c>
      <c r="G703" s="42" cm="1">
        <f t="array" ref="G70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1.8749999999999989E-2</v>
      </c>
      <c r="H703" s="44" t="str">
        <f>IF(ch_table[[#This Row],[Subject 1]]&lt;&gt;"House rose", "",SUMIF(ch_table[Day], ch_table[[#This Row],[Day]], ch_table[Duration]))</f>
        <v/>
      </c>
      <c r="I703" s="49">
        <f>SUM(INDEX(ch_table[Duration],1):ch_table[[#This Row],[Duration]])</f>
        <v>17.477083333333344</v>
      </c>
      <c r="J703" s="44" cm="1">
        <f t="array" ref="J70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703" s="44" t="str" cm="1">
        <f t="array" ref="K70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703" s="44" t="str">
        <f>IF(ch_table[[#This Row],[Subject 1]]&lt;&gt;"House rose", "",SUMIF(ch_table[Day], ch_table[[#This Row],[Day]], ch_table[AAT]))</f>
        <v/>
      </c>
      <c r="M703" s="47">
        <f>SUM(INDEX(ch_table[AAT],1):ch_table[[#This Row],[AAT]])</f>
        <v>1.0562500000000001</v>
      </c>
    </row>
    <row r="704" spans="1:13" x14ac:dyDescent="0.25">
      <c r="A704" s="2">
        <v>58</v>
      </c>
      <c r="B704" s="40">
        <v>43964</v>
      </c>
      <c r="C704" s="42">
        <v>0.5</v>
      </c>
      <c r="D704" s="3" t="s">
        <v>28</v>
      </c>
      <c r="E704" s="5" t="s">
        <v>99</v>
      </c>
      <c r="F704" s="5" t="s">
        <v>460</v>
      </c>
      <c r="G704" s="42" cm="1">
        <f t="array" ref="G70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2.3611111111111138E-2</v>
      </c>
      <c r="H704" s="44" t="str">
        <f>IF(ch_table[[#This Row],[Subject 1]]&lt;&gt;"House rose", "",SUMIF(ch_table[Day], ch_table[[#This Row],[Day]], ch_table[Duration]))</f>
        <v/>
      </c>
      <c r="I704" s="49">
        <f>SUM(INDEX(ch_table[Duration],1):ch_table[[#This Row],[Duration]])</f>
        <v>17.500694444444456</v>
      </c>
      <c r="J704" s="44" cm="1">
        <f t="array" ref="J70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704" s="44" t="str" cm="1">
        <f t="array" ref="K70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704" s="44" t="str">
        <f>IF(ch_table[[#This Row],[Subject 1]]&lt;&gt;"House rose", "",SUMIF(ch_table[Day], ch_table[[#This Row],[Day]], ch_table[AAT]))</f>
        <v/>
      </c>
      <c r="M704" s="47">
        <f>SUM(INDEX(ch_table[AAT],1):ch_table[[#This Row],[AAT]])</f>
        <v>1.0562500000000001</v>
      </c>
    </row>
    <row r="705" spans="1:13" ht="45" x14ac:dyDescent="0.25">
      <c r="A705" s="2">
        <v>58</v>
      </c>
      <c r="B705" s="40">
        <v>43964</v>
      </c>
      <c r="C705" s="42">
        <v>0.52361111111111114</v>
      </c>
      <c r="D705" s="3" t="s">
        <v>32</v>
      </c>
      <c r="E705" s="5" t="s">
        <v>508</v>
      </c>
      <c r="F705" s="5" t="s">
        <v>479</v>
      </c>
      <c r="G705" s="42" cm="1">
        <f t="array" ref="G70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2.2222222222222143E-2</v>
      </c>
      <c r="H705" s="44" t="str">
        <f>IF(ch_table[[#This Row],[Subject 1]]&lt;&gt;"House rose", "",SUMIF(ch_table[Day], ch_table[[#This Row],[Day]], ch_table[Duration]))</f>
        <v/>
      </c>
      <c r="I705" s="49">
        <f>SUM(INDEX(ch_table[Duration],1):ch_table[[#This Row],[Duration]])</f>
        <v>17.522916666666678</v>
      </c>
      <c r="J705" s="44" cm="1">
        <f t="array" ref="J70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705" s="44" t="str" cm="1">
        <f t="array" ref="K70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705" s="44" t="str">
        <f>IF(ch_table[[#This Row],[Subject 1]]&lt;&gt;"House rose", "",SUMIF(ch_table[Day], ch_table[[#This Row],[Day]], ch_table[AAT]))</f>
        <v/>
      </c>
      <c r="M705" s="47">
        <f>SUM(INDEX(ch_table[AAT],1):ch_table[[#This Row],[AAT]])</f>
        <v>1.0562500000000001</v>
      </c>
    </row>
    <row r="706" spans="1:13" ht="30" x14ac:dyDescent="0.25">
      <c r="A706" s="2">
        <v>58</v>
      </c>
      <c r="B706" s="40">
        <v>43964</v>
      </c>
      <c r="C706" s="42">
        <v>0.54583333333333328</v>
      </c>
      <c r="D706" s="3" t="s">
        <v>30</v>
      </c>
      <c r="E706" s="5" t="s">
        <v>509</v>
      </c>
      <c r="F706" s="5" t="s">
        <v>479</v>
      </c>
      <c r="G706" s="42" cm="1">
        <f t="array" ref="G70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2.2222222222222254E-2</v>
      </c>
      <c r="H706" s="44" t="str">
        <f>IF(ch_table[[#This Row],[Subject 1]]&lt;&gt;"House rose", "",SUMIF(ch_table[Day], ch_table[[#This Row],[Day]], ch_table[Duration]))</f>
        <v/>
      </c>
      <c r="I706" s="49">
        <f>SUM(INDEX(ch_table[Duration],1):ch_table[[#This Row],[Duration]])</f>
        <v>17.5451388888889</v>
      </c>
      <c r="J706" s="44" cm="1">
        <f t="array" ref="J70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706" s="44" t="str" cm="1">
        <f t="array" ref="K70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706" s="44" t="str">
        <f>IF(ch_table[[#This Row],[Subject 1]]&lt;&gt;"House rose", "",SUMIF(ch_table[Day], ch_table[[#This Row],[Day]], ch_table[AAT]))</f>
        <v/>
      </c>
      <c r="M706" s="47">
        <f>SUM(INDEX(ch_table[AAT],1):ch_table[[#This Row],[AAT]])</f>
        <v>1.0562500000000001</v>
      </c>
    </row>
    <row r="707" spans="1:13" x14ac:dyDescent="0.25">
      <c r="A707" s="2">
        <v>58</v>
      </c>
      <c r="B707" s="40">
        <v>43964</v>
      </c>
      <c r="C707" s="42">
        <v>0.56805555555555554</v>
      </c>
      <c r="D707" s="3" t="s">
        <v>15</v>
      </c>
      <c r="G707" s="42" cm="1">
        <f t="array" ref="G70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1.0416666666666741E-2</v>
      </c>
      <c r="H707" s="44" t="str">
        <f>IF(ch_table[[#This Row],[Subject 1]]&lt;&gt;"House rose", "",SUMIF(ch_table[Day], ch_table[[#This Row],[Day]], ch_table[Duration]))</f>
        <v/>
      </c>
      <c r="I707" s="49">
        <f>SUM(INDEX(ch_table[Duration],1):ch_table[[#This Row],[Duration]])</f>
        <v>17.555555555555568</v>
      </c>
      <c r="J707" s="44" cm="1">
        <f t="array" ref="J70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707" s="44" t="str" cm="1">
        <f t="array" ref="K70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707" s="44" t="str">
        <f>IF(ch_table[[#This Row],[Subject 1]]&lt;&gt;"House rose", "",SUMIF(ch_table[Day], ch_table[[#This Row],[Day]], ch_table[AAT]))</f>
        <v/>
      </c>
      <c r="M707" s="47">
        <f>SUM(INDEX(ch_table[AAT],1):ch_table[[#This Row],[AAT]])</f>
        <v>1.0562500000000001</v>
      </c>
    </row>
    <row r="708" spans="1:13" x14ac:dyDescent="0.25">
      <c r="A708" s="2">
        <v>58</v>
      </c>
      <c r="B708" s="40">
        <v>43964</v>
      </c>
      <c r="C708" s="42">
        <v>0.57847222222222228</v>
      </c>
      <c r="D708" s="3" t="s">
        <v>20</v>
      </c>
      <c r="E708" s="5" t="s">
        <v>454</v>
      </c>
      <c r="F708" s="5" t="s">
        <v>73</v>
      </c>
      <c r="G708" s="42" cm="1">
        <f t="array" ref="G70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6.9444444444444198E-4</v>
      </c>
      <c r="H708" s="44" t="str">
        <f>IF(ch_table[[#This Row],[Subject 1]]&lt;&gt;"House rose", "",SUMIF(ch_table[Day], ch_table[[#This Row],[Day]], ch_table[Duration]))</f>
        <v/>
      </c>
      <c r="I708" s="49">
        <f>SUM(INDEX(ch_table[Duration],1):ch_table[[#This Row],[Duration]])</f>
        <v>17.556250000000013</v>
      </c>
      <c r="J708" s="44" cm="1">
        <f t="array" ref="J70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708" s="44" t="str" cm="1">
        <f t="array" ref="K70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708" s="44" t="str">
        <f>IF(ch_table[[#This Row],[Subject 1]]&lt;&gt;"House rose", "",SUMIF(ch_table[Day], ch_table[[#This Row],[Day]], ch_table[AAT]))</f>
        <v/>
      </c>
      <c r="M708" s="47">
        <f>SUM(INDEX(ch_table[AAT],1):ch_table[[#This Row],[AAT]])</f>
        <v>1.0562500000000001</v>
      </c>
    </row>
    <row r="709" spans="1:13" x14ac:dyDescent="0.25">
      <c r="A709" s="2">
        <v>58</v>
      </c>
      <c r="B709" s="40">
        <v>43964</v>
      </c>
      <c r="C709" s="42">
        <v>0.57916666666666672</v>
      </c>
      <c r="D709" s="3" t="s">
        <v>25</v>
      </c>
      <c r="E709" s="5" t="s">
        <v>81</v>
      </c>
      <c r="F709" s="5" t="s">
        <v>460</v>
      </c>
      <c r="G709" s="42" cm="1">
        <f t="array" ref="G70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1.6666666666666607E-2</v>
      </c>
      <c r="H709" s="44" t="str">
        <f>IF(ch_table[[#This Row],[Subject 1]]&lt;&gt;"House rose", "",SUMIF(ch_table[Day], ch_table[[#This Row],[Day]], ch_table[Duration]))</f>
        <v/>
      </c>
      <c r="I709" s="49">
        <f>SUM(INDEX(ch_table[Duration],1):ch_table[[#This Row],[Duration]])</f>
        <v>17.572916666666679</v>
      </c>
      <c r="J709" s="44" cm="1">
        <f t="array" ref="J70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709" s="44" t="str" cm="1">
        <f t="array" ref="K70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709" s="44" t="str">
        <f>IF(ch_table[[#This Row],[Subject 1]]&lt;&gt;"House rose", "",SUMIF(ch_table[Day], ch_table[[#This Row],[Day]], ch_table[AAT]))</f>
        <v/>
      </c>
      <c r="M709" s="47">
        <f>SUM(INDEX(ch_table[AAT],1):ch_table[[#This Row],[AAT]])</f>
        <v>1.0562500000000001</v>
      </c>
    </row>
    <row r="710" spans="1:13" x14ac:dyDescent="0.25">
      <c r="A710" s="2">
        <v>58</v>
      </c>
      <c r="B710" s="40">
        <v>43964</v>
      </c>
      <c r="C710" s="42">
        <v>0.59583333333333333</v>
      </c>
      <c r="D710" s="3" t="s">
        <v>42</v>
      </c>
      <c r="E710" s="5" t="s">
        <v>510</v>
      </c>
      <c r="F710" s="5" t="s">
        <v>460</v>
      </c>
      <c r="G710" s="42" cm="1">
        <f t="array" ref="G71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2.430555555555558E-2</v>
      </c>
      <c r="H710" s="44" t="str">
        <f>IF(ch_table[[#This Row],[Subject 1]]&lt;&gt;"House rose", "",SUMIF(ch_table[Day], ch_table[[#This Row],[Day]], ch_table[Duration]))</f>
        <v/>
      </c>
      <c r="I710" s="49">
        <f>SUM(INDEX(ch_table[Duration],1):ch_table[[#This Row],[Duration]])</f>
        <v>17.597222222222236</v>
      </c>
      <c r="J710" s="44" cm="1">
        <f t="array" ref="J71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710" s="44" t="str" cm="1">
        <f t="array" ref="K71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710" s="44" t="str">
        <f>IF(ch_table[[#This Row],[Subject 1]]&lt;&gt;"House rose", "",SUMIF(ch_table[Day], ch_table[[#This Row],[Day]], ch_table[AAT]))</f>
        <v/>
      </c>
      <c r="M710" s="47">
        <f>SUM(INDEX(ch_table[AAT],1):ch_table[[#This Row],[AAT]])</f>
        <v>1.0562500000000001</v>
      </c>
    </row>
    <row r="711" spans="1:13" ht="30" x14ac:dyDescent="0.25">
      <c r="A711" s="2">
        <v>58</v>
      </c>
      <c r="B711" s="40">
        <v>43964</v>
      </c>
      <c r="C711" s="42">
        <v>0.62013888888888891</v>
      </c>
      <c r="D711" s="3" t="s">
        <v>202</v>
      </c>
      <c r="E711" s="5" t="s">
        <v>511</v>
      </c>
      <c r="G711" s="42" cm="1">
        <f t="array" ref="G71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</v>
      </c>
      <c r="H711" s="44" t="str">
        <f>IF(ch_table[[#This Row],[Subject 1]]&lt;&gt;"House rose", "",SUMIF(ch_table[Day], ch_table[[#This Row],[Day]], ch_table[Duration]))</f>
        <v/>
      </c>
      <c r="I711" s="49">
        <f>SUM(INDEX(ch_table[Duration],1):ch_table[[#This Row],[Duration]])</f>
        <v>17.597222222222236</v>
      </c>
      <c r="J711" s="44" cm="1">
        <f t="array" ref="J71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711" s="44" t="str" cm="1">
        <f t="array" ref="K71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711" s="44" t="str">
        <f>IF(ch_table[[#This Row],[Subject 1]]&lt;&gt;"House rose", "",SUMIF(ch_table[Day], ch_table[[#This Row],[Day]], ch_table[AAT]))</f>
        <v/>
      </c>
      <c r="M711" s="47">
        <f>SUM(INDEX(ch_table[AAT],1):ch_table[[#This Row],[AAT]])</f>
        <v>1.0562500000000001</v>
      </c>
    </row>
    <row r="712" spans="1:13" x14ac:dyDescent="0.25">
      <c r="A712" s="2">
        <v>58</v>
      </c>
      <c r="B712" s="40">
        <v>43964</v>
      </c>
      <c r="C712" s="42">
        <v>0.62013888888888891</v>
      </c>
      <c r="D712" s="3" t="s">
        <v>42</v>
      </c>
      <c r="E712" s="5" t="s">
        <v>510</v>
      </c>
      <c r="F712" s="5" t="s">
        <v>460</v>
      </c>
      <c r="G712" s="42" cm="1">
        <f t="array" ref="G71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4.9999999999999933E-2</v>
      </c>
      <c r="H712" s="44" t="str">
        <f>IF(ch_table[[#This Row],[Subject 1]]&lt;&gt;"House rose", "",SUMIF(ch_table[Day], ch_table[[#This Row],[Day]], ch_table[Duration]))</f>
        <v/>
      </c>
      <c r="I712" s="49">
        <f>SUM(INDEX(ch_table[Duration],1):ch_table[[#This Row],[Duration]])</f>
        <v>17.647222222222236</v>
      </c>
      <c r="J712" s="44" cm="1">
        <f t="array" ref="J71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712" s="44" t="str" cm="1">
        <f t="array" ref="K71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712" s="44" t="str">
        <f>IF(ch_table[[#This Row],[Subject 1]]&lt;&gt;"House rose", "",SUMIF(ch_table[Day], ch_table[[#This Row],[Day]], ch_table[AAT]))</f>
        <v/>
      </c>
      <c r="M712" s="47">
        <f>SUM(INDEX(ch_table[AAT],1):ch_table[[#This Row],[AAT]])</f>
        <v>1.0562500000000001</v>
      </c>
    </row>
    <row r="713" spans="1:13" x14ac:dyDescent="0.25">
      <c r="A713" s="2">
        <v>58</v>
      </c>
      <c r="B713" s="40">
        <v>43964</v>
      </c>
      <c r="C713" s="42">
        <v>0.67013888888888884</v>
      </c>
      <c r="D713" s="3" t="s">
        <v>15</v>
      </c>
      <c r="G713" s="42" cm="1">
        <f t="array" ref="G71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1.0416666666666741E-2</v>
      </c>
      <c r="H713" s="44" t="str">
        <f>IF(ch_table[[#This Row],[Subject 1]]&lt;&gt;"House rose", "",SUMIF(ch_table[Day], ch_table[[#This Row],[Day]], ch_table[Duration]))</f>
        <v/>
      </c>
      <c r="I713" s="49">
        <f>SUM(INDEX(ch_table[Duration],1):ch_table[[#This Row],[Duration]])</f>
        <v>17.657638888888904</v>
      </c>
      <c r="J713" s="44" cm="1">
        <f t="array" ref="J71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713" s="44" t="str" cm="1">
        <f t="array" ref="K71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713" s="44" t="str">
        <f>IF(ch_table[[#This Row],[Subject 1]]&lt;&gt;"House rose", "",SUMIF(ch_table[Day], ch_table[[#This Row],[Day]], ch_table[AAT]))</f>
        <v/>
      </c>
      <c r="M713" s="47">
        <f>SUM(INDEX(ch_table[AAT],1):ch_table[[#This Row],[AAT]])</f>
        <v>1.0562500000000001</v>
      </c>
    </row>
    <row r="714" spans="1:13" ht="30" x14ac:dyDescent="0.25">
      <c r="A714" s="2">
        <v>58</v>
      </c>
      <c r="B714" s="40">
        <v>43964</v>
      </c>
      <c r="C714" s="42">
        <v>0.68055555555555558</v>
      </c>
      <c r="D714" s="3" t="s">
        <v>42</v>
      </c>
      <c r="E714" s="5" t="s">
        <v>510</v>
      </c>
      <c r="F714" s="5" t="s">
        <v>512</v>
      </c>
      <c r="G714" s="42" cm="1">
        <f t="array" ref="G71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8.7500000000000022E-2</v>
      </c>
      <c r="H714" s="44" t="str">
        <f>IF(ch_table[[#This Row],[Subject 1]]&lt;&gt;"House rose", "",SUMIF(ch_table[Day], ch_table[[#This Row],[Day]], ch_table[Duration]))</f>
        <v/>
      </c>
      <c r="I714" s="49">
        <f>SUM(INDEX(ch_table[Duration],1):ch_table[[#This Row],[Duration]])</f>
        <v>17.745138888888903</v>
      </c>
      <c r="J714" s="44" cm="1">
        <f t="array" ref="J71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714" s="44" t="str" cm="1">
        <f t="array" ref="K71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714" s="44" t="str">
        <f>IF(ch_table[[#This Row],[Subject 1]]&lt;&gt;"House rose", "",SUMIF(ch_table[Day], ch_table[[#This Row],[Day]], ch_table[AAT]))</f>
        <v/>
      </c>
      <c r="M714" s="47">
        <f>SUM(INDEX(ch_table[AAT],1):ch_table[[#This Row],[AAT]])</f>
        <v>1.0562500000000001</v>
      </c>
    </row>
    <row r="715" spans="1:13" x14ac:dyDescent="0.25">
      <c r="A715" s="2">
        <v>58</v>
      </c>
      <c r="B715" s="40">
        <v>43964</v>
      </c>
      <c r="C715" s="42">
        <v>0.7680555555555556</v>
      </c>
      <c r="D715" s="3" t="s">
        <v>15</v>
      </c>
      <c r="G715" s="42" cm="1">
        <f t="array" ref="G71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4.8611111111110938E-3</v>
      </c>
      <c r="H715" s="44" t="str">
        <f>IF(ch_table[[#This Row],[Subject 1]]&lt;&gt;"House rose", "",SUMIF(ch_table[Day], ch_table[[#This Row],[Day]], ch_table[Duration]))</f>
        <v/>
      </c>
      <c r="I715" s="49">
        <f>SUM(INDEX(ch_table[Duration],1):ch_table[[#This Row],[Duration]])</f>
        <v>17.750000000000014</v>
      </c>
      <c r="J715" s="44" cm="1">
        <f t="array" ref="J71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715" s="44" t="str" cm="1">
        <f t="array" ref="K71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715" s="44" t="str">
        <f>IF(ch_table[[#This Row],[Subject 1]]&lt;&gt;"House rose", "",SUMIF(ch_table[Day], ch_table[[#This Row],[Day]], ch_table[AAT]))</f>
        <v/>
      </c>
      <c r="M715" s="47">
        <f>SUM(INDEX(ch_table[AAT],1):ch_table[[#This Row],[AAT]])</f>
        <v>1.0562500000000001</v>
      </c>
    </row>
    <row r="716" spans="1:13" ht="30" x14ac:dyDescent="0.25">
      <c r="A716" s="2">
        <v>58</v>
      </c>
      <c r="B716" s="40">
        <v>43964</v>
      </c>
      <c r="C716" s="42">
        <v>0.7729166666666667</v>
      </c>
      <c r="D716" s="3" t="s">
        <v>33</v>
      </c>
      <c r="E716" s="5" t="s">
        <v>510</v>
      </c>
      <c r="F716" s="5" t="s">
        <v>512</v>
      </c>
      <c r="G716" s="42" cm="1">
        <f t="array" ref="G71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1.388888888888884E-2</v>
      </c>
      <c r="H716" s="44" t="str">
        <f>IF(ch_table[[#This Row],[Subject 1]]&lt;&gt;"House rose", "",SUMIF(ch_table[Day], ch_table[[#This Row],[Day]], ch_table[Duration]))</f>
        <v/>
      </c>
      <c r="I716" s="49">
        <f>SUM(INDEX(ch_table[Duration],1):ch_table[[#This Row],[Duration]])</f>
        <v>17.763888888888903</v>
      </c>
      <c r="J716" s="44" cm="1">
        <f t="array" ref="J71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716" s="44" t="str" cm="1">
        <f t="array" ref="K71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716" s="44" t="str">
        <f>IF(ch_table[[#This Row],[Subject 1]]&lt;&gt;"House rose", "",SUMIF(ch_table[Day], ch_table[[#This Row],[Day]], ch_table[AAT]))</f>
        <v/>
      </c>
      <c r="M716" s="47">
        <f>SUM(INDEX(ch_table[AAT],1):ch_table[[#This Row],[AAT]])</f>
        <v>1.0562500000000001</v>
      </c>
    </row>
    <row r="717" spans="1:13" x14ac:dyDescent="0.25">
      <c r="A717" s="2">
        <v>58</v>
      </c>
      <c r="B717" s="40">
        <v>43964</v>
      </c>
      <c r="C717" s="42">
        <v>0.78680555555555554</v>
      </c>
      <c r="D717" s="3" t="s">
        <v>15</v>
      </c>
      <c r="G717" s="42" cm="1">
        <f t="array" ref="G71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6.9444444444444198E-4</v>
      </c>
      <c r="H717" s="44" t="str">
        <f>IF(ch_table[[#This Row],[Subject 1]]&lt;&gt;"House rose", "",SUMIF(ch_table[Day], ch_table[[#This Row],[Day]], ch_table[Duration]))</f>
        <v/>
      </c>
      <c r="I717" s="49">
        <f>SUM(INDEX(ch_table[Duration],1):ch_table[[#This Row],[Duration]])</f>
        <v>17.764583333333348</v>
      </c>
      <c r="J717" s="44" cm="1">
        <f t="array" ref="J71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717" s="44" t="str" cm="1">
        <f t="array" ref="K71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717" s="44" t="str">
        <f>IF(ch_table[[#This Row],[Subject 1]]&lt;&gt;"House rose", "",SUMIF(ch_table[Day], ch_table[[#This Row],[Day]], ch_table[AAT]))</f>
        <v/>
      </c>
      <c r="M717" s="47">
        <f>SUM(INDEX(ch_table[AAT],1):ch_table[[#This Row],[AAT]])</f>
        <v>1.0562500000000001</v>
      </c>
    </row>
    <row r="718" spans="1:13" x14ac:dyDescent="0.25">
      <c r="A718" s="2">
        <v>58</v>
      </c>
      <c r="B718" s="40">
        <v>43964</v>
      </c>
      <c r="C718" s="42">
        <v>0.78749999999999998</v>
      </c>
      <c r="D718" s="3" t="s">
        <v>33</v>
      </c>
      <c r="E718" s="5" t="s">
        <v>510</v>
      </c>
      <c r="F718" s="5" t="s">
        <v>460</v>
      </c>
      <c r="G718" s="42" cm="1">
        <f t="array" ref="G71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6.9444444444444198E-4</v>
      </c>
      <c r="H718" s="44" t="str">
        <f>IF(ch_table[[#This Row],[Subject 1]]&lt;&gt;"House rose", "",SUMIF(ch_table[Day], ch_table[[#This Row],[Day]], ch_table[Duration]))</f>
        <v/>
      </c>
      <c r="I718" s="49">
        <f>SUM(INDEX(ch_table[Duration],1):ch_table[[#This Row],[Duration]])</f>
        <v>17.765277777777793</v>
      </c>
      <c r="J718" s="44" cm="1">
        <f t="array" ref="J71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718" s="44" t="str" cm="1">
        <f t="array" ref="K71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718" s="44" t="str">
        <f>IF(ch_table[[#This Row],[Subject 1]]&lt;&gt;"House rose", "",SUMIF(ch_table[Day], ch_table[[#This Row],[Day]], ch_table[AAT]))</f>
        <v/>
      </c>
      <c r="M718" s="47">
        <f>SUM(INDEX(ch_table[AAT],1):ch_table[[#This Row],[AAT]])</f>
        <v>1.0562500000000001</v>
      </c>
    </row>
    <row r="719" spans="1:13" x14ac:dyDescent="0.25">
      <c r="A719" s="2">
        <v>58</v>
      </c>
      <c r="B719" s="40">
        <v>43964</v>
      </c>
      <c r="C719" s="42">
        <v>0.78819444444444442</v>
      </c>
      <c r="D719" s="3" t="s">
        <v>17</v>
      </c>
      <c r="G719" s="42" t="str" cm="1">
        <f t="array" ref="G71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719" s="44">
        <f>IF(ch_table[[#This Row],[Subject 1]]&lt;&gt;"House rose", "",SUMIF(ch_table[Day], ch_table[[#This Row],[Day]], ch_table[Duration]))</f>
        <v>0.30902777777777773</v>
      </c>
      <c r="I719" s="49">
        <f>SUM(INDEX(ch_table[Duration],1):ch_table[[#This Row],[Duration]])</f>
        <v>17.765277777777793</v>
      </c>
      <c r="J719" s="44" cm="1">
        <f t="array" ref="J71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719" s="44" t="str" cm="1">
        <f t="array" ref="K71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719" s="44">
        <f>IF(ch_table[[#This Row],[Subject 1]]&lt;&gt;"House rose", "",SUMIF(ch_table[Day], ch_table[[#This Row],[Day]], ch_table[AAT]))</f>
        <v>0</v>
      </c>
      <c r="M719" s="47">
        <f>SUM(INDEX(ch_table[AAT],1):ch_table[[#This Row],[AAT]])</f>
        <v>1.0562500000000001</v>
      </c>
    </row>
    <row r="720" spans="1:13" x14ac:dyDescent="0.25">
      <c r="A720" s="2">
        <v>59</v>
      </c>
      <c r="B720" s="40">
        <v>43969</v>
      </c>
      <c r="C720" s="42">
        <v>0.60416666666666663</v>
      </c>
      <c r="D720" s="3" t="s">
        <v>18</v>
      </c>
      <c r="G720" s="42" cm="1">
        <f t="array" ref="G72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720" s="44" t="str">
        <f>IF(ch_table[[#This Row],[Subject 1]]&lt;&gt;"House rose", "",SUMIF(ch_table[Day], ch_table[[#This Row],[Day]], ch_table[Duration]))</f>
        <v/>
      </c>
      <c r="I720" s="49">
        <f>SUM(INDEX(ch_table[Duration],1):ch_table[[#This Row],[Duration]])</f>
        <v>17.767361111111128</v>
      </c>
      <c r="J720" s="44" cm="1">
        <f t="array" ref="J72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720" s="44" t="str" cm="1">
        <f t="array" ref="K72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720" s="44" t="str">
        <f>IF(ch_table[[#This Row],[Subject 1]]&lt;&gt;"House rose", "",SUMIF(ch_table[Day], ch_table[[#This Row],[Day]], ch_table[AAT]))</f>
        <v/>
      </c>
      <c r="M720" s="47">
        <f>SUM(INDEX(ch_table[AAT],1):ch_table[[#This Row],[AAT]])</f>
        <v>1.0562500000000001</v>
      </c>
    </row>
    <row r="721" spans="1:13" x14ac:dyDescent="0.25">
      <c r="A721" s="2">
        <v>59</v>
      </c>
      <c r="B721" s="40">
        <v>43969</v>
      </c>
      <c r="C721" s="42">
        <v>0.60624999999999996</v>
      </c>
      <c r="D721" s="3" t="s">
        <v>28</v>
      </c>
      <c r="E721" s="5" t="s">
        <v>440</v>
      </c>
      <c r="F721" s="5" t="s">
        <v>460</v>
      </c>
      <c r="G721" s="42" cm="1">
        <f t="array" ref="G72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1.8750000000000044E-2</v>
      </c>
      <c r="H721" s="44" t="str">
        <f>IF(ch_table[[#This Row],[Subject 1]]&lt;&gt;"House rose", "",SUMIF(ch_table[Day], ch_table[[#This Row],[Day]], ch_table[Duration]))</f>
        <v/>
      </c>
      <c r="I721" s="49">
        <f>SUM(INDEX(ch_table[Duration],1):ch_table[[#This Row],[Duration]])</f>
        <v>17.786111111111129</v>
      </c>
      <c r="J721" s="44" cm="1">
        <f t="array" ref="J72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721" s="44" t="str" cm="1">
        <f t="array" ref="K72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721" s="44" t="str">
        <f>IF(ch_table[[#This Row],[Subject 1]]&lt;&gt;"House rose", "",SUMIF(ch_table[Day], ch_table[[#This Row],[Day]], ch_table[AAT]))</f>
        <v/>
      </c>
      <c r="M721" s="47">
        <f>SUM(INDEX(ch_table[AAT],1):ch_table[[#This Row],[AAT]])</f>
        <v>1.0562500000000001</v>
      </c>
    </row>
    <row r="722" spans="1:13" x14ac:dyDescent="0.25">
      <c r="A722" s="2">
        <v>59</v>
      </c>
      <c r="B722" s="40">
        <v>43969</v>
      </c>
      <c r="C722" s="42">
        <v>0.625</v>
      </c>
      <c r="D722" s="3" t="s">
        <v>28</v>
      </c>
      <c r="E722" s="5" t="s">
        <v>209</v>
      </c>
      <c r="F722" s="5" t="s">
        <v>460</v>
      </c>
      <c r="G722" s="42" cm="1">
        <f t="array" ref="G72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2.083333333333337E-2</v>
      </c>
      <c r="H722" s="44" t="str">
        <f>IF(ch_table[[#This Row],[Subject 1]]&lt;&gt;"House rose", "",SUMIF(ch_table[Day], ch_table[[#This Row],[Day]], ch_table[Duration]))</f>
        <v/>
      </c>
      <c r="I722" s="49">
        <f>SUM(INDEX(ch_table[Duration],1):ch_table[[#This Row],[Duration]])</f>
        <v>17.806944444444461</v>
      </c>
      <c r="J722" s="44" cm="1">
        <f t="array" ref="J72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722" s="44" t="str" cm="1">
        <f t="array" ref="K72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722" s="44" t="str">
        <f>IF(ch_table[[#This Row],[Subject 1]]&lt;&gt;"House rose", "",SUMIF(ch_table[Day], ch_table[[#This Row],[Day]], ch_table[AAT]))</f>
        <v/>
      </c>
      <c r="M722" s="47">
        <f>SUM(INDEX(ch_table[AAT],1):ch_table[[#This Row],[AAT]])</f>
        <v>1.0562500000000001</v>
      </c>
    </row>
    <row r="723" spans="1:13" ht="30" x14ac:dyDescent="0.25">
      <c r="A723" s="2">
        <v>59</v>
      </c>
      <c r="B723" s="40">
        <v>43969</v>
      </c>
      <c r="C723" s="42">
        <v>0.64583333333333337</v>
      </c>
      <c r="D723" s="3" t="s">
        <v>30</v>
      </c>
      <c r="E723" s="5" t="s">
        <v>513</v>
      </c>
      <c r="F723" s="5" t="s">
        <v>479</v>
      </c>
      <c r="G723" s="42" cm="1">
        <f t="array" ref="G72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4.4444444444444398E-2</v>
      </c>
      <c r="H723" s="44" t="str">
        <f>IF(ch_table[[#This Row],[Subject 1]]&lt;&gt;"House rose", "",SUMIF(ch_table[Day], ch_table[[#This Row],[Day]], ch_table[Duration]))</f>
        <v/>
      </c>
      <c r="I723" s="49">
        <f>SUM(INDEX(ch_table[Duration],1):ch_table[[#This Row],[Duration]])</f>
        <v>17.851388888888906</v>
      </c>
      <c r="J723" s="44" cm="1">
        <f t="array" ref="J72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723" s="44" t="str" cm="1">
        <f t="array" ref="K72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723" s="44" t="str">
        <f>IF(ch_table[[#This Row],[Subject 1]]&lt;&gt;"House rose", "",SUMIF(ch_table[Day], ch_table[[#This Row],[Day]], ch_table[AAT]))</f>
        <v/>
      </c>
      <c r="M723" s="47">
        <f>SUM(INDEX(ch_table[AAT],1):ch_table[[#This Row],[AAT]])</f>
        <v>1.0562500000000001</v>
      </c>
    </row>
    <row r="724" spans="1:13" x14ac:dyDescent="0.25">
      <c r="A724" s="2">
        <v>59</v>
      </c>
      <c r="B724" s="40">
        <v>43969</v>
      </c>
      <c r="C724" s="42">
        <v>0.69027777777777777</v>
      </c>
      <c r="D724" s="3" t="s">
        <v>15</v>
      </c>
      <c r="G724" s="42" cm="1">
        <f t="array" ref="G72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1.041666666666663E-2</v>
      </c>
      <c r="H724" s="44" t="str">
        <f>IF(ch_table[[#This Row],[Subject 1]]&lt;&gt;"House rose", "",SUMIF(ch_table[Day], ch_table[[#This Row],[Day]], ch_table[Duration]))</f>
        <v/>
      </c>
      <c r="I724" s="49">
        <f>SUM(INDEX(ch_table[Duration],1):ch_table[[#This Row],[Duration]])</f>
        <v>17.861805555555573</v>
      </c>
      <c r="J724" s="44" cm="1">
        <f t="array" ref="J72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724" s="44" t="str" cm="1">
        <f t="array" ref="K72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724" s="44" t="str">
        <f>IF(ch_table[[#This Row],[Subject 1]]&lt;&gt;"House rose", "",SUMIF(ch_table[Day], ch_table[[#This Row],[Day]], ch_table[AAT]))</f>
        <v/>
      </c>
      <c r="M724" s="47">
        <f>SUM(INDEX(ch_table[AAT],1):ch_table[[#This Row],[AAT]])</f>
        <v>1.0562500000000001</v>
      </c>
    </row>
    <row r="725" spans="1:13" ht="30" x14ac:dyDescent="0.25">
      <c r="A725" s="2">
        <v>59</v>
      </c>
      <c r="B725" s="40">
        <v>43969</v>
      </c>
      <c r="C725" s="42">
        <v>0.7006944444444444</v>
      </c>
      <c r="D725" s="3" t="s">
        <v>27</v>
      </c>
      <c r="E725" s="5" t="s">
        <v>514</v>
      </c>
      <c r="F725" s="5" t="s">
        <v>470</v>
      </c>
      <c r="G725" s="42" cm="1">
        <f t="array" ref="G72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3.0555555555555558E-2</v>
      </c>
      <c r="H725" s="44" t="str">
        <f>IF(ch_table[[#This Row],[Subject 1]]&lt;&gt;"House rose", "",SUMIF(ch_table[Day], ch_table[[#This Row],[Day]], ch_table[Duration]))</f>
        <v/>
      </c>
      <c r="I725" s="49">
        <f>SUM(INDEX(ch_table[Duration],1):ch_table[[#This Row],[Duration]])</f>
        <v>17.892361111111128</v>
      </c>
      <c r="J725" s="44" cm="1">
        <f t="array" ref="J72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725" s="44" t="str" cm="1">
        <f t="array" ref="K72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725" s="44" t="str">
        <f>IF(ch_table[[#This Row],[Subject 1]]&lt;&gt;"House rose", "",SUMIF(ch_table[Day], ch_table[[#This Row],[Day]], ch_table[AAT]))</f>
        <v/>
      </c>
      <c r="M725" s="47">
        <f>SUM(INDEX(ch_table[AAT],1):ch_table[[#This Row],[AAT]])</f>
        <v>1.0562500000000001</v>
      </c>
    </row>
    <row r="726" spans="1:13" x14ac:dyDescent="0.25">
      <c r="A726" s="2">
        <v>59</v>
      </c>
      <c r="B726" s="40">
        <v>43969</v>
      </c>
      <c r="C726" s="42">
        <v>0.73124999999999996</v>
      </c>
      <c r="D726" s="3" t="s">
        <v>202</v>
      </c>
      <c r="G726" s="42" cm="1">
        <f t="array" ref="G72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</v>
      </c>
      <c r="H726" s="44" t="str">
        <f>IF(ch_table[[#This Row],[Subject 1]]&lt;&gt;"House rose", "",SUMIF(ch_table[Day], ch_table[[#This Row],[Day]], ch_table[Duration]))</f>
        <v/>
      </c>
      <c r="I726" s="49">
        <f>SUM(INDEX(ch_table[Duration],1):ch_table[[#This Row],[Duration]])</f>
        <v>17.892361111111128</v>
      </c>
      <c r="J726" s="44" cm="1">
        <f t="array" ref="J72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726" s="44" t="str" cm="1">
        <f t="array" ref="K72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726" s="44" t="str">
        <f>IF(ch_table[[#This Row],[Subject 1]]&lt;&gt;"House rose", "",SUMIF(ch_table[Day], ch_table[[#This Row],[Day]], ch_table[AAT]))</f>
        <v/>
      </c>
      <c r="M726" s="47">
        <f>SUM(INDEX(ch_table[AAT],1):ch_table[[#This Row],[AAT]])</f>
        <v>1.0562500000000001</v>
      </c>
    </row>
    <row r="727" spans="1:13" ht="30" x14ac:dyDescent="0.25">
      <c r="A727" s="2">
        <v>59</v>
      </c>
      <c r="B727" s="40">
        <v>43969</v>
      </c>
      <c r="C727" s="42">
        <v>0.73124999999999996</v>
      </c>
      <c r="D727" s="3" t="s">
        <v>27</v>
      </c>
      <c r="E727" s="5" t="s">
        <v>515</v>
      </c>
      <c r="F727" s="5" t="s">
        <v>470</v>
      </c>
      <c r="G727" s="42" cm="1">
        <f t="array" ref="G72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5.9722222222222232E-2</v>
      </c>
      <c r="H727" s="44" t="str">
        <f>IF(ch_table[[#This Row],[Subject 1]]&lt;&gt;"House rose", "",SUMIF(ch_table[Day], ch_table[[#This Row],[Day]], ch_table[Duration]))</f>
        <v/>
      </c>
      <c r="I727" s="49">
        <f>SUM(INDEX(ch_table[Duration],1):ch_table[[#This Row],[Duration]])</f>
        <v>17.952083333333352</v>
      </c>
      <c r="J727" s="44" cm="1">
        <f t="array" ref="J72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727" s="44" t="str" cm="1">
        <f t="array" ref="K72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727" s="44" t="str">
        <f>IF(ch_table[[#This Row],[Subject 1]]&lt;&gt;"House rose", "",SUMIF(ch_table[Day], ch_table[[#This Row],[Day]], ch_table[AAT]))</f>
        <v/>
      </c>
      <c r="M727" s="47">
        <f>SUM(INDEX(ch_table[AAT],1):ch_table[[#This Row],[AAT]])</f>
        <v>1.0562500000000001</v>
      </c>
    </row>
    <row r="728" spans="1:13" x14ac:dyDescent="0.25">
      <c r="A728" s="2">
        <v>59</v>
      </c>
      <c r="B728" s="40">
        <v>43969</v>
      </c>
      <c r="C728" s="42">
        <v>0.79097222222222219</v>
      </c>
      <c r="D728" s="3" t="s">
        <v>15</v>
      </c>
      <c r="F728" s="5" t="s">
        <v>460</v>
      </c>
      <c r="G728" s="42" cm="1">
        <f t="array" ref="G72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1.0416666666666741E-2</v>
      </c>
      <c r="H728" s="44" t="str">
        <f>IF(ch_table[[#This Row],[Subject 1]]&lt;&gt;"House rose", "",SUMIF(ch_table[Day], ch_table[[#This Row],[Day]], ch_table[Duration]))</f>
        <v/>
      </c>
      <c r="I728" s="49">
        <f>SUM(INDEX(ch_table[Duration],1):ch_table[[#This Row],[Duration]])</f>
        <v>17.96250000000002</v>
      </c>
      <c r="J728" s="44" cm="1">
        <f t="array" ref="J72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728" s="44" t="str" cm="1">
        <f t="array" ref="K72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728" s="44" t="str">
        <f>IF(ch_table[[#This Row],[Subject 1]]&lt;&gt;"House rose", "",SUMIF(ch_table[Day], ch_table[[#This Row],[Day]], ch_table[AAT]))</f>
        <v/>
      </c>
      <c r="M728" s="47">
        <f>SUM(INDEX(ch_table[AAT],1):ch_table[[#This Row],[AAT]])</f>
        <v>1.0562500000000001</v>
      </c>
    </row>
    <row r="729" spans="1:13" ht="45" x14ac:dyDescent="0.25">
      <c r="A729" s="2">
        <v>59</v>
      </c>
      <c r="B729" s="40">
        <v>43969</v>
      </c>
      <c r="C729" s="42">
        <v>0.80138888888888893</v>
      </c>
      <c r="D729" s="3" t="s">
        <v>27</v>
      </c>
      <c r="E729" s="5" t="s">
        <v>515</v>
      </c>
      <c r="F729" s="5" t="s">
        <v>516</v>
      </c>
      <c r="G729" s="42" cm="1">
        <f t="array" ref="G72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8.7499999999999911E-2</v>
      </c>
      <c r="H729" s="44" t="str">
        <f>IF(ch_table[[#This Row],[Subject 1]]&lt;&gt;"House rose", "",SUMIF(ch_table[Day], ch_table[[#This Row],[Day]], ch_table[Duration]))</f>
        <v/>
      </c>
      <c r="I729" s="49">
        <f>SUM(INDEX(ch_table[Duration],1):ch_table[[#This Row],[Duration]])</f>
        <v>18.050000000000018</v>
      </c>
      <c r="J729" s="44" cm="1">
        <f t="array" ref="J72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729" s="44" t="str" cm="1">
        <f t="array" ref="K72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729" s="44" t="str">
        <f>IF(ch_table[[#This Row],[Subject 1]]&lt;&gt;"House rose", "",SUMIF(ch_table[Day], ch_table[[#This Row],[Day]], ch_table[AAT]))</f>
        <v/>
      </c>
      <c r="M729" s="47">
        <f>SUM(INDEX(ch_table[AAT],1):ch_table[[#This Row],[AAT]])</f>
        <v>1.0562500000000001</v>
      </c>
    </row>
    <row r="730" spans="1:13" x14ac:dyDescent="0.25">
      <c r="A730" s="2">
        <v>59</v>
      </c>
      <c r="B730" s="40">
        <v>43969</v>
      </c>
      <c r="C730" s="42">
        <v>0.88888888888888884</v>
      </c>
      <c r="D730" s="3" t="s">
        <v>15</v>
      </c>
      <c r="F730" s="5" t="s">
        <v>460</v>
      </c>
      <c r="G730" s="42" cm="1">
        <f t="array" ref="G73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3.4722222222223209E-3</v>
      </c>
      <c r="H730" s="44" t="str">
        <f>IF(ch_table[[#This Row],[Subject 1]]&lt;&gt;"House rose", "",SUMIF(ch_table[Day], ch_table[[#This Row],[Day]], ch_table[Duration]))</f>
        <v/>
      </c>
      <c r="I730" s="49">
        <f>SUM(INDEX(ch_table[Duration],1):ch_table[[#This Row],[Duration]])</f>
        <v>18.05347222222224</v>
      </c>
      <c r="J730" s="44" cm="1">
        <f t="array" ref="J73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730" s="44" t="str" cm="1">
        <f t="array" ref="K73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730" s="44" t="str">
        <f>IF(ch_table[[#This Row],[Subject 1]]&lt;&gt;"House rose", "",SUMIF(ch_table[Day], ch_table[[#This Row],[Day]], ch_table[AAT]))</f>
        <v/>
      </c>
      <c r="M730" s="47">
        <f>SUM(INDEX(ch_table[AAT],1):ch_table[[#This Row],[AAT]])</f>
        <v>1.0562500000000001</v>
      </c>
    </row>
    <row r="731" spans="1:13" ht="30" x14ac:dyDescent="0.25">
      <c r="A731" s="2">
        <v>59</v>
      </c>
      <c r="B731" s="40">
        <v>43969</v>
      </c>
      <c r="C731" s="42">
        <v>0.89236111111111116</v>
      </c>
      <c r="D731" s="3" t="s">
        <v>27</v>
      </c>
      <c r="E731" s="5" t="s">
        <v>515</v>
      </c>
      <c r="F731" s="5" t="s">
        <v>470</v>
      </c>
      <c r="G731" s="42" cm="1">
        <f t="array" ref="G73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6.9444444444444198E-4</v>
      </c>
      <c r="H731" s="44" t="str">
        <f>IF(ch_table[[#This Row],[Subject 1]]&lt;&gt;"House rose", "",SUMIF(ch_table[Day], ch_table[[#This Row],[Day]], ch_table[Duration]))</f>
        <v/>
      </c>
      <c r="I731" s="49">
        <f>SUM(INDEX(ch_table[Duration],1):ch_table[[#This Row],[Duration]])</f>
        <v>18.054166666666685</v>
      </c>
      <c r="J731" s="44" cm="1">
        <f t="array" ref="J73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731" s="44" t="str" cm="1">
        <f t="array" ref="K73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731" s="44" t="str">
        <f>IF(ch_table[[#This Row],[Subject 1]]&lt;&gt;"House rose", "",SUMIF(ch_table[Day], ch_table[[#This Row],[Day]], ch_table[AAT]))</f>
        <v/>
      </c>
      <c r="M731" s="47">
        <f>SUM(INDEX(ch_table[AAT],1):ch_table[[#This Row],[AAT]])</f>
        <v>1.0562500000000001</v>
      </c>
    </row>
    <row r="732" spans="1:13" x14ac:dyDescent="0.25">
      <c r="A732" s="2">
        <v>59</v>
      </c>
      <c r="B732" s="40">
        <v>43969</v>
      </c>
      <c r="C732" s="42">
        <v>0.8930555555555556</v>
      </c>
      <c r="D732" s="3" t="s">
        <v>17</v>
      </c>
      <c r="G732" s="42" t="str" cm="1">
        <f t="array" ref="G73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732" s="44">
        <f>IF(ch_table[[#This Row],[Subject 1]]&lt;&gt;"House rose", "",SUMIF(ch_table[Day], ch_table[[#This Row],[Day]], ch_table[Duration]))</f>
        <v>0.28888888888888897</v>
      </c>
      <c r="I732" s="49">
        <f>SUM(INDEX(ch_table[Duration],1):ch_table[[#This Row],[Duration]])</f>
        <v>18.054166666666685</v>
      </c>
      <c r="J732" s="44" cm="1">
        <f t="array" ref="J73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732" s="44" t="str" cm="1">
        <f t="array" ref="K73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732" s="44">
        <f>IF(ch_table[[#This Row],[Subject 1]]&lt;&gt;"House rose", "",SUMIF(ch_table[Day], ch_table[[#This Row],[Day]], ch_table[AAT]))</f>
        <v>0</v>
      </c>
      <c r="M732" s="47">
        <f>SUM(INDEX(ch_table[AAT],1):ch_table[[#This Row],[AAT]])</f>
        <v>1.0562500000000001</v>
      </c>
    </row>
    <row r="733" spans="1:13" x14ac:dyDescent="0.25">
      <c r="A733" s="2">
        <v>60</v>
      </c>
      <c r="B733" s="40">
        <v>43970</v>
      </c>
      <c r="C733" s="42">
        <v>0.47916666666666669</v>
      </c>
      <c r="D733" s="3" t="s">
        <v>18</v>
      </c>
      <c r="G733" s="42" cm="1">
        <f t="array" ref="G73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733" s="44" t="str">
        <f>IF(ch_table[[#This Row],[Subject 1]]&lt;&gt;"House rose", "",SUMIF(ch_table[Day], ch_table[[#This Row],[Day]], ch_table[Duration]))</f>
        <v/>
      </c>
      <c r="I733" s="49">
        <f>SUM(INDEX(ch_table[Duration],1):ch_table[[#This Row],[Duration]])</f>
        <v>18.05625000000002</v>
      </c>
      <c r="J733" s="44" cm="1">
        <f t="array" ref="J73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733" s="44" t="str" cm="1">
        <f t="array" ref="K73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733" s="44" t="str">
        <f>IF(ch_table[[#This Row],[Subject 1]]&lt;&gt;"House rose", "",SUMIF(ch_table[Day], ch_table[[#This Row],[Day]], ch_table[AAT]))</f>
        <v/>
      </c>
      <c r="M733" s="47">
        <f>SUM(INDEX(ch_table[AAT],1):ch_table[[#This Row],[AAT]])</f>
        <v>1.0562500000000001</v>
      </c>
    </row>
    <row r="734" spans="1:13" x14ac:dyDescent="0.25">
      <c r="A734" s="2">
        <v>60</v>
      </c>
      <c r="B734" s="40">
        <v>43970</v>
      </c>
      <c r="C734" s="42">
        <v>0.48125000000000001</v>
      </c>
      <c r="D734" s="3" t="s">
        <v>28</v>
      </c>
      <c r="E734" s="5" t="s">
        <v>255</v>
      </c>
      <c r="F734" s="5" t="s">
        <v>460</v>
      </c>
      <c r="G734" s="42" cm="1">
        <f t="array" ref="G73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2.0138888888888873E-2</v>
      </c>
      <c r="H734" s="44" t="str">
        <f>IF(ch_table[[#This Row],[Subject 1]]&lt;&gt;"House rose", "",SUMIF(ch_table[Day], ch_table[[#This Row],[Day]], ch_table[Duration]))</f>
        <v/>
      </c>
      <c r="I734" s="49">
        <f>SUM(INDEX(ch_table[Duration],1):ch_table[[#This Row],[Duration]])</f>
        <v>18.076388888888907</v>
      </c>
      <c r="J734" s="44" cm="1">
        <f t="array" ref="J73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734" s="44" t="str" cm="1">
        <f t="array" ref="K73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734" s="44" t="str">
        <f>IF(ch_table[[#This Row],[Subject 1]]&lt;&gt;"House rose", "",SUMIF(ch_table[Day], ch_table[[#This Row],[Day]], ch_table[AAT]))</f>
        <v/>
      </c>
      <c r="M734" s="47">
        <f>SUM(INDEX(ch_table[AAT],1):ch_table[[#This Row],[AAT]])</f>
        <v>1.0562500000000001</v>
      </c>
    </row>
    <row r="735" spans="1:13" ht="60" x14ac:dyDescent="0.25">
      <c r="A735" s="2">
        <v>60</v>
      </c>
      <c r="B735" s="40">
        <v>43970</v>
      </c>
      <c r="C735" s="42">
        <v>0.50138888888888888</v>
      </c>
      <c r="D735" s="3" t="s">
        <v>28</v>
      </c>
      <c r="E735" s="5" t="s">
        <v>517</v>
      </c>
      <c r="F735" s="5" t="s">
        <v>460</v>
      </c>
      <c r="G735" s="42" cm="1">
        <f t="array" ref="G73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2.083333333333337E-2</v>
      </c>
      <c r="H735" s="44" t="str">
        <f>IF(ch_table[[#This Row],[Subject 1]]&lt;&gt;"House rose", "",SUMIF(ch_table[Day], ch_table[[#This Row],[Day]], ch_table[Duration]))</f>
        <v/>
      </c>
      <c r="I735" s="49">
        <f>SUM(INDEX(ch_table[Duration],1):ch_table[[#This Row],[Duration]])</f>
        <v>18.097222222222239</v>
      </c>
      <c r="J735" s="44" cm="1">
        <f t="array" ref="J73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735" s="44" t="str" cm="1">
        <f t="array" ref="K73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735" s="44" t="str">
        <f>IF(ch_table[[#This Row],[Subject 1]]&lt;&gt;"House rose", "",SUMIF(ch_table[Day], ch_table[[#This Row],[Day]], ch_table[AAT]))</f>
        <v/>
      </c>
      <c r="M735" s="47">
        <f>SUM(INDEX(ch_table[AAT],1):ch_table[[#This Row],[AAT]])</f>
        <v>1.0562500000000001</v>
      </c>
    </row>
    <row r="736" spans="1:13" ht="30" x14ac:dyDescent="0.25">
      <c r="A736" s="2">
        <v>60</v>
      </c>
      <c r="B736" s="40">
        <v>43970</v>
      </c>
      <c r="C736" s="42">
        <v>0.52222222222222225</v>
      </c>
      <c r="D736" s="3" t="s">
        <v>20</v>
      </c>
      <c r="E736" s="5" t="s">
        <v>518</v>
      </c>
      <c r="F736" s="5" t="s">
        <v>73</v>
      </c>
      <c r="G736" s="42" cm="1">
        <f t="array" ref="G73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6.9444444444444198E-4</v>
      </c>
      <c r="H736" s="44" t="str">
        <f>IF(ch_table[[#This Row],[Subject 1]]&lt;&gt;"House rose", "",SUMIF(ch_table[Day], ch_table[[#This Row],[Day]], ch_table[Duration]))</f>
        <v/>
      </c>
      <c r="I736" s="49">
        <f>SUM(INDEX(ch_table[Duration],1):ch_table[[#This Row],[Duration]])</f>
        <v>18.097916666666684</v>
      </c>
      <c r="J736" s="44" cm="1">
        <f t="array" ref="J73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736" s="44" t="str" cm="1">
        <f t="array" ref="K73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736" s="44" t="str">
        <f>IF(ch_table[[#This Row],[Subject 1]]&lt;&gt;"House rose", "",SUMIF(ch_table[Day], ch_table[[#This Row],[Day]], ch_table[AAT]))</f>
        <v/>
      </c>
      <c r="M736" s="47">
        <f>SUM(INDEX(ch_table[AAT],1):ch_table[[#This Row],[AAT]])</f>
        <v>1.0562500000000001</v>
      </c>
    </row>
    <row r="737" spans="1:13" ht="45" x14ac:dyDescent="0.25">
      <c r="A737" s="2">
        <v>60</v>
      </c>
      <c r="B737" s="40">
        <v>43970</v>
      </c>
      <c r="C737" s="42">
        <v>0.5229166666666667</v>
      </c>
      <c r="D737" s="3" t="s">
        <v>32</v>
      </c>
      <c r="E737" s="5" t="s">
        <v>519</v>
      </c>
      <c r="F737" s="5" t="s">
        <v>479</v>
      </c>
      <c r="G737" s="42" cm="1">
        <f t="array" ref="G73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2.5694444444444464E-2</v>
      </c>
      <c r="H737" s="44" t="str">
        <f>IF(ch_table[[#This Row],[Subject 1]]&lt;&gt;"House rose", "",SUMIF(ch_table[Day], ch_table[[#This Row],[Day]], ch_table[Duration]))</f>
        <v/>
      </c>
      <c r="I737" s="49">
        <f>SUM(INDEX(ch_table[Duration],1):ch_table[[#This Row],[Duration]])</f>
        <v>18.123611111111128</v>
      </c>
      <c r="J737" s="44" cm="1">
        <f t="array" ref="J73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737" s="44" t="str" cm="1">
        <f t="array" ref="K73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737" s="44" t="str">
        <f>IF(ch_table[[#This Row],[Subject 1]]&lt;&gt;"House rose", "",SUMIF(ch_table[Day], ch_table[[#This Row],[Day]], ch_table[AAT]))</f>
        <v/>
      </c>
      <c r="M737" s="47">
        <f>SUM(INDEX(ch_table[AAT],1):ch_table[[#This Row],[AAT]])</f>
        <v>1.0562500000000001</v>
      </c>
    </row>
    <row r="738" spans="1:13" ht="60" x14ac:dyDescent="0.25">
      <c r="A738" s="2">
        <v>60</v>
      </c>
      <c r="B738" s="40">
        <v>43970</v>
      </c>
      <c r="C738" s="42">
        <v>0.54861111111111116</v>
      </c>
      <c r="D738" s="3" t="s">
        <v>32</v>
      </c>
      <c r="E738" s="5" t="s">
        <v>520</v>
      </c>
      <c r="F738" s="5" t="s">
        <v>460</v>
      </c>
      <c r="G738" s="42" cm="1">
        <f t="array" ref="G73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1.8749999999999933E-2</v>
      </c>
      <c r="H738" s="44" t="str">
        <f>IF(ch_table[[#This Row],[Subject 1]]&lt;&gt;"House rose", "",SUMIF(ch_table[Day], ch_table[[#This Row],[Day]], ch_table[Duration]))</f>
        <v/>
      </c>
      <c r="I738" s="49">
        <f>SUM(INDEX(ch_table[Duration],1):ch_table[[#This Row],[Duration]])</f>
        <v>18.142361111111128</v>
      </c>
      <c r="J738" s="44" cm="1">
        <f t="array" ref="J73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738" s="44" t="str" cm="1">
        <f t="array" ref="K73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738" s="44" t="str">
        <f>IF(ch_table[[#This Row],[Subject 1]]&lt;&gt;"House rose", "",SUMIF(ch_table[Day], ch_table[[#This Row],[Day]], ch_table[AAT]))</f>
        <v/>
      </c>
      <c r="M738" s="47">
        <f>SUM(INDEX(ch_table[AAT],1):ch_table[[#This Row],[AAT]])</f>
        <v>1.0562500000000001</v>
      </c>
    </row>
    <row r="739" spans="1:13" x14ac:dyDescent="0.25">
      <c r="A739" s="2">
        <v>60</v>
      </c>
      <c r="B739" s="40">
        <v>43970</v>
      </c>
      <c r="C739" s="42">
        <v>0.56736111111111109</v>
      </c>
      <c r="D739" s="3" t="s">
        <v>15</v>
      </c>
      <c r="G739" s="42" cm="1">
        <f t="array" ref="G73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1.041666666666663E-2</v>
      </c>
      <c r="H739" s="44" t="str">
        <f>IF(ch_table[[#This Row],[Subject 1]]&lt;&gt;"House rose", "",SUMIF(ch_table[Day], ch_table[[#This Row],[Day]], ch_table[Duration]))</f>
        <v/>
      </c>
      <c r="I739" s="49">
        <f>SUM(INDEX(ch_table[Duration],1):ch_table[[#This Row],[Duration]])</f>
        <v>18.152777777777796</v>
      </c>
      <c r="J739" s="44" cm="1">
        <f t="array" ref="J73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739" s="44" t="str" cm="1">
        <f t="array" ref="K73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739" s="44" t="str">
        <f>IF(ch_table[[#This Row],[Subject 1]]&lt;&gt;"House rose", "",SUMIF(ch_table[Day], ch_table[[#This Row],[Day]], ch_table[AAT]))</f>
        <v/>
      </c>
      <c r="M739" s="47">
        <f>SUM(INDEX(ch_table[AAT],1):ch_table[[#This Row],[AAT]])</f>
        <v>1.0562500000000001</v>
      </c>
    </row>
    <row r="740" spans="1:13" x14ac:dyDescent="0.25">
      <c r="A740" s="2">
        <v>60</v>
      </c>
      <c r="B740" s="40">
        <v>43970</v>
      </c>
      <c r="C740" s="42">
        <v>0.57777777777777772</v>
      </c>
      <c r="D740" s="3" t="s">
        <v>243</v>
      </c>
      <c r="E740" s="5" t="s">
        <v>521</v>
      </c>
      <c r="F740" s="5" t="s">
        <v>460</v>
      </c>
      <c r="G740" s="42" cm="1">
        <f t="array" ref="G74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7.6388888888889728E-3</v>
      </c>
      <c r="H740" s="44" t="str">
        <f>IF(ch_table[[#This Row],[Subject 1]]&lt;&gt;"House rose", "",SUMIF(ch_table[Day], ch_table[[#This Row],[Day]], ch_table[Duration]))</f>
        <v/>
      </c>
      <c r="I740" s="49">
        <f>SUM(INDEX(ch_table[Duration],1):ch_table[[#This Row],[Duration]])</f>
        <v>18.160416666666684</v>
      </c>
      <c r="J740" s="44" cm="1">
        <f t="array" ref="J74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740" s="44" t="str" cm="1">
        <f t="array" ref="K74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740" s="44" t="str">
        <f>IF(ch_table[[#This Row],[Subject 1]]&lt;&gt;"House rose", "",SUMIF(ch_table[Day], ch_table[[#This Row],[Day]], ch_table[AAT]))</f>
        <v/>
      </c>
      <c r="M740" s="47">
        <f>SUM(INDEX(ch_table[AAT],1):ch_table[[#This Row],[AAT]])</f>
        <v>1.0562500000000001</v>
      </c>
    </row>
    <row r="741" spans="1:13" x14ac:dyDescent="0.25">
      <c r="A741" s="2">
        <v>60</v>
      </c>
      <c r="B741" s="40">
        <v>43970</v>
      </c>
      <c r="C741" s="42">
        <v>0.5854166666666667</v>
      </c>
      <c r="D741" s="3" t="s">
        <v>202</v>
      </c>
      <c r="E741" s="5" t="s">
        <v>488</v>
      </c>
      <c r="G741" s="42" cm="1">
        <f t="array" ref="G74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</v>
      </c>
      <c r="H741" s="44" t="str">
        <f>IF(ch_table[[#This Row],[Subject 1]]&lt;&gt;"House rose", "",SUMIF(ch_table[Day], ch_table[[#This Row],[Day]], ch_table[Duration]))</f>
        <v/>
      </c>
      <c r="I741" s="49">
        <f>SUM(INDEX(ch_table[Duration],1):ch_table[[#This Row],[Duration]])</f>
        <v>18.160416666666684</v>
      </c>
      <c r="J741" s="44" cm="1">
        <f t="array" ref="J74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741" s="44" t="str" cm="1">
        <f t="array" ref="K74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741" s="44" t="str">
        <f>IF(ch_table[[#This Row],[Subject 1]]&lt;&gt;"House rose", "",SUMIF(ch_table[Day], ch_table[[#This Row],[Day]], ch_table[AAT]))</f>
        <v/>
      </c>
      <c r="M741" s="47">
        <f>SUM(INDEX(ch_table[AAT],1):ch_table[[#This Row],[AAT]])</f>
        <v>1.0562500000000001</v>
      </c>
    </row>
    <row r="742" spans="1:13" x14ac:dyDescent="0.25">
      <c r="A742" s="2">
        <v>60</v>
      </c>
      <c r="B742" s="40">
        <v>43970</v>
      </c>
      <c r="C742" s="42">
        <v>0.5854166666666667</v>
      </c>
      <c r="D742" s="3" t="s">
        <v>243</v>
      </c>
      <c r="E742" s="5" t="s">
        <v>521</v>
      </c>
      <c r="F742" s="5" t="s">
        <v>460</v>
      </c>
      <c r="G742" s="42" cm="1">
        <f t="array" ref="G74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2.777777777777779E-2</v>
      </c>
      <c r="H742" s="44" t="str">
        <f>IF(ch_table[[#This Row],[Subject 1]]&lt;&gt;"House rose", "",SUMIF(ch_table[Day], ch_table[[#This Row],[Day]], ch_table[Duration]))</f>
        <v/>
      </c>
      <c r="I742" s="49">
        <f>SUM(INDEX(ch_table[Duration],1):ch_table[[#This Row],[Duration]])</f>
        <v>18.188194444444463</v>
      </c>
      <c r="J742" s="44" cm="1">
        <f t="array" ref="J74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742" s="44" t="str" cm="1">
        <f t="array" ref="K74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742" s="44" t="str">
        <f>IF(ch_table[[#This Row],[Subject 1]]&lt;&gt;"House rose", "",SUMIF(ch_table[Day], ch_table[[#This Row],[Day]], ch_table[AAT]))</f>
        <v/>
      </c>
      <c r="M742" s="47">
        <f>SUM(INDEX(ch_table[AAT],1):ch_table[[#This Row],[AAT]])</f>
        <v>1.0562500000000001</v>
      </c>
    </row>
    <row r="743" spans="1:13" x14ac:dyDescent="0.25">
      <c r="A743" s="2">
        <v>60</v>
      </c>
      <c r="B743" s="40">
        <v>43970</v>
      </c>
      <c r="C743" s="42">
        <v>0.61319444444444449</v>
      </c>
      <c r="D743" s="3" t="s">
        <v>243</v>
      </c>
      <c r="E743" s="5" t="s">
        <v>522</v>
      </c>
      <c r="F743" s="5" t="s">
        <v>460</v>
      </c>
      <c r="G743" s="42" cm="1">
        <f t="array" ref="G74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4.1666666666666519E-3</v>
      </c>
      <c r="H743" s="44" t="str">
        <f>IF(ch_table[[#This Row],[Subject 1]]&lt;&gt;"House rose", "",SUMIF(ch_table[Day], ch_table[[#This Row],[Day]], ch_table[Duration]))</f>
        <v/>
      </c>
      <c r="I743" s="49">
        <f>SUM(INDEX(ch_table[Duration],1):ch_table[[#This Row],[Duration]])</f>
        <v>18.192361111111129</v>
      </c>
      <c r="J743" s="44" cm="1">
        <f t="array" ref="J74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743" s="44" t="str" cm="1">
        <f t="array" ref="K74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743" s="44" t="str">
        <f>IF(ch_table[[#This Row],[Subject 1]]&lt;&gt;"House rose", "",SUMIF(ch_table[Day], ch_table[[#This Row],[Day]], ch_table[AAT]))</f>
        <v/>
      </c>
      <c r="M743" s="47">
        <f>SUM(INDEX(ch_table[AAT],1):ch_table[[#This Row],[AAT]])</f>
        <v>1.0562500000000001</v>
      </c>
    </row>
    <row r="744" spans="1:13" x14ac:dyDescent="0.25">
      <c r="A744" s="2">
        <v>60</v>
      </c>
      <c r="B744" s="40">
        <v>43970</v>
      </c>
      <c r="C744" s="42">
        <v>0.61736111111111114</v>
      </c>
      <c r="D744" s="3" t="s">
        <v>202</v>
      </c>
      <c r="E744" s="5" t="s">
        <v>488</v>
      </c>
      <c r="G744" s="42" cm="1">
        <f t="array" ref="G74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</v>
      </c>
      <c r="H744" s="44" t="str">
        <f>IF(ch_table[[#This Row],[Subject 1]]&lt;&gt;"House rose", "",SUMIF(ch_table[Day], ch_table[[#This Row],[Day]], ch_table[Duration]))</f>
        <v/>
      </c>
      <c r="I744" s="49">
        <f>SUM(INDEX(ch_table[Duration],1):ch_table[[#This Row],[Duration]])</f>
        <v>18.192361111111129</v>
      </c>
      <c r="J744" s="44" cm="1">
        <f t="array" ref="J74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744" s="44" t="str" cm="1">
        <f t="array" ref="K74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744" s="44" t="str">
        <f>IF(ch_table[[#This Row],[Subject 1]]&lt;&gt;"House rose", "",SUMIF(ch_table[Day], ch_table[[#This Row],[Day]], ch_table[AAT]))</f>
        <v/>
      </c>
      <c r="M744" s="47">
        <f>SUM(INDEX(ch_table[AAT],1):ch_table[[#This Row],[AAT]])</f>
        <v>1.0562500000000001</v>
      </c>
    </row>
    <row r="745" spans="1:13" x14ac:dyDescent="0.25">
      <c r="A745" s="2">
        <v>60</v>
      </c>
      <c r="B745" s="40">
        <v>43970</v>
      </c>
      <c r="C745" s="42">
        <v>0.61736111111111114</v>
      </c>
      <c r="D745" s="3" t="s">
        <v>243</v>
      </c>
      <c r="E745" s="5" t="s">
        <v>522</v>
      </c>
      <c r="F745" s="5" t="s">
        <v>460</v>
      </c>
      <c r="G745" s="42" cm="1">
        <f t="array" ref="G74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3.0555555555555558E-2</v>
      </c>
      <c r="H745" s="44" t="str">
        <f>IF(ch_table[[#This Row],[Subject 1]]&lt;&gt;"House rose", "",SUMIF(ch_table[Day], ch_table[[#This Row],[Day]], ch_table[Duration]))</f>
        <v/>
      </c>
      <c r="I745" s="49">
        <f>SUM(INDEX(ch_table[Duration],1):ch_table[[#This Row],[Duration]])</f>
        <v>18.222916666666684</v>
      </c>
      <c r="J745" s="44" cm="1">
        <f t="array" ref="J74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745" s="44" t="str" cm="1">
        <f t="array" ref="K74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745" s="44" t="str">
        <f>IF(ch_table[[#This Row],[Subject 1]]&lt;&gt;"House rose", "",SUMIF(ch_table[Day], ch_table[[#This Row],[Day]], ch_table[AAT]))</f>
        <v/>
      </c>
      <c r="M745" s="47">
        <f>SUM(INDEX(ch_table[AAT],1):ch_table[[#This Row],[AAT]])</f>
        <v>1.0562500000000001</v>
      </c>
    </row>
    <row r="746" spans="1:13" x14ac:dyDescent="0.25">
      <c r="A746" s="2">
        <v>60</v>
      </c>
      <c r="B746" s="40">
        <v>43970</v>
      </c>
      <c r="C746" s="42">
        <v>0.6479166666666667</v>
      </c>
      <c r="D746" s="3" t="s">
        <v>15</v>
      </c>
      <c r="F746" s="5" t="s">
        <v>460</v>
      </c>
      <c r="G746" s="42" cm="1">
        <f t="array" ref="G74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1.041666666666663E-2</v>
      </c>
      <c r="H746" s="44" t="str">
        <f>IF(ch_table[[#This Row],[Subject 1]]&lt;&gt;"House rose", "",SUMIF(ch_table[Day], ch_table[[#This Row],[Day]], ch_table[Duration]))</f>
        <v/>
      </c>
      <c r="I746" s="49">
        <f>SUM(INDEX(ch_table[Duration],1):ch_table[[#This Row],[Duration]])</f>
        <v>18.233333333333352</v>
      </c>
      <c r="J746" s="44" cm="1">
        <f t="array" ref="J74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746" s="44" t="str" cm="1">
        <f t="array" ref="K74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746" s="44" t="str">
        <f>IF(ch_table[[#This Row],[Subject 1]]&lt;&gt;"House rose", "",SUMIF(ch_table[Day], ch_table[[#This Row],[Day]], ch_table[AAT]))</f>
        <v/>
      </c>
      <c r="M746" s="47">
        <f>SUM(INDEX(ch_table[AAT],1):ch_table[[#This Row],[AAT]])</f>
        <v>1.0562500000000001</v>
      </c>
    </row>
    <row r="747" spans="1:13" x14ac:dyDescent="0.25">
      <c r="A747" s="2">
        <v>60</v>
      </c>
      <c r="B747" s="40">
        <v>43970</v>
      </c>
      <c r="C747" s="42">
        <v>0.65833333333333333</v>
      </c>
      <c r="D747" s="3" t="s">
        <v>21</v>
      </c>
      <c r="E747" s="5" t="s">
        <v>523</v>
      </c>
      <c r="F747" s="5" t="s">
        <v>460</v>
      </c>
      <c r="G747" s="42" cm="1">
        <f t="array" ref="G74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1.5972222222222276E-2</v>
      </c>
      <c r="H747" s="44" t="str">
        <f>IF(ch_table[[#This Row],[Subject 1]]&lt;&gt;"House rose", "",SUMIF(ch_table[Day], ch_table[[#This Row],[Day]], ch_table[Duration]))</f>
        <v/>
      </c>
      <c r="I747" s="49">
        <f>SUM(INDEX(ch_table[Duration],1):ch_table[[#This Row],[Duration]])</f>
        <v>18.249305555555573</v>
      </c>
      <c r="J747" s="44" cm="1">
        <f t="array" ref="J74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747" s="44" t="str" cm="1">
        <f t="array" ref="K74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747" s="44" t="str">
        <f>IF(ch_table[[#This Row],[Subject 1]]&lt;&gt;"House rose", "",SUMIF(ch_table[Day], ch_table[[#This Row],[Day]], ch_table[AAT]))</f>
        <v/>
      </c>
      <c r="M747" s="47">
        <f>SUM(INDEX(ch_table[AAT],1):ch_table[[#This Row],[AAT]])</f>
        <v>1.0562500000000001</v>
      </c>
    </row>
    <row r="748" spans="1:13" ht="30" x14ac:dyDescent="0.25">
      <c r="A748" s="2">
        <v>60</v>
      </c>
      <c r="B748" s="40">
        <v>43970</v>
      </c>
      <c r="C748" s="42">
        <v>0.6743055555555556</v>
      </c>
      <c r="D748" s="3" t="s">
        <v>202</v>
      </c>
      <c r="E748" s="5" t="s">
        <v>524</v>
      </c>
      <c r="G748" s="42" cm="1">
        <f t="array" ref="G74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</v>
      </c>
      <c r="H748" s="44" t="str">
        <f>IF(ch_table[[#This Row],[Subject 1]]&lt;&gt;"House rose", "",SUMIF(ch_table[Day], ch_table[[#This Row],[Day]], ch_table[Duration]))</f>
        <v/>
      </c>
      <c r="I748" s="49">
        <f>SUM(INDEX(ch_table[Duration],1):ch_table[[#This Row],[Duration]])</f>
        <v>18.249305555555573</v>
      </c>
      <c r="J748" s="44" cm="1">
        <f t="array" ref="J74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748" s="44" t="str" cm="1">
        <f t="array" ref="K74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748" s="44" t="str">
        <f>IF(ch_table[[#This Row],[Subject 1]]&lt;&gt;"House rose", "",SUMIF(ch_table[Day], ch_table[[#This Row],[Day]], ch_table[AAT]))</f>
        <v/>
      </c>
      <c r="M748" s="47">
        <f>SUM(INDEX(ch_table[AAT],1):ch_table[[#This Row],[AAT]])</f>
        <v>1.0562500000000001</v>
      </c>
    </row>
    <row r="749" spans="1:13" x14ac:dyDescent="0.25">
      <c r="A749" s="2">
        <v>60</v>
      </c>
      <c r="B749" s="40">
        <v>43970</v>
      </c>
      <c r="C749" s="42">
        <v>0.6743055555555556</v>
      </c>
      <c r="D749" s="3" t="s">
        <v>21</v>
      </c>
      <c r="E749" s="5" t="s">
        <v>523</v>
      </c>
      <c r="F749" s="5" t="s">
        <v>460</v>
      </c>
      <c r="G749" s="42" cm="1">
        <f t="array" ref="G74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1.388888888888884E-2</v>
      </c>
      <c r="H749" s="44" t="str">
        <f>IF(ch_table[[#This Row],[Subject 1]]&lt;&gt;"House rose", "",SUMIF(ch_table[Day], ch_table[[#This Row],[Day]], ch_table[Duration]))</f>
        <v/>
      </c>
      <c r="I749" s="49">
        <f>SUM(INDEX(ch_table[Duration],1):ch_table[[#This Row],[Duration]])</f>
        <v>18.263194444444462</v>
      </c>
      <c r="J749" s="44" cm="1">
        <f t="array" ref="J74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749" s="44" t="str" cm="1">
        <f t="array" ref="K74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749" s="44" t="str">
        <f>IF(ch_table[[#This Row],[Subject 1]]&lt;&gt;"House rose", "",SUMIF(ch_table[Day], ch_table[[#This Row],[Day]], ch_table[AAT]))</f>
        <v/>
      </c>
      <c r="M749" s="47">
        <f>SUM(INDEX(ch_table[AAT],1):ch_table[[#This Row],[AAT]])</f>
        <v>1.0562500000000001</v>
      </c>
    </row>
    <row r="750" spans="1:13" x14ac:dyDescent="0.25">
      <c r="A750" s="2">
        <v>60</v>
      </c>
      <c r="B750" s="40">
        <v>43970</v>
      </c>
      <c r="C750" s="42">
        <v>0.68819444444444444</v>
      </c>
      <c r="D750" s="3" t="s">
        <v>17</v>
      </c>
      <c r="G750" s="42" t="str" cm="1">
        <f t="array" ref="G75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750" s="44">
        <f>IF(ch_table[[#This Row],[Subject 1]]&lt;&gt;"House rose", "",SUMIF(ch_table[Day], ch_table[[#This Row],[Day]], ch_table[Duration]))</f>
        <v>0.20902777777777776</v>
      </c>
      <c r="I750" s="49">
        <f>SUM(INDEX(ch_table[Duration],1):ch_table[[#This Row],[Duration]])</f>
        <v>18.263194444444462</v>
      </c>
      <c r="J750" s="44" cm="1">
        <f t="array" ref="J75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750" s="44" t="str" cm="1">
        <f t="array" ref="K75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750" s="44">
        <f>IF(ch_table[[#This Row],[Subject 1]]&lt;&gt;"House rose", "",SUMIF(ch_table[Day], ch_table[[#This Row],[Day]], ch_table[AAT]))</f>
        <v>0</v>
      </c>
      <c r="M750" s="47">
        <f>SUM(INDEX(ch_table[AAT],1):ch_table[[#This Row],[AAT]])</f>
        <v>1.0562500000000001</v>
      </c>
    </row>
    <row r="751" spans="1:13" x14ac:dyDescent="0.25">
      <c r="A751" s="2">
        <v>61</v>
      </c>
      <c r="B751" s="40">
        <v>43971</v>
      </c>
      <c r="C751" s="42">
        <v>0.47916666666666669</v>
      </c>
      <c r="D751" s="3" t="s">
        <v>18</v>
      </c>
      <c r="G751" s="42" cm="1">
        <f t="array" ref="G75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751" s="44" t="str">
        <f>IF(ch_table[[#This Row],[Subject 1]]&lt;&gt;"House rose", "",SUMIF(ch_table[Day], ch_table[[#This Row],[Day]], ch_table[Duration]))</f>
        <v/>
      </c>
      <c r="I751" s="49">
        <f>SUM(INDEX(ch_table[Duration],1):ch_table[[#This Row],[Duration]])</f>
        <v>18.265277777777797</v>
      </c>
      <c r="J751" s="44" cm="1">
        <f t="array" ref="J75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751" s="44" t="str" cm="1">
        <f t="array" ref="K75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751" s="44" t="str">
        <f>IF(ch_table[[#This Row],[Subject 1]]&lt;&gt;"House rose", "",SUMIF(ch_table[Day], ch_table[[#This Row],[Day]], ch_table[AAT]))</f>
        <v/>
      </c>
      <c r="M751" s="47">
        <f>SUM(INDEX(ch_table[AAT],1):ch_table[[#This Row],[AAT]])</f>
        <v>1.0562500000000001</v>
      </c>
    </row>
    <row r="752" spans="1:13" x14ac:dyDescent="0.25">
      <c r="A752" s="2">
        <v>61</v>
      </c>
      <c r="B752" s="40">
        <v>43971</v>
      </c>
      <c r="C752" s="42">
        <v>0.48125000000000001</v>
      </c>
      <c r="D752" s="3" t="s">
        <v>28</v>
      </c>
      <c r="E752" s="5" t="s">
        <v>280</v>
      </c>
      <c r="F752" s="5" t="s">
        <v>460</v>
      </c>
      <c r="G752" s="42" cm="1">
        <f t="array" ref="G75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1.8749999999999989E-2</v>
      </c>
      <c r="H752" s="44" t="str">
        <f>IF(ch_table[[#This Row],[Subject 1]]&lt;&gt;"House rose", "",SUMIF(ch_table[Day], ch_table[[#This Row],[Day]], ch_table[Duration]))</f>
        <v/>
      </c>
      <c r="I752" s="49">
        <f>SUM(INDEX(ch_table[Duration],1):ch_table[[#This Row],[Duration]])</f>
        <v>18.284027777777798</v>
      </c>
      <c r="J752" s="44" cm="1">
        <f t="array" ref="J75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752" s="44" t="str" cm="1">
        <f t="array" ref="K75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752" s="44" t="str">
        <f>IF(ch_table[[#This Row],[Subject 1]]&lt;&gt;"House rose", "",SUMIF(ch_table[Day], ch_table[[#This Row],[Day]], ch_table[AAT]))</f>
        <v/>
      </c>
      <c r="M752" s="47">
        <f>SUM(INDEX(ch_table[AAT],1):ch_table[[#This Row],[AAT]])</f>
        <v>1.0562500000000001</v>
      </c>
    </row>
    <row r="753" spans="1:13" x14ac:dyDescent="0.25">
      <c r="A753" s="2">
        <v>61</v>
      </c>
      <c r="B753" s="40">
        <v>43971</v>
      </c>
      <c r="C753" s="42">
        <v>0.5</v>
      </c>
      <c r="D753" s="3" t="s">
        <v>28</v>
      </c>
      <c r="E753" s="5" t="s">
        <v>99</v>
      </c>
      <c r="F753" s="5" t="s">
        <v>460</v>
      </c>
      <c r="G753" s="42" cm="1">
        <f t="array" ref="G75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2.083333333333337E-2</v>
      </c>
      <c r="H753" s="44" t="str">
        <f>IF(ch_table[[#This Row],[Subject 1]]&lt;&gt;"House rose", "",SUMIF(ch_table[Day], ch_table[[#This Row],[Day]], ch_table[Duration]))</f>
        <v/>
      </c>
      <c r="I753" s="49">
        <f>SUM(INDEX(ch_table[Duration],1):ch_table[[#This Row],[Duration]])</f>
        <v>18.30486111111113</v>
      </c>
      <c r="J753" s="44" cm="1">
        <f t="array" ref="J75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753" s="44" t="str" cm="1">
        <f t="array" ref="K75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753" s="44" t="str">
        <f>IF(ch_table[[#This Row],[Subject 1]]&lt;&gt;"House rose", "",SUMIF(ch_table[Day], ch_table[[#This Row],[Day]], ch_table[AAT]))</f>
        <v/>
      </c>
      <c r="M753" s="47">
        <f>SUM(INDEX(ch_table[AAT],1):ch_table[[#This Row],[AAT]])</f>
        <v>1.0562500000000001</v>
      </c>
    </row>
    <row r="754" spans="1:13" ht="60" x14ac:dyDescent="0.25">
      <c r="A754" s="2">
        <v>61</v>
      </c>
      <c r="B754" s="40">
        <v>43971</v>
      </c>
      <c r="C754" s="42">
        <v>0.52083333333333337</v>
      </c>
      <c r="D754" s="3" t="s">
        <v>32</v>
      </c>
      <c r="E754" s="5" t="s">
        <v>525</v>
      </c>
      <c r="F754" s="5" t="s">
        <v>460</v>
      </c>
      <c r="G754" s="42" cm="1">
        <f t="array" ref="G75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1.8055555555555491E-2</v>
      </c>
      <c r="H754" s="44" t="str">
        <f>IF(ch_table[[#This Row],[Subject 1]]&lt;&gt;"House rose", "",SUMIF(ch_table[Day], ch_table[[#This Row],[Day]], ch_table[Duration]))</f>
        <v/>
      </c>
      <c r="I754" s="49">
        <f>SUM(INDEX(ch_table[Duration],1):ch_table[[#This Row],[Duration]])</f>
        <v>18.322916666666686</v>
      </c>
      <c r="J754" s="44" cm="1">
        <f t="array" ref="J75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754" s="44" t="str" cm="1">
        <f t="array" ref="K75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754" s="44" t="str">
        <f>IF(ch_table[[#This Row],[Subject 1]]&lt;&gt;"House rose", "",SUMIF(ch_table[Day], ch_table[[#This Row],[Day]], ch_table[AAT]))</f>
        <v/>
      </c>
      <c r="M754" s="47">
        <f>SUM(INDEX(ch_table[AAT],1):ch_table[[#This Row],[AAT]])</f>
        <v>1.0562500000000001</v>
      </c>
    </row>
    <row r="755" spans="1:13" x14ac:dyDescent="0.25">
      <c r="A755" s="2">
        <v>61</v>
      </c>
      <c r="B755" s="40">
        <v>43971</v>
      </c>
      <c r="C755" s="42">
        <v>0.53888888888888886</v>
      </c>
      <c r="D755" s="3" t="s">
        <v>25</v>
      </c>
      <c r="E755" s="5" t="s">
        <v>81</v>
      </c>
      <c r="F755" s="5" t="s">
        <v>460</v>
      </c>
      <c r="G755" s="42" cm="1">
        <f t="array" ref="G75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1.736111111111116E-2</v>
      </c>
      <c r="H755" s="44" t="str">
        <f>IF(ch_table[[#This Row],[Subject 1]]&lt;&gt;"House rose", "",SUMIF(ch_table[Day], ch_table[[#This Row],[Day]], ch_table[Duration]))</f>
        <v/>
      </c>
      <c r="I755" s="49">
        <f>SUM(INDEX(ch_table[Duration],1):ch_table[[#This Row],[Duration]])</f>
        <v>18.340277777777796</v>
      </c>
      <c r="J755" s="44" cm="1">
        <f t="array" ref="J75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755" s="44" t="str" cm="1">
        <f t="array" ref="K75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755" s="44" t="str">
        <f>IF(ch_table[[#This Row],[Subject 1]]&lt;&gt;"House rose", "",SUMIF(ch_table[Day], ch_table[[#This Row],[Day]], ch_table[AAT]))</f>
        <v/>
      </c>
      <c r="M755" s="47">
        <f>SUM(INDEX(ch_table[AAT],1):ch_table[[#This Row],[AAT]])</f>
        <v>1.0562500000000001</v>
      </c>
    </row>
    <row r="756" spans="1:13" ht="45" x14ac:dyDescent="0.25">
      <c r="A756" s="2">
        <v>61</v>
      </c>
      <c r="B756" s="40">
        <v>43971</v>
      </c>
      <c r="C756" s="42">
        <v>0.55625000000000002</v>
      </c>
      <c r="D756" s="3" t="s">
        <v>30</v>
      </c>
      <c r="E756" s="5" t="s">
        <v>526</v>
      </c>
      <c r="F756" s="5" t="s">
        <v>460</v>
      </c>
      <c r="G756" s="42" cm="1">
        <f t="array" ref="G75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2.2222222222222254E-2</v>
      </c>
      <c r="H756" s="44" t="str">
        <f>IF(ch_table[[#This Row],[Subject 1]]&lt;&gt;"House rose", "",SUMIF(ch_table[Day], ch_table[[#This Row],[Day]], ch_table[Duration]))</f>
        <v/>
      </c>
      <c r="I756" s="49">
        <f>SUM(INDEX(ch_table[Duration],1):ch_table[[#This Row],[Duration]])</f>
        <v>18.362500000000018</v>
      </c>
      <c r="J756" s="44" cm="1">
        <f t="array" ref="J75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756" s="44" t="str" cm="1">
        <f t="array" ref="K75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756" s="44" t="str">
        <f>IF(ch_table[[#This Row],[Subject 1]]&lt;&gt;"House rose", "",SUMIF(ch_table[Day], ch_table[[#This Row],[Day]], ch_table[AAT]))</f>
        <v/>
      </c>
      <c r="M756" s="47">
        <f>SUM(INDEX(ch_table[AAT],1):ch_table[[#This Row],[AAT]])</f>
        <v>1.0562500000000001</v>
      </c>
    </row>
    <row r="757" spans="1:13" x14ac:dyDescent="0.25">
      <c r="A757" s="2">
        <v>61</v>
      </c>
      <c r="B757" s="40">
        <v>43971</v>
      </c>
      <c r="C757" s="42">
        <v>0.57847222222222228</v>
      </c>
      <c r="D757" s="3" t="s">
        <v>15</v>
      </c>
      <c r="F757" s="5" t="s">
        <v>460</v>
      </c>
      <c r="G757" s="42" cm="1">
        <f t="array" ref="G75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3.4722222222222099E-3</v>
      </c>
      <c r="H757" s="44" t="str">
        <f>IF(ch_table[[#This Row],[Subject 1]]&lt;&gt;"House rose", "",SUMIF(ch_table[Day], ch_table[[#This Row],[Day]], ch_table[Duration]))</f>
        <v/>
      </c>
      <c r="I757" s="49">
        <f>SUM(INDEX(ch_table[Duration],1):ch_table[[#This Row],[Duration]])</f>
        <v>18.36597222222224</v>
      </c>
      <c r="J757" s="44" cm="1">
        <f t="array" ref="J75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757" s="44" t="str" cm="1">
        <f t="array" ref="K75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757" s="44" t="str">
        <f>IF(ch_table[[#This Row],[Subject 1]]&lt;&gt;"House rose", "",SUMIF(ch_table[Day], ch_table[[#This Row],[Day]], ch_table[AAT]))</f>
        <v/>
      </c>
      <c r="M757" s="47">
        <f>SUM(INDEX(ch_table[AAT],1):ch_table[[#This Row],[AAT]])</f>
        <v>1.0562500000000001</v>
      </c>
    </row>
    <row r="758" spans="1:13" ht="30" x14ac:dyDescent="0.25">
      <c r="A758" s="2">
        <v>61</v>
      </c>
      <c r="B758" s="40">
        <v>43971</v>
      </c>
      <c r="C758" s="42">
        <v>0.58194444444444449</v>
      </c>
      <c r="D758" s="3" t="s">
        <v>22</v>
      </c>
      <c r="E758" s="5" t="s">
        <v>527</v>
      </c>
      <c r="F758" s="5" t="s">
        <v>512</v>
      </c>
      <c r="G758" s="42" cm="1">
        <f t="array" ref="G75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1.5972222222222165E-2</v>
      </c>
      <c r="H758" s="44" t="str">
        <f>IF(ch_table[[#This Row],[Subject 1]]&lt;&gt;"House rose", "",SUMIF(ch_table[Day], ch_table[[#This Row],[Day]], ch_table[Duration]))</f>
        <v/>
      </c>
      <c r="I758" s="49">
        <f>SUM(INDEX(ch_table[Duration],1):ch_table[[#This Row],[Duration]])</f>
        <v>18.381944444444461</v>
      </c>
      <c r="J758" s="44" cm="1">
        <f t="array" ref="J75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758" s="44" t="str" cm="1">
        <f t="array" ref="K75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758" s="44" t="str">
        <f>IF(ch_table[[#This Row],[Subject 1]]&lt;&gt;"House rose", "",SUMIF(ch_table[Day], ch_table[[#This Row],[Day]], ch_table[AAT]))</f>
        <v/>
      </c>
      <c r="M758" s="47">
        <f>SUM(INDEX(ch_table[AAT],1):ch_table[[#This Row],[AAT]])</f>
        <v>1.0562500000000001</v>
      </c>
    </row>
    <row r="759" spans="1:13" x14ac:dyDescent="0.25">
      <c r="A759" s="2">
        <v>61</v>
      </c>
      <c r="B759" s="40">
        <v>43971</v>
      </c>
      <c r="C759" s="42">
        <v>0.59791666666666665</v>
      </c>
      <c r="D759" s="3" t="s">
        <v>15</v>
      </c>
      <c r="F759" s="5" t="s">
        <v>460</v>
      </c>
      <c r="G759" s="42" cm="1">
        <f t="array" ref="G75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3.4722222222222099E-3</v>
      </c>
      <c r="H759" s="44" t="str">
        <f>IF(ch_table[[#This Row],[Subject 1]]&lt;&gt;"House rose", "",SUMIF(ch_table[Day], ch_table[[#This Row],[Day]], ch_table[Duration]))</f>
        <v/>
      </c>
      <c r="I759" s="49">
        <f>SUM(INDEX(ch_table[Duration],1):ch_table[[#This Row],[Duration]])</f>
        <v>18.385416666666682</v>
      </c>
      <c r="J759" s="44" cm="1">
        <f t="array" ref="J75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759" s="44" t="str" cm="1">
        <f t="array" ref="K75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759" s="44" t="str">
        <f>IF(ch_table[[#This Row],[Subject 1]]&lt;&gt;"House rose", "",SUMIF(ch_table[Day], ch_table[[#This Row],[Day]], ch_table[AAT]))</f>
        <v/>
      </c>
      <c r="M759" s="47">
        <f>SUM(INDEX(ch_table[AAT],1):ch_table[[#This Row],[AAT]])</f>
        <v>1.0562500000000001</v>
      </c>
    </row>
    <row r="760" spans="1:13" x14ac:dyDescent="0.25">
      <c r="A760" s="2">
        <v>61</v>
      </c>
      <c r="B760" s="40">
        <v>43971</v>
      </c>
      <c r="C760" s="42">
        <v>0.60138888888888886</v>
      </c>
      <c r="D760" s="3" t="s">
        <v>27</v>
      </c>
      <c r="E760" s="5" t="s">
        <v>528</v>
      </c>
      <c r="F760" s="5" t="s">
        <v>470</v>
      </c>
      <c r="G760" s="42" cm="1">
        <f t="array" ref="G76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2.777777777777779E-2</v>
      </c>
      <c r="H760" s="44" t="str">
        <f>IF(ch_table[[#This Row],[Subject 1]]&lt;&gt;"House rose", "",SUMIF(ch_table[Day], ch_table[[#This Row],[Day]], ch_table[Duration]))</f>
        <v/>
      </c>
      <c r="I760" s="49">
        <f>SUM(INDEX(ch_table[Duration],1):ch_table[[#This Row],[Duration]])</f>
        <v>18.413194444444461</v>
      </c>
      <c r="J760" s="44" cm="1">
        <f t="array" ref="J76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760" s="44" t="str" cm="1">
        <f t="array" ref="K76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760" s="44" t="str">
        <f>IF(ch_table[[#This Row],[Subject 1]]&lt;&gt;"House rose", "",SUMIF(ch_table[Day], ch_table[[#This Row],[Day]], ch_table[AAT]))</f>
        <v/>
      </c>
      <c r="M760" s="47">
        <f>SUM(INDEX(ch_table[AAT],1):ch_table[[#This Row],[AAT]])</f>
        <v>1.0562500000000001</v>
      </c>
    </row>
    <row r="761" spans="1:13" ht="30" x14ac:dyDescent="0.25">
      <c r="A761" s="2">
        <v>61</v>
      </c>
      <c r="B761" s="40">
        <v>43971</v>
      </c>
      <c r="C761" s="42">
        <v>0.62916666666666665</v>
      </c>
      <c r="D761" s="3" t="s">
        <v>202</v>
      </c>
      <c r="E761" s="5" t="s">
        <v>511</v>
      </c>
      <c r="G761" s="42" cm="1">
        <f t="array" ref="G76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</v>
      </c>
      <c r="H761" s="44" t="str">
        <f>IF(ch_table[[#This Row],[Subject 1]]&lt;&gt;"House rose", "",SUMIF(ch_table[Day], ch_table[[#This Row],[Day]], ch_table[Duration]))</f>
        <v/>
      </c>
      <c r="I761" s="49">
        <f>SUM(INDEX(ch_table[Duration],1):ch_table[[#This Row],[Duration]])</f>
        <v>18.413194444444461</v>
      </c>
      <c r="J761" s="44" cm="1">
        <f t="array" ref="J76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761" s="44" t="str" cm="1">
        <f t="array" ref="K76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761" s="44" t="str">
        <f>IF(ch_table[[#This Row],[Subject 1]]&lt;&gt;"House rose", "",SUMIF(ch_table[Day], ch_table[[#This Row],[Day]], ch_table[AAT]))</f>
        <v/>
      </c>
      <c r="M761" s="47">
        <f>SUM(INDEX(ch_table[AAT],1):ch_table[[#This Row],[AAT]])</f>
        <v>1.0562500000000001</v>
      </c>
    </row>
    <row r="762" spans="1:13" x14ac:dyDescent="0.25">
      <c r="A762" s="2">
        <v>61</v>
      </c>
      <c r="B762" s="40">
        <v>43971</v>
      </c>
      <c r="C762" s="42">
        <v>0.62916666666666665</v>
      </c>
      <c r="D762" s="3" t="s">
        <v>27</v>
      </c>
      <c r="E762" s="5" t="s">
        <v>529</v>
      </c>
      <c r="F762" s="5" t="s">
        <v>470</v>
      </c>
      <c r="G762" s="42" cm="1">
        <f t="array" ref="G76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4.3750000000000067E-2</v>
      </c>
      <c r="H762" s="44" t="str">
        <f>IF(ch_table[[#This Row],[Subject 1]]&lt;&gt;"House rose", "",SUMIF(ch_table[Day], ch_table[[#This Row],[Day]], ch_table[Duration]))</f>
        <v/>
      </c>
      <c r="I762" s="49">
        <f>SUM(INDEX(ch_table[Duration],1):ch_table[[#This Row],[Duration]])</f>
        <v>18.45694444444446</v>
      </c>
      <c r="J762" s="44" cm="1">
        <f t="array" ref="J76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762" s="44" t="str" cm="1">
        <f t="array" ref="K76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762" s="44" t="str">
        <f>IF(ch_table[[#This Row],[Subject 1]]&lt;&gt;"House rose", "",SUMIF(ch_table[Day], ch_table[[#This Row],[Day]], ch_table[AAT]))</f>
        <v/>
      </c>
      <c r="M762" s="47">
        <f>SUM(INDEX(ch_table[AAT],1):ch_table[[#This Row],[AAT]])</f>
        <v>1.0562500000000001</v>
      </c>
    </row>
    <row r="763" spans="1:13" x14ac:dyDescent="0.25">
      <c r="A763" s="2">
        <v>61</v>
      </c>
      <c r="B763" s="40">
        <v>43971</v>
      </c>
      <c r="C763" s="42">
        <v>0.67291666666666672</v>
      </c>
      <c r="D763" s="3" t="s">
        <v>15</v>
      </c>
      <c r="F763" s="5" t="s">
        <v>460</v>
      </c>
      <c r="G763" s="42" cm="1">
        <f t="array" ref="G76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1.041666666666663E-2</v>
      </c>
      <c r="H763" s="44" t="str">
        <f>IF(ch_table[[#This Row],[Subject 1]]&lt;&gt;"House rose", "",SUMIF(ch_table[Day], ch_table[[#This Row],[Day]], ch_table[Duration]))</f>
        <v/>
      </c>
      <c r="I763" s="49">
        <f>SUM(INDEX(ch_table[Duration],1):ch_table[[#This Row],[Duration]])</f>
        <v>18.467361111111128</v>
      </c>
      <c r="J763" s="44" cm="1">
        <f t="array" ref="J76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763" s="44" t="str" cm="1">
        <f t="array" ref="K76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763" s="44" t="str">
        <f>IF(ch_table[[#This Row],[Subject 1]]&lt;&gt;"House rose", "",SUMIF(ch_table[Day], ch_table[[#This Row],[Day]], ch_table[AAT]))</f>
        <v/>
      </c>
      <c r="M763" s="47">
        <f>SUM(INDEX(ch_table[AAT],1):ch_table[[#This Row],[AAT]])</f>
        <v>1.0562500000000001</v>
      </c>
    </row>
    <row r="764" spans="1:13" ht="45" x14ac:dyDescent="0.25">
      <c r="A764" s="2">
        <v>61</v>
      </c>
      <c r="B764" s="40">
        <v>43971</v>
      </c>
      <c r="C764" s="42">
        <v>0.68333333333333335</v>
      </c>
      <c r="D764" s="3" t="s">
        <v>27</v>
      </c>
      <c r="E764" s="5" t="s">
        <v>529</v>
      </c>
      <c r="F764" s="5" t="s">
        <v>516</v>
      </c>
      <c r="G764" s="42" cm="1">
        <f t="array" ref="G76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5.3472222222222254E-2</v>
      </c>
      <c r="H764" s="44" t="str">
        <f>IF(ch_table[[#This Row],[Subject 1]]&lt;&gt;"House rose", "",SUMIF(ch_table[Day], ch_table[[#This Row],[Day]], ch_table[Duration]))</f>
        <v/>
      </c>
      <c r="I764" s="49">
        <f>SUM(INDEX(ch_table[Duration],1):ch_table[[#This Row],[Duration]])</f>
        <v>18.52083333333335</v>
      </c>
      <c r="J764" s="44" cm="1">
        <f t="array" ref="J76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764" s="44" t="str" cm="1">
        <f t="array" ref="K76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764" s="44" t="str">
        <f>IF(ch_table[[#This Row],[Subject 1]]&lt;&gt;"House rose", "",SUMIF(ch_table[Day], ch_table[[#This Row],[Day]], ch_table[AAT]))</f>
        <v/>
      </c>
      <c r="M764" s="47">
        <f>SUM(INDEX(ch_table[AAT],1):ch_table[[#This Row],[AAT]])</f>
        <v>1.0562500000000001</v>
      </c>
    </row>
    <row r="765" spans="1:13" x14ac:dyDescent="0.25">
      <c r="A765" s="2">
        <v>61</v>
      </c>
      <c r="B765" s="40">
        <v>43971</v>
      </c>
      <c r="C765" s="42">
        <v>0.7368055555555556</v>
      </c>
      <c r="D765" s="3" t="s">
        <v>15</v>
      </c>
      <c r="F765" s="5" t="s">
        <v>460</v>
      </c>
      <c r="G765" s="42" cm="1">
        <f t="array" ref="G76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3.4722222222222099E-3</v>
      </c>
      <c r="H765" s="44" t="str">
        <f>IF(ch_table[[#This Row],[Subject 1]]&lt;&gt;"House rose", "",SUMIF(ch_table[Day], ch_table[[#This Row],[Day]], ch_table[Duration]))</f>
        <v/>
      </c>
      <c r="I765" s="49">
        <f>SUM(INDEX(ch_table[Duration],1):ch_table[[#This Row],[Duration]])</f>
        <v>18.524305555555571</v>
      </c>
      <c r="J765" s="44" cm="1">
        <f t="array" ref="J76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765" s="44" t="str" cm="1">
        <f t="array" ref="K76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765" s="44" t="str">
        <f>IF(ch_table[[#This Row],[Subject 1]]&lt;&gt;"House rose", "",SUMIF(ch_table[Day], ch_table[[#This Row],[Day]], ch_table[AAT]))</f>
        <v/>
      </c>
      <c r="M765" s="47">
        <f>SUM(INDEX(ch_table[AAT],1):ch_table[[#This Row],[AAT]])</f>
        <v>1.0562500000000001</v>
      </c>
    </row>
    <row r="766" spans="1:13" ht="45" x14ac:dyDescent="0.25">
      <c r="A766" s="2">
        <v>61</v>
      </c>
      <c r="B766" s="40">
        <v>43971</v>
      </c>
      <c r="C766" s="42">
        <v>0.74027777777777781</v>
      </c>
      <c r="D766" s="3" t="s">
        <v>27</v>
      </c>
      <c r="E766" s="5" t="s">
        <v>529</v>
      </c>
      <c r="F766" s="5" t="s">
        <v>516</v>
      </c>
      <c r="G766" s="42" cm="1">
        <f t="array" ref="G76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1.1111111111111072E-2</v>
      </c>
      <c r="H766" s="44" t="str">
        <f>IF(ch_table[[#This Row],[Subject 1]]&lt;&gt;"House rose", "",SUMIF(ch_table[Day], ch_table[[#This Row],[Day]], ch_table[Duration]))</f>
        <v/>
      </c>
      <c r="I766" s="49">
        <f>SUM(INDEX(ch_table[Duration],1):ch_table[[#This Row],[Duration]])</f>
        <v>18.535416666666684</v>
      </c>
      <c r="J766" s="44" cm="1">
        <f t="array" ref="J76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766" s="44" t="str" cm="1">
        <f t="array" ref="K76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766" s="44" t="str">
        <f>IF(ch_table[[#This Row],[Subject 1]]&lt;&gt;"House rose", "",SUMIF(ch_table[Day], ch_table[[#This Row],[Day]], ch_table[AAT]))</f>
        <v/>
      </c>
      <c r="M766" s="47">
        <f>SUM(INDEX(ch_table[AAT],1):ch_table[[#This Row],[AAT]])</f>
        <v>1.0562500000000001</v>
      </c>
    </row>
    <row r="767" spans="1:13" x14ac:dyDescent="0.25">
      <c r="A767" s="2">
        <v>61</v>
      </c>
      <c r="B767" s="40">
        <v>43971</v>
      </c>
      <c r="C767" s="42">
        <v>0.75138888888888888</v>
      </c>
      <c r="D767" s="3" t="s">
        <v>15</v>
      </c>
      <c r="F767" s="5" t="s">
        <v>460</v>
      </c>
      <c r="G767" s="42" cm="1">
        <f t="array" ref="G76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767" s="44" t="str">
        <f>IF(ch_table[[#This Row],[Subject 1]]&lt;&gt;"House rose", "",SUMIF(ch_table[Day], ch_table[[#This Row],[Day]], ch_table[Duration]))</f>
        <v/>
      </c>
      <c r="I767" s="49">
        <f>SUM(INDEX(ch_table[Duration],1):ch_table[[#This Row],[Duration]])</f>
        <v>18.537500000000019</v>
      </c>
      <c r="J767" s="44" cm="1">
        <f t="array" ref="J76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767" s="44" t="str" cm="1">
        <f t="array" ref="K76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767" s="44" t="str">
        <f>IF(ch_table[[#This Row],[Subject 1]]&lt;&gt;"House rose", "",SUMIF(ch_table[Day], ch_table[[#This Row],[Day]], ch_table[AAT]))</f>
        <v/>
      </c>
      <c r="M767" s="47">
        <f>SUM(INDEX(ch_table[AAT],1):ch_table[[#This Row],[AAT]])</f>
        <v>1.0562500000000001</v>
      </c>
    </row>
    <row r="768" spans="1:13" x14ac:dyDescent="0.25">
      <c r="A768" s="2">
        <v>61</v>
      </c>
      <c r="B768" s="40">
        <v>43971</v>
      </c>
      <c r="C768" s="42">
        <v>0.75347222222222221</v>
      </c>
      <c r="D768" s="3" t="s">
        <v>27</v>
      </c>
      <c r="E768" s="5" t="s">
        <v>529</v>
      </c>
      <c r="F768" s="5" t="s">
        <v>472</v>
      </c>
      <c r="G768" s="42" cm="1">
        <f t="array" ref="G76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1.388888888888884E-3</v>
      </c>
      <c r="H768" s="44" t="str">
        <f>IF(ch_table[[#This Row],[Subject 1]]&lt;&gt;"House rose", "",SUMIF(ch_table[Day], ch_table[[#This Row],[Day]], ch_table[Duration]))</f>
        <v/>
      </c>
      <c r="I768" s="49">
        <f>SUM(INDEX(ch_table[Duration],1):ch_table[[#This Row],[Duration]])</f>
        <v>18.538888888888909</v>
      </c>
      <c r="J768" s="44" cm="1">
        <f t="array" ref="J76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768" s="44" t="str" cm="1">
        <f t="array" ref="K76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768" s="44" t="str">
        <f>IF(ch_table[[#This Row],[Subject 1]]&lt;&gt;"House rose", "",SUMIF(ch_table[Day], ch_table[[#This Row],[Day]], ch_table[AAT]))</f>
        <v/>
      </c>
      <c r="M768" s="47">
        <f>SUM(INDEX(ch_table[AAT],1):ch_table[[#This Row],[AAT]])</f>
        <v>1.0562500000000001</v>
      </c>
    </row>
    <row r="769" spans="1:13" ht="30" x14ac:dyDescent="0.25">
      <c r="A769" s="2">
        <v>61</v>
      </c>
      <c r="B769" s="40">
        <v>43971</v>
      </c>
      <c r="C769" s="42">
        <v>0.75486111111111109</v>
      </c>
      <c r="D769" s="3" t="s">
        <v>21</v>
      </c>
      <c r="E769" s="5" t="s">
        <v>530</v>
      </c>
      <c r="F769" s="5" t="s">
        <v>512</v>
      </c>
      <c r="G769" s="42" cm="1">
        <f t="array" ref="G76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2.5000000000000022E-2</v>
      </c>
      <c r="H769" s="44" t="str">
        <f>IF(ch_table[[#This Row],[Subject 1]]&lt;&gt;"House rose", "",SUMIF(ch_table[Day], ch_table[[#This Row],[Day]], ch_table[Duration]))</f>
        <v/>
      </c>
      <c r="I769" s="49">
        <f>SUM(INDEX(ch_table[Duration],1):ch_table[[#This Row],[Duration]])</f>
        <v>18.563888888888908</v>
      </c>
      <c r="J769" s="44" cm="1">
        <f t="array" ref="J76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769" s="44" t="str" cm="1">
        <f t="array" ref="K76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769" s="44" t="str">
        <f>IF(ch_table[[#This Row],[Subject 1]]&lt;&gt;"House rose", "",SUMIF(ch_table[Day], ch_table[[#This Row],[Day]], ch_table[AAT]))</f>
        <v/>
      </c>
      <c r="M769" s="47">
        <f>SUM(INDEX(ch_table[AAT],1):ch_table[[#This Row],[AAT]])</f>
        <v>1.0562500000000001</v>
      </c>
    </row>
    <row r="770" spans="1:13" x14ac:dyDescent="0.25">
      <c r="A770" s="2">
        <v>61</v>
      </c>
      <c r="B770" s="40">
        <v>43971</v>
      </c>
      <c r="C770" s="42">
        <v>0.77986111111111112</v>
      </c>
      <c r="D770" s="3" t="s">
        <v>15</v>
      </c>
      <c r="G770" s="42" cm="1">
        <f t="array" ref="G77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3.4722222222222099E-3</v>
      </c>
      <c r="H770" s="44" t="str">
        <f>IF(ch_table[[#This Row],[Subject 1]]&lt;&gt;"House rose", "",SUMIF(ch_table[Day], ch_table[[#This Row],[Day]], ch_table[Duration]))</f>
        <v/>
      </c>
      <c r="I770" s="49">
        <f>SUM(INDEX(ch_table[Duration],1):ch_table[[#This Row],[Duration]])</f>
        <v>18.567361111111129</v>
      </c>
      <c r="J770" s="44" cm="1">
        <f t="array" ref="J77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770" s="44" t="str" cm="1">
        <f t="array" ref="K77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770" s="44" t="str">
        <f>IF(ch_table[[#This Row],[Subject 1]]&lt;&gt;"House rose", "",SUMIF(ch_table[Day], ch_table[[#This Row],[Day]], ch_table[AAT]))</f>
        <v/>
      </c>
      <c r="M770" s="47">
        <f>SUM(INDEX(ch_table[AAT],1):ch_table[[#This Row],[AAT]])</f>
        <v>1.0562500000000001</v>
      </c>
    </row>
    <row r="771" spans="1:13" x14ac:dyDescent="0.25">
      <c r="A771" s="2">
        <v>61</v>
      </c>
      <c r="B771" s="40">
        <v>43971</v>
      </c>
      <c r="C771" s="42">
        <v>0.78333333333333333</v>
      </c>
      <c r="D771" s="3" t="s">
        <v>21</v>
      </c>
      <c r="E771" s="5" t="s">
        <v>530</v>
      </c>
      <c r="F771" s="5" t="s">
        <v>460</v>
      </c>
      <c r="G771" s="42" cm="1">
        <f t="array" ref="G77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6.9444444444444198E-4</v>
      </c>
      <c r="H771" s="44" t="str">
        <f>IF(ch_table[[#This Row],[Subject 1]]&lt;&gt;"House rose", "",SUMIF(ch_table[Day], ch_table[[#This Row],[Day]], ch_table[Duration]))</f>
        <v/>
      </c>
      <c r="I771" s="49">
        <f>SUM(INDEX(ch_table[Duration],1):ch_table[[#This Row],[Duration]])</f>
        <v>18.568055555555574</v>
      </c>
      <c r="J771" s="44" cm="1">
        <f t="array" ref="J77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771" s="44" t="str" cm="1">
        <f t="array" ref="K77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771" s="44" t="str">
        <f>IF(ch_table[[#This Row],[Subject 1]]&lt;&gt;"House rose", "",SUMIF(ch_table[Day], ch_table[[#This Row],[Day]], ch_table[AAT]))</f>
        <v/>
      </c>
      <c r="M771" s="47">
        <f>SUM(INDEX(ch_table[AAT],1):ch_table[[#This Row],[AAT]])</f>
        <v>1.0562500000000001</v>
      </c>
    </row>
    <row r="772" spans="1:13" x14ac:dyDescent="0.25">
      <c r="A772" s="2">
        <v>61</v>
      </c>
      <c r="B772" s="40">
        <v>43971</v>
      </c>
      <c r="C772" s="42">
        <v>0.78402777777777777</v>
      </c>
      <c r="D772" s="3" t="s">
        <v>17</v>
      </c>
      <c r="G772" s="42" t="str" cm="1">
        <f t="array" ref="G77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772" s="44">
        <f>IF(ch_table[[#This Row],[Subject 1]]&lt;&gt;"House rose", "",SUMIF(ch_table[Day], ch_table[[#This Row],[Day]], ch_table[Duration]))</f>
        <v>0.30486111111111108</v>
      </c>
      <c r="I772" s="49">
        <f>SUM(INDEX(ch_table[Duration],1):ch_table[[#This Row],[Duration]])</f>
        <v>18.568055555555574</v>
      </c>
      <c r="J772" s="44" cm="1">
        <f t="array" ref="J77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772" s="44" t="str" cm="1">
        <f t="array" ref="K77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772" s="44">
        <f>IF(ch_table[[#This Row],[Subject 1]]&lt;&gt;"House rose", "",SUMIF(ch_table[Day], ch_table[[#This Row],[Day]], ch_table[AAT]))</f>
        <v>0</v>
      </c>
      <c r="M772" s="47">
        <f>SUM(INDEX(ch_table[AAT],1):ch_table[[#This Row],[AAT]])</f>
        <v>1.0562500000000001</v>
      </c>
    </row>
    <row r="773" spans="1:13" x14ac:dyDescent="0.25">
      <c r="A773" s="2">
        <v>62</v>
      </c>
      <c r="B773" s="40">
        <v>43984</v>
      </c>
      <c r="C773" s="42">
        <v>0.47916666666666669</v>
      </c>
      <c r="D773" s="3" t="s">
        <v>18</v>
      </c>
      <c r="G773" s="42" cm="1">
        <f t="array" ref="G77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773" s="44" t="str">
        <f>IF(ch_table[[#This Row],[Subject 1]]&lt;&gt;"House rose", "",SUMIF(ch_table[Day], ch_table[[#This Row],[Day]], ch_table[Duration]))</f>
        <v/>
      </c>
      <c r="I773" s="49">
        <f>SUM(INDEX(ch_table[Duration],1):ch_table[[#This Row],[Duration]])</f>
        <v>18.570138888888909</v>
      </c>
      <c r="J773" s="44" cm="1">
        <f t="array" ref="J77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773" s="44" t="str" cm="1">
        <f t="array" ref="K77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773" s="44" t="str">
        <f>IF(ch_table[[#This Row],[Subject 1]]&lt;&gt;"House rose", "",SUMIF(ch_table[Day], ch_table[[#This Row],[Day]], ch_table[AAT]))</f>
        <v/>
      </c>
      <c r="M773" s="47">
        <f>SUM(INDEX(ch_table[AAT],1):ch_table[[#This Row],[AAT]])</f>
        <v>1.0562500000000001</v>
      </c>
    </row>
    <row r="774" spans="1:13" x14ac:dyDescent="0.25">
      <c r="A774" s="2">
        <v>62</v>
      </c>
      <c r="B774" s="40">
        <v>43984</v>
      </c>
      <c r="C774" s="42">
        <v>0.48125000000000001</v>
      </c>
      <c r="D774" s="3" t="s">
        <v>20</v>
      </c>
      <c r="E774" s="5" t="s">
        <v>531</v>
      </c>
      <c r="F774" s="5" t="s">
        <v>73</v>
      </c>
      <c r="G774" s="42" cm="1">
        <f t="array" ref="G77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</v>
      </c>
      <c r="H774" s="44" t="str">
        <f>IF(ch_table[[#This Row],[Subject 1]]&lt;&gt;"House rose", "",SUMIF(ch_table[Day], ch_table[[#This Row],[Day]], ch_table[Duration]))</f>
        <v/>
      </c>
      <c r="I774" s="49">
        <f>SUM(INDEX(ch_table[Duration],1):ch_table[[#This Row],[Duration]])</f>
        <v>18.570138888888909</v>
      </c>
      <c r="J774" s="44" cm="1">
        <f t="array" ref="J77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774" s="44" t="str" cm="1">
        <f t="array" ref="K77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774" s="44" t="str">
        <f>IF(ch_table[[#This Row],[Subject 1]]&lt;&gt;"House rose", "",SUMIF(ch_table[Day], ch_table[[#This Row],[Day]], ch_table[AAT]))</f>
        <v/>
      </c>
      <c r="M774" s="47">
        <f>SUM(INDEX(ch_table[AAT],1):ch_table[[#This Row],[AAT]])</f>
        <v>1.0562500000000001</v>
      </c>
    </row>
    <row r="775" spans="1:13" ht="60" x14ac:dyDescent="0.25">
      <c r="A775" s="2">
        <v>62</v>
      </c>
      <c r="B775" s="40">
        <v>43984</v>
      </c>
      <c r="C775" s="42">
        <v>0.48125000000000001</v>
      </c>
      <c r="D775" s="3" t="s">
        <v>30</v>
      </c>
      <c r="E775" s="5" t="s">
        <v>532</v>
      </c>
      <c r="F775" s="5" t="s">
        <v>460</v>
      </c>
      <c r="G775" s="42" cm="1">
        <f t="array" ref="G77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5.0694444444444431E-2</v>
      </c>
      <c r="H775" s="44" t="str">
        <f>IF(ch_table[[#This Row],[Subject 1]]&lt;&gt;"House rose", "",SUMIF(ch_table[Day], ch_table[[#This Row],[Day]], ch_table[Duration]))</f>
        <v/>
      </c>
      <c r="I775" s="49">
        <f>SUM(INDEX(ch_table[Duration],1):ch_table[[#This Row],[Duration]])</f>
        <v>18.620833333333355</v>
      </c>
      <c r="J775" s="44" cm="1">
        <f t="array" ref="J77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775" s="44" t="str" cm="1">
        <f t="array" ref="K77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775" s="44" t="str">
        <f>IF(ch_table[[#This Row],[Subject 1]]&lt;&gt;"House rose", "",SUMIF(ch_table[Day], ch_table[[#This Row],[Day]], ch_table[AAT]))</f>
        <v/>
      </c>
      <c r="M775" s="47">
        <f>SUM(INDEX(ch_table[AAT],1):ch_table[[#This Row],[AAT]])</f>
        <v>1.0562500000000001</v>
      </c>
    </row>
    <row r="776" spans="1:13" x14ac:dyDescent="0.25">
      <c r="A776" s="2">
        <v>62</v>
      </c>
      <c r="B776" s="40">
        <v>43984</v>
      </c>
      <c r="C776" s="42">
        <v>0.53194444444444444</v>
      </c>
      <c r="D776" s="3" t="s">
        <v>15</v>
      </c>
      <c r="G776" s="42" cm="1">
        <f t="array" ref="G77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3.4722222222222099E-3</v>
      </c>
      <c r="H776" s="44" t="str">
        <f>IF(ch_table[[#This Row],[Subject 1]]&lt;&gt;"House rose", "",SUMIF(ch_table[Day], ch_table[[#This Row],[Day]], ch_table[Duration]))</f>
        <v/>
      </c>
      <c r="I776" s="49">
        <f>SUM(INDEX(ch_table[Duration],1):ch_table[[#This Row],[Duration]])</f>
        <v>18.624305555555576</v>
      </c>
      <c r="J776" s="44" cm="1">
        <f t="array" ref="J77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776" s="44" t="str" cm="1">
        <f t="array" ref="K77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776" s="44" t="str">
        <f>IF(ch_table[[#This Row],[Subject 1]]&lt;&gt;"House rose", "",SUMIF(ch_table[Day], ch_table[[#This Row],[Day]], ch_table[AAT]))</f>
        <v/>
      </c>
      <c r="M776" s="47">
        <f>SUM(INDEX(ch_table[AAT],1):ch_table[[#This Row],[AAT]])</f>
        <v>1.0562500000000001</v>
      </c>
    </row>
    <row r="777" spans="1:13" ht="30" x14ac:dyDescent="0.25">
      <c r="A777" s="2">
        <v>62</v>
      </c>
      <c r="B777" s="40">
        <v>43984</v>
      </c>
      <c r="C777" s="42">
        <v>0.53541666666666665</v>
      </c>
      <c r="D777" s="3" t="s">
        <v>30</v>
      </c>
      <c r="E777" s="5" t="s">
        <v>513</v>
      </c>
      <c r="F777" s="5" t="s">
        <v>460</v>
      </c>
      <c r="G777" s="42" cm="1">
        <f t="array" ref="G77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4.5833333333333393E-2</v>
      </c>
      <c r="H777" s="44" t="str">
        <f>IF(ch_table[[#This Row],[Subject 1]]&lt;&gt;"House rose", "",SUMIF(ch_table[Day], ch_table[[#This Row],[Day]], ch_table[Duration]))</f>
        <v/>
      </c>
      <c r="I777" s="49">
        <f>SUM(INDEX(ch_table[Duration],1):ch_table[[#This Row],[Duration]])</f>
        <v>18.670138888888911</v>
      </c>
      <c r="J777" s="44" cm="1">
        <f t="array" ref="J77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777" s="44" t="str" cm="1">
        <f t="array" ref="K77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777" s="44" t="str">
        <f>IF(ch_table[[#This Row],[Subject 1]]&lt;&gt;"House rose", "",SUMIF(ch_table[Day], ch_table[[#This Row],[Day]], ch_table[AAT]))</f>
        <v/>
      </c>
      <c r="M777" s="47">
        <f>SUM(INDEX(ch_table[AAT],1):ch_table[[#This Row],[AAT]])</f>
        <v>1.0562500000000001</v>
      </c>
    </row>
    <row r="778" spans="1:13" ht="30" x14ac:dyDescent="0.25">
      <c r="A778" s="2">
        <v>62</v>
      </c>
      <c r="B778" s="40">
        <v>43984</v>
      </c>
      <c r="C778" s="42">
        <v>0.58125000000000004</v>
      </c>
      <c r="D778" s="3" t="s">
        <v>24</v>
      </c>
      <c r="E778" s="5" t="s">
        <v>533</v>
      </c>
      <c r="F778" s="5" t="s">
        <v>310</v>
      </c>
      <c r="G778" s="42" cm="1">
        <f t="array" ref="G77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1.388888888888884E-3</v>
      </c>
      <c r="H778" s="44" t="str">
        <f>IF(ch_table[[#This Row],[Subject 1]]&lt;&gt;"House rose", "",SUMIF(ch_table[Day], ch_table[[#This Row],[Day]], ch_table[Duration]))</f>
        <v/>
      </c>
      <c r="I778" s="49">
        <f>SUM(INDEX(ch_table[Duration],1):ch_table[[#This Row],[Duration]])</f>
        <v>18.671527777777801</v>
      </c>
      <c r="J778" s="44" cm="1">
        <f t="array" ref="J77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778" s="44" t="str" cm="1">
        <f t="array" ref="K77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778" s="44" t="str">
        <f>IF(ch_table[[#This Row],[Subject 1]]&lt;&gt;"House rose", "",SUMIF(ch_table[Day], ch_table[[#This Row],[Day]], ch_table[AAT]))</f>
        <v/>
      </c>
      <c r="M778" s="47">
        <f>SUM(INDEX(ch_table[AAT],1):ch_table[[#This Row],[AAT]])</f>
        <v>1.0562500000000001</v>
      </c>
    </row>
    <row r="779" spans="1:13" ht="30" x14ac:dyDescent="0.25">
      <c r="A779" s="2">
        <v>62</v>
      </c>
      <c r="B779" s="40">
        <v>43984</v>
      </c>
      <c r="C779" s="42">
        <v>0.58263888888888893</v>
      </c>
      <c r="D779" s="3" t="s">
        <v>24</v>
      </c>
      <c r="E779" s="5" t="s">
        <v>534</v>
      </c>
      <c r="F779" s="5" t="s">
        <v>310</v>
      </c>
      <c r="G779" s="42" cm="1">
        <f t="array" ref="G77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1.388888888888884E-3</v>
      </c>
      <c r="H779" s="44" t="str">
        <f>IF(ch_table[[#This Row],[Subject 1]]&lt;&gt;"House rose", "",SUMIF(ch_table[Day], ch_table[[#This Row],[Day]], ch_table[Duration]))</f>
        <v/>
      </c>
      <c r="I779" s="49">
        <f>SUM(INDEX(ch_table[Duration],1):ch_table[[#This Row],[Duration]])</f>
        <v>18.672916666666691</v>
      </c>
      <c r="J779" s="44" cm="1">
        <f t="array" ref="J77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779" s="44" t="str" cm="1">
        <f t="array" ref="K77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779" s="44" t="str">
        <f>IF(ch_table[[#This Row],[Subject 1]]&lt;&gt;"House rose", "",SUMIF(ch_table[Day], ch_table[[#This Row],[Day]], ch_table[AAT]))</f>
        <v/>
      </c>
      <c r="M779" s="47">
        <f>SUM(INDEX(ch_table[AAT],1):ch_table[[#This Row],[AAT]])</f>
        <v>1.0562500000000001</v>
      </c>
    </row>
    <row r="780" spans="1:13" x14ac:dyDescent="0.25">
      <c r="A780" s="2">
        <v>62</v>
      </c>
      <c r="B780" s="40">
        <v>43984</v>
      </c>
      <c r="C780" s="42">
        <v>0.58402777777777781</v>
      </c>
      <c r="D780" s="3" t="s">
        <v>15</v>
      </c>
      <c r="G780" s="42" cm="1">
        <f t="array" ref="G78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3.4722222222222099E-3</v>
      </c>
      <c r="H780" s="44" t="str">
        <f>IF(ch_table[[#This Row],[Subject 1]]&lt;&gt;"House rose", "",SUMIF(ch_table[Day], ch_table[[#This Row],[Day]], ch_table[Duration]))</f>
        <v/>
      </c>
      <c r="I780" s="49">
        <f>SUM(INDEX(ch_table[Duration],1):ch_table[[#This Row],[Duration]])</f>
        <v>18.676388888888912</v>
      </c>
      <c r="J780" s="44" cm="1">
        <f t="array" ref="J78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780" s="44" t="str" cm="1">
        <f t="array" ref="K78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780" s="44" t="str">
        <f>IF(ch_table[[#This Row],[Subject 1]]&lt;&gt;"House rose", "",SUMIF(ch_table[Day], ch_table[[#This Row],[Day]], ch_table[AAT]))</f>
        <v/>
      </c>
      <c r="M780" s="47">
        <f>SUM(INDEX(ch_table[AAT],1):ch_table[[#This Row],[AAT]])</f>
        <v>1.0562500000000001</v>
      </c>
    </row>
    <row r="781" spans="1:13" x14ac:dyDescent="0.25">
      <c r="A781" s="2">
        <v>62</v>
      </c>
      <c r="B781" s="40">
        <v>43984</v>
      </c>
      <c r="C781" s="42">
        <v>0.58750000000000002</v>
      </c>
      <c r="D781" s="3" t="s">
        <v>21</v>
      </c>
      <c r="E781" s="5" t="s">
        <v>535</v>
      </c>
      <c r="F781" s="5" t="s">
        <v>460</v>
      </c>
      <c r="G781" s="42" cm="1">
        <f t="array" ref="G78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2.8472222222222232E-2</v>
      </c>
      <c r="H781" s="44" t="str">
        <f>IF(ch_table[[#This Row],[Subject 1]]&lt;&gt;"House rose", "",SUMIF(ch_table[Day], ch_table[[#This Row],[Day]], ch_table[Duration]))</f>
        <v/>
      </c>
      <c r="I781" s="49">
        <f>SUM(INDEX(ch_table[Duration],1):ch_table[[#This Row],[Duration]])</f>
        <v>18.704861111111136</v>
      </c>
      <c r="J781" s="44" cm="1">
        <f t="array" ref="J78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781" s="44" t="str" cm="1">
        <f t="array" ref="K78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781" s="44" t="str">
        <f>IF(ch_table[[#This Row],[Subject 1]]&lt;&gt;"House rose", "",SUMIF(ch_table[Day], ch_table[[#This Row],[Day]], ch_table[AAT]))</f>
        <v/>
      </c>
      <c r="M781" s="47">
        <f>SUM(INDEX(ch_table[AAT],1):ch_table[[#This Row],[AAT]])</f>
        <v>1.0562500000000001</v>
      </c>
    </row>
    <row r="782" spans="1:13" x14ac:dyDescent="0.25">
      <c r="A782" s="2">
        <v>62</v>
      </c>
      <c r="B782" s="40">
        <v>43984</v>
      </c>
      <c r="C782" s="42">
        <v>0.61597222222222225</v>
      </c>
      <c r="D782" s="3" t="s">
        <v>24</v>
      </c>
      <c r="E782" s="5" t="s">
        <v>536</v>
      </c>
      <c r="G782" s="42" cm="1">
        <f t="array" ref="G78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4.1666666666666519E-3</v>
      </c>
      <c r="H782" s="44" t="str">
        <f>IF(ch_table[[#This Row],[Subject 1]]&lt;&gt;"House rose", "",SUMIF(ch_table[Day], ch_table[[#This Row],[Day]], ch_table[Duration]))</f>
        <v/>
      </c>
      <c r="I782" s="49">
        <f>SUM(INDEX(ch_table[Duration],1):ch_table[[#This Row],[Duration]])</f>
        <v>18.709027777777802</v>
      </c>
      <c r="J782" s="44" cm="1">
        <f t="array" ref="J78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782" s="44" t="str" cm="1">
        <f t="array" ref="K78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782" s="44" t="str">
        <f>IF(ch_table[[#This Row],[Subject 1]]&lt;&gt;"House rose", "",SUMIF(ch_table[Day], ch_table[[#This Row],[Day]], ch_table[AAT]))</f>
        <v/>
      </c>
      <c r="M782" s="47">
        <f>SUM(INDEX(ch_table[AAT],1):ch_table[[#This Row],[AAT]])</f>
        <v>1.0562500000000001</v>
      </c>
    </row>
    <row r="783" spans="1:13" ht="30" x14ac:dyDescent="0.25">
      <c r="A783" s="2">
        <v>62</v>
      </c>
      <c r="B783" s="40">
        <v>43984</v>
      </c>
      <c r="C783" s="42">
        <v>0.62013888888888891</v>
      </c>
      <c r="D783" s="3" t="s">
        <v>202</v>
      </c>
      <c r="E783" s="5" t="s">
        <v>391</v>
      </c>
      <c r="G783" s="42" cm="1">
        <f t="array" ref="G78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2.9861111111111116E-2</v>
      </c>
      <c r="H783" s="44" t="str">
        <f>IF(ch_table[[#This Row],[Subject 1]]&lt;&gt;"House rose", "",SUMIF(ch_table[Day], ch_table[[#This Row],[Day]], ch_table[Duration]))</f>
        <v/>
      </c>
      <c r="I783" s="49">
        <f>SUM(INDEX(ch_table[Duration],1):ch_table[[#This Row],[Duration]])</f>
        <v>18.738888888888912</v>
      </c>
      <c r="J783" s="44" cm="1">
        <f t="array" ref="J78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783" s="44" t="str" cm="1">
        <f t="array" ref="K78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783" s="44" t="str">
        <f>IF(ch_table[[#This Row],[Subject 1]]&lt;&gt;"House rose", "",SUMIF(ch_table[Day], ch_table[[#This Row],[Day]], ch_table[AAT]))</f>
        <v/>
      </c>
      <c r="M783" s="47">
        <f>SUM(INDEX(ch_table[AAT],1):ch_table[[#This Row],[AAT]])</f>
        <v>1.0562500000000001</v>
      </c>
    </row>
    <row r="784" spans="1:13" x14ac:dyDescent="0.25">
      <c r="A784" s="2">
        <v>62</v>
      </c>
      <c r="B784" s="40">
        <v>43984</v>
      </c>
      <c r="C784" s="42">
        <v>0.65</v>
      </c>
      <c r="D784" s="3" t="s">
        <v>20</v>
      </c>
      <c r="E784" s="5" t="s">
        <v>537</v>
      </c>
      <c r="F784" s="5" t="s">
        <v>73</v>
      </c>
      <c r="G784" s="42" cm="1">
        <f t="array" ref="G78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784" s="44" t="str">
        <f>IF(ch_table[[#This Row],[Subject 1]]&lt;&gt;"House rose", "",SUMIF(ch_table[Day], ch_table[[#This Row],[Day]], ch_table[Duration]))</f>
        <v/>
      </c>
      <c r="I784" s="49">
        <f>SUM(INDEX(ch_table[Duration],1):ch_table[[#This Row],[Duration]])</f>
        <v>18.741666666666688</v>
      </c>
      <c r="J784" s="44" cm="1">
        <f t="array" ref="J78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784" s="44" t="str" cm="1">
        <f t="array" ref="K78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784" s="44" t="str">
        <f>IF(ch_table[[#This Row],[Subject 1]]&lt;&gt;"House rose", "",SUMIF(ch_table[Day], ch_table[[#This Row],[Day]], ch_table[AAT]))</f>
        <v/>
      </c>
      <c r="M784" s="47">
        <f>SUM(INDEX(ch_table[AAT],1):ch_table[[#This Row],[AAT]])</f>
        <v>1.0562500000000001</v>
      </c>
    </row>
    <row r="785" spans="1:13" x14ac:dyDescent="0.25">
      <c r="A785" s="2">
        <v>62</v>
      </c>
      <c r="B785" s="40">
        <v>43984</v>
      </c>
      <c r="C785" s="42">
        <v>0.65277777777777779</v>
      </c>
      <c r="D785" s="3" t="s">
        <v>21</v>
      </c>
      <c r="E785" s="5" t="s">
        <v>535</v>
      </c>
      <c r="F785" s="5" t="s">
        <v>538</v>
      </c>
      <c r="G785" s="42" cm="1">
        <f t="array" ref="G78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5.9722222222222232E-2</v>
      </c>
      <c r="H785" s="44" t="str">
        <f>IF(ch_table[[#This Row],[Subject 1]]&lt;&gt;"House rose", "",SUMIF(ch_table[Day], ch_table[[#This Row],[Day]], ch_table[Duration]))</f>
        <v/>
      </c>
      <c r="I785" s="49">
        <f>SUM(INDEX(ch_table[Duration],1):ch_table[[#This Row],[Duration]])</f>
        <v>18.801388888888912</v>
      </c>
      <c r="J785" s="44" cm="1">
        <f t="array" ref="J78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785" s="44" t="str" cm="1">
        <f t="array" ref="K78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785" s="44" t="str">
        <f>IF(ch_table[[#This Row],[Subject 1]]&lt;&gt;"House rose", "",SUMIF(ch_table[Day], ch_table[[#This Row],[Day]], ch_table[AAT]))</f>
        <v/>
      </c>
      <c r="M785" s="47">
        <f>SUM(INDEX(ch_table[AAT],1):ch_table[[#This Row],[AAT]])</f>
        <v>1.0562500000000001</v>
      </c>
    </row>
    <row r="786" spans="1:13" x14ac:dyDescent="0.25">
      <c r="A786" s="2">
        <v>62</v>
      </c>
      <c r="B786" s="40">
        <v>43984</v>
      </c>
      <c r="C786" s="42">
        <v>0.71250000000000002</v>
      </c>
      <c r="D786" s="3" t="s">
        <v>27</v>
      </c>
      <c r="E786" s="5" t="s">
        <v>539</v>
      </c>
      <c r="F786" s="5" t="s">
        <v>173</v>
      </c>
      <c r="G786" s="42" cm="1">
        <f t="array" ref="G78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2.1527777777777701E-2</v>
      </c>
      <c r="H786" s="44" t="str">
        <f>IF(ch_table[[#This Row],[Subject 1]]&lt;&gt;"House rose", "",SUMIF(ch_table[Day], ch_table[[#This Row],[Day]], ch_table[Duration]))</f>
        <v/>
      </c>
      <c r="I786" s="49">
        <f>SUM(INDEX(ch_table[Duration],1):ch_table[[#This Row],[Duration]])</f>
        <v>18.822916666666689</v>
      </c>
      <c r="J786" s="44" cm="1">
        <f t="array" ref="J78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786" s="44" t="str" cm="1">
        <f t="array" ref="K78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786" s="44" t="str">
        <f>IF(ch_table[[#This Row],[Subject 1]]&lt;&gt;"House rose", "",SUMIF(ch_table[Day], ch_table[[#This Row],[Day]], ch_table[AAT]))</f>
        <v/>
      </c>
      <c r="M786" s="47">
        <f>SUM(INDEX(ch_table[AAT],1):ch_table[[#This Row],[AAT]])</f>
        <v>1.0562500000000001</v>
      </c>
    </row>
    <row r="787" spans="1:13" ht="30" x14ac:dyDescent="0.25">
      <c r="A787" s="2">
        <v>62</v>
      </c>
      <c r="B787" s="40">
        <v>43984</v>
      </c>
      <c r="C787" s="42">
        <v>0.73402777777777772</v>
      </c>
      <c r="D787" s="3" t="s">
        <v>202</v>
      </c>
      <c r="E787" s="5" t="s">
        <v>123</v>
      </c>
      <c r="G787" s="42" cm="1">
        <f t="array" ref="G78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9.8611111111111205E-2</v>
      </c>
      <c r="H787" s="44" t="str">
        <f>IF(ch_table[[#This Row],[Subject 1]]&lt;&gt;"House rose", "",SUMIF(ch_table[Day], ch_table[[#This Row],[Day]], ch_table[Duration]))</f>
        <v/>
      </c>
      <c r="I787" s="49">
        <f>SUM(INDEX(ch_table[Duration],1):ch_table[[#This Row],[Duration]])</f>
        <v>18.921527777777801</v>
      </c>
      <c r="J787" s="44" cm="1">
        <f t="array" ref="J78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787" s="44" cm="1">
        <f t="array" ref="K78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4.0972222222222299E-2</v>
      </c>
      <c r="L787" s="44" t="str">
        <f>IF(ch_table[[#This Row],[Subject 1]]&lt;&gt;"House rose", "",SUMIF(ch_table[Day], ch_table[[#This Row],[Day]], ch_table[AAT]))</f>
        <v/>
      </c>
      <c r="M787" s="47">
        <f>SUM(INDEX(ch_table[AAT],1):ch_table[[#This Row],[AAT]])</f>
        <v>1.0972222222222223</v>
      </c>
    </row>
    <row r="788" spans="1:13" x14ac:dyDescent="0.25">
      <c r="A788" s="2">
        <v>62</v>
      </c>
      <c r="B788" s="40">
        <v>43984</v>
      </c>
      <c r="C788" s="42">
        <v>0.83263888888888893</v>
      </c>
      <c r="D788" s="3" t="s">
        <v>27</v>
      </c>
      <c r="E788" s="5" t="s">
        <v>540</v>
      </c>
      <c r="F788" s="5" t="s">
        <v>227</v>
      </c>
      <c r="G788" s="42" cm="1">
        <f t="array" ref="G78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2.3611111111111027E-2</v>
      </c>
      <c r="H788" s="44" t="str">
        <f>IF(ch_table[[#This Row],[Subject 1]]&lt;&gt;"House rose", "",SUMIF(ch_table[Day], ch_table[[#This Row],[Day]], ch_table[Duration]))</f>
        <v/>
      </c>
      <c r="I788" s="49">
        <f>SUM(INDEX(ch_table[Duration],1):ch_table[[#This Row],[Duration]])</f>
        <v>18.945138888888913</v>
      </c>
      <c r="J788" s="44" cm="1">
        <f t="array" ref="J78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788" s="44" cm="1">
        <f t="array" ref="K78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2.3611111111111027E-2</v>
      </c>
      <c r="L788" s="44" t="str">
        <f>IF(ch_table[[#This Row],[Subject 1]]&lt;&gt;"House rose", "",SUMIF(ch_table[Day], ch_table[[#This Row],[Day]], ch_table[AAT]))</f>
        <v/>
      </c>
      <c r="M788" s="47">
        <f>SUM(INDEX(ch_table[AAT],1):ch_table[[#This Row],[AAT]])</f>
        <v>1.1208333333333333</v>
      </c>
    </row>
    <row r="789" spans="1:13" ht="30" x14ac:dyDescent="0.25">
      <c r="A789" s="2">
        <v>62</v>
      </c>
      <c r="B789" s="40">
        <v>43984</v>
      </c>
      <c r="C789" s="42">
        <v>0.85624999999999996</v>
      </c>
      <c r="D789" s="3" t="s">
        <v>24</v>
      </c>
      <c r="E789" s="5" t="s">
        <v>541</v>
      </c>
      <c r="G789" s="42" cm="1">
        <f t="array" ref="G78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789" s="44" t="str">
        <f>IF(ch_table[[#This Row],[Subject 1]]&lt;&gt;"House rose", "",SUMIF(ch_table[Day], ch_table[[#This Row],[Day]], ch_table[Duration]))</f>
        <v/>
      </c>
      <c r="I789" s="49">
        <f>SUM(INDEX(ch_table[Duration],1):ch_table[[#This Row],[Duration]])</f>
        <v>18.947916666666689</v>
      </c>
      <c r="J789" s="44" cm="1">
        <f t="array" ref="J78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789" s="44" cm="1">
        <f t="array" ref="K78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2.7777777777777679E-3</v>
      </c>
      <c r="L789" s="44" t="str">
        <f>IF(ch_table[[#This Row],[Subject 1]]&lt;&gt;"House rose", "",SUMIF(ch_table[Day], ch_table[[#This Row],[Day]], ch_table[AAT]))</f>
        <v/>
      </c>
      <c r="M789" s="47">
        <f>SUM(INDEX(ch_table[AAT],1):ch_table[[#This Row],[AAT]])</f>
        <v>1.1236111111111111</v>
      </c>
    </row>
    <row r="790" spans="1:13" x14ac:dyDescent="0.25">
      <c r="A790" s="2">
        <v>62</v>
      </c>
      <c r="B790" s="40">
        <v>43984</v>
      </c>
      <c r="C790" s="42">
        <v>0.85902777777777772</v>
      </c>
      <c r="D790" s="3" t="s">
        <v>53</v>
      </c>
      <c r="G790" s="42" cm="1">
        <f t="array" ref="G79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6.94444444444553E-4</v>
      </c>
      <c r="H790" s="44" t="str">
        <f>IF(ch_table[[#This Row],[Subject 1]]&lt;&gt;"House rose", "",SUMIF(ch_table[Day], ch_table[[#This Row],[Day]], ch_table[Duration]))</f>
        <v/>
      </c>
      <c r="I790" s="49">
        <f>SUM(INDEX(ch_table[Duration],1):ch_table[[#This Row],[Duration]])</f>
        <v>18.948611111111134</v>
      </c>
      <c r="J790" s="44" cm="1">
        <f t="array" ref="J79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790" s="44" cm="1">
        <f t="array" ref="K79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6.94444444444553E-4</v>
      </c>
      <c r="L790" s="44" t="str">
        <f>IF(ch_table[[#This Row],[Subject 1]]&lt;&gt;"House rose", "",SUMIF(ch_table[Day], ch_table[[#This Row],[Day]], ch_table[AAT]))</f>
        <v/>
      </c>
      <c r="M790" s="47">
        <f>SUM(INDEX(ch_table[AAT],1):ch_table[[#This Row],[AAT]])</f>
        <v>1.1243055555555557</v>
      </c>
    </row>
    <row r="791" spans="1:13" x14ac:dyDescent="0.25">
      <c r="A791" s="2">
        <v>62</v>
      </c>
      <c r="B791" s="40">
        <v>43984</v>
      </c>
      <c r="C791" s="42">
        <v>0.85972222222222228</v>
      </c>
      <c r="D791" s="3" t="s">
        <v>26</v>
      </c>
      <c r="E791" s="5" t="s">
        <v>542</v>
      </c>
      <c r="G791" s="42" cm="1">
        <f t="array" ref="G79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1.6666666666666607E-2</v>
      </c>
      <c r="H791" s="44" t="str">
        <f>IF(ch_table[[#This Row],[Subject 1]]&lt;&gt;"House rose", "",SUMIF(ch_table[Day], ch_table[[#This Row],[Day]], ch_table[Duration]))</f>
        <v/>
      </c>
      <c r="I791" s="49">
        <f>SUM(INDEX(ch_table[Duration],1):ch_table[[#This Row],[Duration]])</f>
        <v>18.9652777777778</v>
      </c>
      <c r="J791" s="44" cm="1">
        <f t="array" ref="J79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791" s="44" cm="1">
        <f t="array" ref="K79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1.6666666666666607E-2</v>
      </c>
      <c r="L791" s="44" t="str">
        <f>IF(ch_table[[#This Row],[Subject 1]]&lt;&gt;"House rose", "",SUMIF(ch_table[Day], ch_table[[#This Row],[Day]], ch_table[AAT]))</f>
        <v/>
      </c>
      <c r="M791" s="47">
        <f>SUM(INDEX(ch_table[AAT],1):ch_table[[#This Row],[AAT]])</f>
        <v>1.1409722222222223</v>
      </c>
    </row>
    <row r="792" spans="1:13" x14ac:dyDescent="0.25">
      <c r="A792" s="2">
        <v>62</v>
      </c>
      <c r="B792" s="40">
        <v>43984</v>
      </c>
      <c r="C792" s="42">
        <v>0.87638888888888888</v>
      </c>
      <c r="D792" s="3" t="s">
        <v>17</v>
      </c>
      <c r="G792" s="42" t="str" cm="1">
        <f t="array" ref="G79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792" s="44">
        <f>IF(ch_table[[#This Row],[Subject 1]]&lt;&gt;"House rose", "",SUMIF(ch_table[Day], ch_table[[#This Row],[Day]], ch_table[Duration]))</f>
        <v>0.3972222222222222</v>
      </c>
      <c r="I792" s="49">
        <f>SUM(INDEX(ch_table[Duration],1):ch_table[[#This Row],[Duration]])</f>
        <v>18.9652777777778</v>
      </c>
      <c r="J792" s="44" cm="1">
        <f t="array" ref="J79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792" s="44" t="str" cm="1">
        <f t="array" ref="K79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792" s="44">
        <f>IF(ch_table[[#This Row],[Subject 1]]&lt;&gt;"House rose", "",SUMIF(ch_table[Day], ch_table[[#This Row],[Day]], ch_table[AAT]))</f>
        <v>8.4722222222222254E-2</v>
      </c>
      <c r="M792" s="47">
        <f>SUM(INDEX(ch_table[AAT],1):ch_table[[#This Row],[AAT]])</f>
        <v>1.1409722222222223</v>
      </c>
    </row>
    <row r="793" spans="1:13" x14ac:dyDescent="0.25">
      <c r="A793" s="2">
        <v>63</v>
      </c>
      <c r="B793" s="40">
        <v>43985</v>
      </c>
      <c r="C793" s="42">
        <v>0.47916666666666669</v>
      </c>
      <c r="D793" s="3" t="s">
        <v>18</v>
      </c>
      <c r="G793" s="42" cm="1">
        <f t="array" ref="G79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793" s="44" t="str">
        <f>IF(ch_table[[#This Row],[Subject 1]]&lt;&gt;"House rose", "",SUMIF(ch_table[Day], ch_table[[#This Row],[Day]], ch_table[Duration]))</f>
        <v/>
      </c>
      <c r="I793" s="49">
        <f>SUM(INDEX(ch_table[Duration],1):ch_table[[#This Row],[Duration]])</f>
        <v>18.967361111111135</v>
      </c>
      <c r="J793" s="44" cm="1">
        <f t="array" ref="J79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793" s="44" t="str" cm="1">
        <f t="array" ref="K79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793" s="44" t="str">
        <f>IF(ch_table[[#This Row],[Subject 1]]&lt;&gt;"House rose", "",SUMIF(ch_table[Day], ch_table[[#This Row],[Day]], ch_table[AAT]))</f>
        <v/>
      </c>
      <c r="M793" s="47">
        <f>SUM(INDEX(ch_table[AAT],1):ch_table[[#This Row],[AAT]])</f>
        <v>1.1409722222222223</v>
      </c>
    </row>
    <row r="794" spans="1:13" x14ac:dyDescent="0.25">
      <c r="A794" s="2">
        <v>63</v>
      </c>
      <c r="B794" s="40">
        <v>43985</v>
      </c>
      <c r="C794" s="42">
        <v>0.48125000000000001</v>
      </c>
      <c r="D794" s="3" t="s">
        <v>28</v>
      </c>
      <c r="E794" s="5" t="s">
        <v>127</v>
      </c>
      <c r="G794" s="42" cm="1">
        <f t="array" ref="G79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1.8749999999999989E-2</v>
      </c>
      <c r="H794" s="44" t="str">
        <f>IF(ch_table[[#This Row],[Subject 1]]&lt;&gt;"House rose", "",SUMIF(ch_table[Day], ch_table[[#This Row],[Day]], ch_table[Duration]))</f>
        <v/>
      </c>
      <c r="I794" s="49">
        <f>SUM(INDEX(ch_table[Duration],1):ch_table[[#This Row],[Duration]])</f>
        <v>18.986111111111136</v>
      </c>
      <c r="J794" s="44" cm="1">
        <f t="array" ref="J79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794" s="44" t="str" cm="1">
        <f t="array" ref="K79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794" s="44" t="str">
        <f>IF(ch_table[[#This Row],[Subject 1]]&lt;&gt;"House rose", "",SUMIF(ch_table[Day], ch_table[[#This Row],[Day]], ch_table[AAT]))</f>
        <v/>
      </c>
      <c r="M794" s="47">
        <f>SUM(INDEX(ch_table[AAT],1):ch_table[[#This Row],[AAT]])</f>
        <v>1.1409722222222223</v>
      </c>
    </row>
    <row r="795" spans="1:13" x14ac:dyDescent="0.25">
      <c r="A795" s="2">
        <v>63</v>
      </c>
      <c r="B795" s="40">
        <v>43985</v>
      </c>
      <c r="C795" s="42">
        <v>0.5</v>
      </c>
      <c r="D795" s="3" t="s">
        <v>28</v>
      </c>
      <c r="E795" s="5" t="s">
        <v>99</v>
      </c>
      <c r="G795" s="42" cm="1">
        <f t="array" ref="G79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2.5694444444444464E-2</v>
      </c>
      <c r="H795" s="44" t="str">
        <f>IF(ch_table[[#This Row],[Subject 1]]&lt;&gt;"House rose", "",SUMIF(ch_table[Day], ch_table[[#This Row],[Day]], ch_table[Duration]))</f>
        <v/>
      </c>
      <c r="I795" s="49">
        <f>SUM(INDEX(ch_table[Duration],1):ch_table[[#This Row],[Duration]])</f>
        <v>19.011805555555579</v>
      </c>
      <c r="J795" s="44" cm="1">
        <f t="array" ref="J79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795" s="44" t="str" cm="1">
        <f t="array" ref="K79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795" s="44" t="str">
        <f>IF(ch_table[[#This Row],[Subject 1]]&lt;&gt;"House rose", "",SUMIF(ch_table[Day], ch_table[[#This Row],[Day]], ch_table[AAT]))</f>
        <v/>
      </c>
      <c r="M795" s="47">
        <f>SUM(INDEX(ch_table[AAT],1):ch_table[[#This Row],[AAT]])</f>
        <v>1.1409722222222223</v>
      </c>
    </row>
    <row r="796" spans="1:13" x14ac:dyDescent="0.25">
      <c r="A796" s="2">
        <v>63</v>
      </c>
      <c r="B796" s="40">
        <v>43985</v>
      </c>
      <c r="C796" s="42">
        <v>0.52569444444444446</v>
      </c>
      <c r="D796" s="3" t="s">
        <v>15</v>
      </c>
      <c r="G796" s="42" cm="1">
        <f t="array" ref="G79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3.4722222222222099E-3</v>
      </c>
      <c r="H796" s="44" t="str">
        <f>IF(ch_table[[#This Row],[Subject 1]]&lt;&gt;"House rose", "",SUMIF(ch_table[Day], ch_table[[#This Row],[Day]], ch_table[Duration]))</f>
        <v/>
      </c>
      <c r="I796" s="49">
        <f>SUM(INDEX(ch_table[Duration],1):ch_table[[#This Row],[Duration]])</f>
        <v>19.015277777777801</v>
      </c>
      <c r="J796" s="44" cm="1">
        <f t="array" ref="J79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796" s="44" t="str" cm="1">
        <f t="array" ref="K79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796" s="44" t="str">
        <f>IF(ch_table[[#This Row],[Subject 1]]&lt;&gt;"House rose", "",SUMIF(ch_table[Day], ch_table[[#This Row],[Day]], ch_table[AAT]))</f>
        <v/>
      </c>
      <c r="M796" s="47">
        <f>SUM(INDEX(ch_table[AAT],1):ch_table[[#This Row],[AAT]])</f>
        <v>1.1409722222222223</v>
      </c>
    </row>
    <row r="797" spans="1:13" ht="60" x14ac:dyDescent="0.25">
      <c r="A797" s="2">
        <v>63</v>
      </c>
      <c r="B797" s="40">
        <v>43985</v>
      </c>
      <c r="C797" s="42">
        <v>0.52916666666666667</v>
      </c>
      <c r="D797" s="3" t="s">
        <v>32</v>
      </c>
      <c r="E797" s="5" t="s">
        <v>543</v>
      </c>
      <c r="G797" s="42" cm="1">
        <f t="array" ref="G79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4.4444444444444398E-2</v>
      </c>
      <c r="H797" s="44" t="str">
        <f>IF(ch_table[[#This Row],[Subject 1]]&lt;&gt;"House rose", "",SUMIF(ch_table[Day], ch_table[[#This Row],[Day]], ch_table[Duration]))</f>
        <v/>
      </c>
      <c r="I797" s="49">
        <f>SUM(INDEX(ch_table[Duration],1):ch_table[[#This Row],[Duration]])</f>
        <v>19.059722222222245</v>
      </c>
      <c r="J797" s="44" cm="1">
        <f t="array" ref="J79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797" s="44" t="str" cm="1">
        <f t="array" ref="K79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797" s="44" t="str">
        <f>IF(ch_table[[#This Row],[Subject 1]]&lt;&gt;"House rose", "",SUMIF(ch_table[Day], ch_table[[#This Row],[Day]], ch_table[AAT]))</f>
        <v/>
      </c>
      <c r="M797" s="47">
        <f>SUM(INDEX(ch_table[AAT],1):ch_table[[#This Row],[AAT]])</f>
        <v>1.1409722222222223</v>
      </c>
    </row>
    <row r="798" spans="1:13" x14ac:dyDescent="0.25">
      <c r="A798" s="2">
        <v>63</v>
      </c>
      <c r="B798" s="40">
        <v>43985</v>
      </c>
      <c r="C798" s="42">
        <v>0.57361111111111107</v>
      </c>
      <c r="D798" s="3" t="s">
        <v>15</v>
      </c>
      <c r="G798" s="42" cm="1">
        <f t="array" ref="G79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3.4722222222222099E-3</v>
      </c>
      <c r="H798" s="44" t="str">
        <f>IF(ch_table[[#This Row],[Subject 1]]&lt;&gt;"House rose", "",SUMIF(ch_table[Day], ch_table[[#This Row],[Day]], ch_table[Duration]))</f>
        <v/>
      </c>
      <c r="I798" s="49">
        <f>SUM(INDEX(ch_table[Duration],1):ch_table[[#This Row],[Duration]])</f>
        <v>19.063194444444466</v>
      </c>
      <c r="J798" s="44" cm="1">
        <f t="array" ref="J79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798" s="44" t="str" cm="1">
        <f t="array" ref="K79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798" s="44" t="str">
        <f>IF(ch_table[[#This Row],[Subject 1]]&lt;&gt;"House rose", "",SUMIF(ch_table[Day], ch_table[[#This Row],[Day]], ch_table[AAT]))</f>
        <v/>
      </c>
      <c r="M798" s="47">
        <f>SUM(INDEX(ch_table[AAT],1):ch_table[[#This Row],[AAT]])</f>
        <v>1.1409722222222223</v>
      </c>
    </row>
    <row r="799" spans="1:13" ht="30" x14ac:dyDescent="0.25">
      <c r="A799" s="2">
        <v>63</v>
      </c>
      <c r="B799" s="40">
        <v>43985</v>
      </c>
      <c r="C799" s="42">
        <v>0.57708333333333328</v>
      </c>
      <c r="D799" s="3" t="s">
        <v>30</v>
      </c>
      <c r="E799" s="5" t="s">
        <v>544</v>
      </c>
      <c r="G799" s="42" cm="1">
        <f t="array" ref="G79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4.4444444444444509E-2</v>
      </c>
      <c r="H799" s="44" t="str">
        <f>IF(ch_table[[#This Row],[Subject 1]]&lt;&gt;"House rose", "",SUMIF(ch_table[Day], ch_table[[#This Row],[Day]], ch_table[Duration]))</f>
        <v/>
      </c>
      <c r="I799" s="49">
        <f>SUM(INDEX(ch_table[Duration],1):ch_table[[#This Row],[Duration]])</f>
        <v>19.107638888888911</v>
      </c>
      <c r="J799" s="44" cm="1">
        <f t="array" ref="J79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799" s="44" t="str" cm="1">
        <f t="array" ref="K79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799" s="44" t="str">
        <f>IF(ch_table[[#This Row],[Subject 1]]&lt;&gt;"House rose", "",SUMIF(ch_table[Day], ch_table[[#This Row],[Day]], ch_table[AAT]))</f>
        <v/>
      </c>
      <c r="M799" s="47">
        <f>SUM(INDEX(ch_table[AAT],1):ch_table[[#This Row],[AAT]])</f>
        <v>1.1409722222222223</v>
      </c>
    </row>
    <row r="800" spans="1:13" x14ac:dyDescent="0.25">
      <c r="A800" s="2">
        <v>63</v>
      </c>
      <c r="B800" s="40">
        <v>43985</v>
      </c>
      <c r="C800" s="42">
        <v>0.62152777777777779</v>
      </c>
      <c r="D800" s="3" t="s">
        <v>24</v>
      </c>
      <c r="E800" s="5" t="s">
        <v>545</v>
      </c>
      <c r="G800" s="42" cm="1">
        <f t="array" ref="G80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800" s="44" t="str">
        <f>IF(ch_table[[#This Row],[Subject 1]]&lt;&gt;"House rose", "",SUMIF(ch_table[Day], ch_table[[#This Row],[Day]], ch_table[Duration]))</f>
        <v/>
      </c>
      <c r="I800" s="49">
        <f>SUM(INDEX(ch_table[Duration],1):ch_table[[#This Row],[Duration]])</f>
        <v>19.109722222222246</v>
      </c>
      <c r="J800" s="44" cm="1">
        <f t="array" ref="J80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800" s="44" t="str" cm="1">
        <f t="array" ref="K80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800" s="44" t="str">
        <f>IF(ch_table[[#This Row],[Subject 1]]&lt;&gt;"House rose", "",SUMIF(ch_table[Day], ch_table[[#This Row],[Day]], ch_table[AAT]))</f>
        <v/>
      </c>
      <c r="M800" s="47">
        <f>SUM(INDEX(ch_table[AAT],1):ch_table[[#This Row],[AAT]])</f>
        <v>1.1409722222222223</v>
      </c>
    </row>
    <row r="801" spans="1:13" x14ac:dyDescent="0.25">
      <c r="A801" s="2">
        <v>63</v>
      </c>
      <c r="B801" s="40">
        <v>43985</v>
      </c>
      <c r="C801" s="42">
        <v>0.62361111111111112</v>
      </c>
      <c r="D801" s="3" t="s">
        <v>24</v>
      </c>
      <c r="E801" s="5" t="s">
        <v>546</v>
      </c>
      <c r="G801" s="42" cm="1">
        <f t="array" ref="G80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801" s="44" t="str">
        <f>IF(ch_table[[#This Row],[Subject 1]]&lt;&gt;"House rose", "",SUMIF(ch_table[Day], ch_table[[#This Row],[Day]], ch_table[Duration]))</f>
        <v/>
      </c>
      <c r="I801" s="49">
        <f>SUM(INDEX(ch_table[Duration],1):ch_table[[#This Row],[Duration]])</f>
        <v>19.111805555555581</v>
      </c>
      <c r="J801" s="44" cm="1">
        <f t="array" ref="J80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801" s="44" t="str" cm="1">
        <f t="array" ref="K80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801" s="44" t="str">
        <f>IF(ch_table[[#This Row],[Subject 1]]&lt;&gt;"House rose", "",SUMIF(ch_table[Day], ch_table[[#This Row],[Day]], ch_table[AAT]))</f>
        <v/>
      </c>
      <c r="M801" s="47">
        <f>SUM(INDEX(ch_table[AAT],1):ch_table[[#This Row],[AAT]])</f>
        <v>1.1409722222222223</v>
      </c>
    </row>
    <row r="802" spans="1:13" ht="30" x14ac:dyDescent="0.25">
      <c r="A802" s="2">
        <v>63</v>
      </c>
      <c r="B802" s="40">
        <v>43985</v>
      </c>
      <c r="C802" s="42">
        <v>0.62569444444444444</v>
      </c>
      <c r="D802" s="3" t="s">
        <v>24</v>
      </c>
      <c r="E802" s="5" t="s">
        <v>547</v>
      </c>
      <c r="G802" s="42" cm="1">
        <f t="array" ref="G80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1.388888888888884E-3</v>
      </c>
      <c r="H802" s="44" t="str">
        <f>IF(ch_table[[#This Row],[Subject 1]]&lt;&gt;"House rose", "",SUMIF(ch_table[Day], ch_table[[#This Row],[Day]], ch_table[Duration]))</f>
        <v/>
      </c>
      <c r="I802" s="49">
        <f>SUM(INDEX(ch_table[Duration],1):ch_table[[#This Row],[Duration]])</f>
        <v>19.113194444444471</v>
      </c>
      <c r="J802" s="44" cm="1">
        <f t="array" ref="J80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802" s="44" t="str" cm="1">
        <f t="array" ref="K80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802" s="44" t="str">
        <f>IF(ch_table[[#This Row],[Subject 1]]&lt;&gt;"House rose", "",SUMIF(ch_table[Day], ch_table[[#This Row],[Day]], ch_table[AAT]))</f>
        <v/>
      </c>
      <c r="M802" s="47">
        <f>SUM(INDEX(ch_table[AAT],1):ch_table[[#This Row],[AAT]])</f>
        <v>1.1409722222222223</v>
      </c>
    </row>
    <row r="803" spans="1:13" x14ac:dyDescent="0.25">
      <c r="A803" s="2">
        <v>63</v>
      </c>
      <c r="B803" s="40">
        <v>43985</v>
      </c>
      <c r="C803" s="42">
        <v>0.62708333333333333</v>
      </c>
      <c r="D803" s="3" t="s">
        <v>15</v>
      </c>
      <c r="G803" s="42" cm="1">
        <f t="array" ref="G80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4.1666666666666519E-3</v>
      </c>
      <c r="H803" s="44" t="str">
        <f>IF(ch_table[[#This Row],[Subject 1]]&lt;&gt;"House rose", "",SUMIF(ch_table[Day], ch_table[[#This Row],[Day]], ch_table[Duration]))</f>
        <v/>
      </c>
      <c r="I803" s="49">
        <f>SUM(INDEX(ch_table[Duration],1):ch_table[[#This Row],[Duration]])</f>
        <v>19.117361111111137</v>
      </c>
      <c r="J803" s="44" cm="1">
        <f t="array" ref="J80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803" s="44" t="str" cm="1">
        <f t="array" ref="K80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803" s="44" t="str">
        <f>IF(ch_table[[#This Row],[Subject 1]]&lt;&gt;"House rose", "",SUMIF(ch_table[Day], ch_table[[#This Row],[Day]], ch_table[AAT]))</f>
        <v/>
      </c>
      <c r="M803" s="47">
        <f>SUM(INDEX(ch_table[AAT],1):ch_table[[#This Row],[AAT]])</f>
        <v>1.1409722222222223</v>
      </c>
    </row>
    <row r="804" spans="1:13" ht="30" x14ac:dyDescent="0.25">
      <c r="A804" s="2">
        <v>63</v>
      </c>
      <c r="B804" s="40">
        <v>43985</v>
      </c>
      <c r="C804" s="42">
        <v>0.63124999999999998</v>
      </c>
      <c r="D804" s="3" t="s">
        <v>27</v>
      </c>
      <c r="E804" s="5" t="s">
        <v>548</v>
      </c>
      <c r="G804" s="42" cm="1">
        <f t="array" ref="G80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0.1659722222222223</v>
      </c>
      <c r="H804" s="44" t="str">
        <f>IF(ch_table[[#This Row],[Subject 1]]&lt;&gt;"House rose", "",SUMIF(ch_table[Day], ch_table[[#This Row],[Day]], ch_table[Duration]))</f>
        <v/>
      </c>
      <c r="I804" s="49">
        <f>SUM(INDEX(ch_table[Duration],1):ch_table[[#This Row],[Duration]])</f>
        <v>19.28333333333336</v>
      </c>
      <c r="J804" s="44" cm="1">
        <f t="array" ref="J80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804" s="44" cm="1">
        <f t="array" ref="K80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5.5555555555556468E-3</v>
      </c>
      <c r="L804" s="44" t="str">
        <f>IF(ch_table[[#This Row],[Subject 1]]&lt;&gt;"House rose", "",SUMIF(ch_table[Day], ch_table[[#This Row],[Day]], ch_table[AAT]))</f>
        <v/>
      </c>
      <c r="M804" s="47">
        <f>SUM(INDEX(ch_table[AAT],1):ch_table[[#This Row],[AAT]])</f>
        <v>1.146527777777778</v>
      </c>
    </row>
    <row r="805" spans="1:13" ht="45" x14ac:dyDescent="0.25">
      <c r="A805" s="2">
        <v>63</v>
      </c>
      <c r="B805" s="40">
        <v>43985</v>
      </c>
      <c r="C805" s="42">
        <v>0.79722222222222228</v>
      </c>
      <c r="D805" s="3" t="s">
        <v>41</v>
      </c>
      <c r="E805" s="5" t="s">
        <v>549</v>
      </c>
      <c r="G805" s="42" cm="1">
        <f t="array" ref="G80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4.1666666666666519E-3</v>
      </c>
      <c r="H805" s="44" t="str">
        <f>IF(ch_table[[#This Row],[Subject 1]]&lt;&gt;"House rose", "",SUMIF(ch_table[Day], ch_table[[#This Row],[Day]], ch_table[Duration]))</f>
        <v/>
      </c>
      <c r="I805" s="49">
        <f>SUM(INDEX(ch_table[Duration],1):ch_table[[#This Row],[Duration]])</f>
        <v>19.287500000000026</v>
      </c>
      <c r="J805" s="44" cm="1">
        <f t="array" ref="J80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805" s="44" cm="1">
        <f t="array" ref="K80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4.1666666666666519E-3</v>
      </c>
      <c r="L805" s="44" t="str">
        <f>IF(ch_table[[#This Row],[Subject 1]]&lt;&gt;"House rose", "",SUMIF(ch_table[Day], ch_table[[#This Row],[Day]], ch_table[AAT]))</f>
        <v/>
      </c>
      <c r="M805" s="47">
        <f>SUM(INDEX(ch_table[AAT],1):ch_table[[#This Row],[AAT]])</f>
        <v>1.1506944444444447</v>
      </c>
    </row>
    <row r="806" spans="1:13" x14ac:dyDescent="0.25">
      <c r="A806" s="2">
        <v>63</v>
      </c>
      <c r="B806" s="40">
        <v>43985</v>
      </c>
      <c r="C806" s="42">
        <v>0.80138888888888893</v>
      </c>
      <c r="D806" s="3" t="s">
        <v>15</v>
      </c>
      <c r="G806" s="42" cm="1">
        <f t="array" ref="G80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9.0277777777777457E-3</v>
      </c>
      <c r="H806" s="44" t="str">
        <f>IF(ch_table[[#This Row],[Subject 1]]&lt;&gt;"House rose", "",SUMIF(ch_table[Day], ch_table[[#This Row],[Day]], ch_table[Duration]))</f>
        <v/>
      </c>
      <c r="I806" s="49">
        <f>SUM(INDEX(ch_table[Duration],1):ch_table[[#This Row],[Duration]])</f>
        <v>19.296527777777804</v>
      </c>
      <c r="J806" s="44" cm="1">
        <f t="array" ref="J80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806" s="44" cm="1">
        <f t="array" ref="K80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9.0277777777777457E-3</v>
      </c>
      <c r="L806" s="44" t="str">
        <f>IF(ch_table[[#This Row],[Subject 1]]&lt;&gt;"House rose", "",SUMIF(ch_table[Day], ch_table[[#This Row],[Day]], ch_table[AAT]))</f>
        <v/>
      </c>
      <c r="M806" s="47">
        <f>SUM(INDEX(ch_table[AAT],1):ch_table[[#This Row],[AAT]])</f>
        <v>1.1597222222222223</v>
      </c>
    </row>
    <row r="807" spans="1:13" x14ac:dyDescent="0.25">
      <c r="A807" s="2">
        <v>63</v>
      </c>
      <c r="B807" s="40">
        <v>43985</v>
      </c>
      <c r="C807" s="42">
        <v>0.81041666666666667</v>
      </c>
      <c r="D807" s="3" t="s">
        <v>24</v>
      </c>
      <c r="E807" s="5" t="s">
        <v>550</v>
      </c>
      <c r="G807" s="42" cm="1">
        <f t="array" ref="G80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1.388888888888884E-3</v>
      </c>
      <c r="H807" s="44" t="str">
        <f>IF(ch_table[[#This Row],[Subject 1]]&lt;&gt;"House rose", "",SUMIF(ch_table[Day], ch_table[[#This Row],[Day]], ch_table[Duration]))</f>
        <v/>
      </c>
      <c r="I807" s="49">
        <f>SUM(INDEX(ch_table[Duration],1):ch_table[[#This Row],[Duration]])</f>
        <v>19.297916666666694</v>
      </c>
      <c r="J807" s="44" cm="1">
        <f t="array" ref="J80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807" s="44" cm="1">
        <f t="array" ref="K80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1.388888888888884E-3</v>
      </c>
      <c r="L807" s="44" t="str">
        <f>IF(ch_table[[#This Row],[Subject 1]]&lt;&gt;"House rose", "",SUMIF(ch_table[Day], ch_table[[#This Row],[Day]], ch_table[AAT]))</f>
        <v/>
      </c>
      <c r="M807" s="47">
        <f>SUM(INDEX(ch_table[AAT],1):ch_table[[#This Row],[AAT]])</f>
        <v>1.1611111111111112</v>
      </c>
    </row>
    <row r="808" spans="1:13" x14ac:dyDescent="0.25">
      <c r="A808" s="2">
        <v>63</v>
      </c>
      <c r="B808" s="40">
        <v>43985</v>
      </c>
      <c r="C808" s="42">
        <v>0.81180555555555556</v>
      </c>
      <c r="D808" s="3" t="s">
        <v>284</v>
      </c>
      <c r="E808" s="5" t="s">
        <v>551</v>
      </c>
      <c r="G808" s="42" cm="1">
        <f t="array" ref="G80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2.1180555555555536E-2</v>
      </c>
      <c r="H808" s="44" t="str">
        <f>IF(ch_table[[#This Row],[Subject 1]]&lt;&gt;"House rose", "",SUMIF(ch_table[Day], ch_table[[#This Row],[Day]], ch_table[Duration]))</f>
        <v/>
      </c>
      <c r="I808" s="49">
        <f>SUM(INDEX(ch_table[Duration],1):ch_table[[#This Row],[Duration]])</f>
        <v>19.319097222222251</v>
      </c>
      <c r="J808" s="44" cm="1">
        <f t="array" ref="J80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808" s="44" cm="1">
        <f t="array" ref="K80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2.1180555555555536E-2</v>
      </c>
      <c r="L808" s="44" t="str">
        <f>IF(ch_table[[#This Row],[Subject 1]]&lt;&gt;"House rose", "",SUMIF(ch_table[Day], ch_table[[#This Row],[Day]], ch_table[AAT]))</f>
        <v/>
      </c>
      <c r="M808" s="47">
        <f>SUM(INDEX(ch_table[AAT],1):ch_table[[#This Row],[AAT]])</f>
        <v>1.1822916666666667</v>
      </c>
    </row>
    <row r="809" spans="1:13" ht="30" x14ac:dyDescent="0.25">
      <c r="A809" s="2">
        <v>63</v>
      </c>
      <c r="B809" s="40">
        <v>43985</v>
      </c>
      <c r="C809" s="42">
        <v>0.83298611111111109</v>
      </c>
      <c r="D809" s="3" t="s">
        <v>24</v>
      </c>
      <c r="E809" s="5" t="s">
        <v>552</v>
      </c>
      <c r="G809" s="42" cm="1">
        <f t="array" ref="G80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2.4305555555556024E-3</v>
      </c>
      <c r="H809" s="44" t="str">
        <f>IF(ch_table[[#This Row],[Subject 1]]&lt;&gt;"House rose", "",SUMIF(ch_table[Day], ch_table[[#This Row],[Day]], ch_table[Duration]))</f>
        <v/>
      </c>
      <c r="I809" s="49">
        <f>SUM(INDEX(ch_table[Duration],1):ch_table[[#This Row],[Duration]])</f>
        <v>19.321527777777806</v>
      </c>
      <c r="J809" s="44" cm="1">
        <f t="array" ref="J80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809" s="44" cm="1">
        <f t="array" ref="K80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2.4305555555556024E-3</v>
      </c>
      <c r="L809" s="44" t="str">
        <f>IF(ch_table[[#This Row],[Subject 1]]&lt;&gt;"House rose", "",SUMIF(ch_table[Day], ch_table[[#This Row],[Day]], ch_table[AAT]))</f>
        <v/>
      </c>
      <c r="M809" s="47">
        <f>SUM(INDEX(ch_table[AAT],1):ch_table[[#This Row],[AAT]])</f>
        <v>1.1847222222222222</v>
      </c>
    </row>
    <row r="810" spans="1:13" x14ac:dyDescent="0.25">
      <c r="A810" s="2">
        <v>63</v>
      </c>
      <c r="B810" s="40">
        <v>43985</v>
      </c>
      <c r="C810" s="42">
        <v>0.8354166666666667</v>
      </c>
      <c r="D810" s="3" t="s">
        <v>284</v>
      </c>
      <c r="E810" s="5" t="s">
        <v>551</v>
      </c>
      <c r="G810" s="42" cm="1">
        <f t="array" ref="G81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6.9444444444444198E-3</v>
      </c>
      <c r="H810" s="44" t="str">
        <f>IF(ch_table[[#This Row],[Subject 1]]&lt;&gt;"House rose", "",SUMIF(ch_table[Day], ch_table[[#This Row],[Day]], ch_table[Duration]))</f>
        <v/>
      </c>
      <c r="I810" s="49">
        <f>SUM(INDEX(ch_table[Duration],1):ch_table[[#This Row],[Duration]])</f>
        <v>19.328472222222249</v>
      </c>
      <c r="J810" s="44" cm="1">
        <f t="array" ref="J81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810" s="44" cm="1">
        <f t="array" ref="K81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6.9444444444444198E-3</v>
      </c>
      <c r="L810" s="44" t="str">
        <f>IF(ch_table[[#This Row],[Subject 1]]&lt;&gt;"House rose", "",SUMIF(ch_table[Day], ch_table[[#This Row],[Day]], ch_table[AAT]))</f>
        <v/>
      </c>
      <c r="M810" s="47">
        <f>SUM(INDEX(ch_table[AAT],1):ch_table[[#This Row],[AAT]])</f>
        <v>1.1916666666666667</v>
      </c>
    </row>
    <row r="811" spans="1:13" x14ac:dyDescent="0.25">
      <c r="A811" s="2">
        <v>63</v>
      </c>
      <c r="B811" s="40">
        <v>43985</v>
      </c>
      <c r="C811" s="42">
        <v>0.84236111111111112</v>
      </c>
      <c r="D811" s="3" t="s">
        <v>53</v>
      </c>
      <c r="G811" s="42" cm="1">
        <f t="array" ref="G81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6.9444444444444198E-4</v>
      </c>
      <c r="H811" s="44" t="str">
        <f>IF(ch_table[[#This Row],[Subject 1]]&lt;&gt;"House rose", "",SUMIF(ch_table[Day], ch_table[[#This Row],[Day]], ch_table[Duration]))</f>
        <v/>
      </c>
      <c r="I811" s="49">
        <f>SUM(INDEX(ch_table[Duration],1):ch_table[[#This Row],[Duration]])</f>
        <v>19.329166666666694</v>
      </c>
      <c r="J811" s="44" cm="1">
        <f t="array" ref="J81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811" s="44" cm="1">
        <f t="array" ref="K81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6.9444444444444198E-4</v>
      </c>
      <c r="L811" s="44" t="str">
        <f>IF(ch_table[[#This Row],[Subject 1]]&lt;&gt;"House rose", "",SUMIF(ch_table[Day], ch_table[[#This Row],[Day]], ch_table[AAT]))</f>
        <v/>
      </c>
      <c r="M811" s="47">
        <f>SUM(INDEX(ch_table[AAT],1):ch_table[[#This Row],[AAT]])</f>
        <v>1.192361111111111</v>
      </c>
    </row>
    <row r="812" spans="1:13" ht="30" x14ac:dyDescent="0.25">
      <c r="A812" s="2">
        <v>63</v>
      </c>
      <c r="B812" s="40">
        <v>43985</v>
      </c>
      <c r="C812" s="42">
        <v>0.84305555555555556</v>
      </c>
      <c r="D812" s="3" t="s">
        <v>35</v>
      </c>
      <c r="E812" s="5" t="s">
        <v>553</v>
      </c>
      <c r="G812" s="42" cm="1">
        <f t="array" ref="G81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1.388888888888884E-3</v>
      </c>
      <c r="H812" s="44" t="str">
        <f>IF(ch_table[[#This Row],[Subject 1]]&lt;&gt;"House rose", "",SUMIF(ch_table[Day], ch_table[[#This Row],[Day]], ch_table[Duration]))</f>
        <v/>
      </c>
      <c r="I812" s="49">
        <f>SUM(INDEX(ch_table[Duration],1):ch_table[[#This Row],[Duration]])</f>
        <v>19.330555555555584</v>
      </c>
      <c r="J812" s="44" cm="1">
        <f t="array" ref="J81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812" s="44" cm="1">
        <f t="array" ref="K81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1.388888888888884E-3</v>
      </c>
      <c r="L812" s="44" t="str">
        <f>IF(ch_table[[#This Row],[Subject 1]]&lt;&gt;"House rose", "",SUMIF(ch_table[Day], ch_table[[#This Row],[Day]], ch_table[AAT]))</f>
        <v/>
      </c>
      <c r="M812" s="47">
        <f>SUM(INDEX(ch_table[AAT],1):ch_table[[#This Row],[AAT]])</f>
        <v>1.1937499999999999</v>
      </c>
    </row>
    <row r="813" spans="1:13" ht="30" x14ac:dyDescent="0.25">
      <c r="A813" s="2">
        <v>63</v>
      </c>
      <c r="B813" s="40">
        <v>43985</v>
      </c>
      <c r="C813" s="42">
        <v>0.84444444444444444</v>
      </c>
      <c r="D813" s="3" t="s">
        <v>35</v>
      </c>
      <c r="E813" s="5" t="s">
        <v>554</v>
      </c>
      <c r="G813" s="42" cm="1">
        <f t="array" ref="G81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1.388888888888884E-3</v>
      </c>
      <c r="H813" s="44" t="str">
        <f>IF(ch_table[[#This Row],[Subject 1]]&lt;&gt;"House rose", "",SUMIF(ch_table[Day], ch_table[[#This Row],[Day]], ch_table[Duration]))</f>
        <v/>
      </c>
      <c r="I813" s="49">
        <f>SUM(INDEX(ch_table[Duration],1):ch_table[[#This Row],[Duration]])</f>
        <v>19.331944444444474</v>
      </c>
      <c r="J813" s="44" cm="1">
        <f t="array" ref="J81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813" s="44" cm="1">
        <f t="array" ref="K81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1.388888888888884E-3</v>
      </c>
      <c r="L813" s="44" t="str">
        <f>IF(ch_table[[#This Row],[Subject 1]]&lt;&gt;"House rose", "",SUMIF(ch_table[Day], ch_table[[#This Row],[Day]], ch_table[AAT]))</f>
        <v/>
      </c>
      <c r="M813" s="47">
        <f>SUM(INDEX(ch_table[AAT],1):ch_table[[#This Row],[AAT]])</f>
        <v>1.1951388888888888</v>
      </c>
    </row>
    <row r="814" spans="1:13" x14ac:dyDescent="0.25">
      <c r="A814" s="2">
        <v>63</v>
      </c>
      <c r="B814" s="40">
        <v>43985</v>
      </c>
      <c r="C814" s="42">
        <v>0.84583333333333333</v>
      </c>
      <c r="D814" s="3" t="s">
        <v>26</v>
      </c>
      <c r="E814" s="5" t="s">
        <v>555</v>
      </c>
      <c r="G814" s="42" cm="1">
        <f t="array" ref="G81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1.736111111111116E-2</v>
      </c>
      <c r="H814" s="44" t="str">
        <f>IF(ch_table[[#This Row],[Subject 1]]&lt;&gt;"House rose", "",SUMIF(ch_table[Day], ch_table[[#This Row],[Day]], ch_table[Duration]))</f>
        <v/>
      </c>
      <c r="I814" s="49">
        <f>SUM(INDEX(ch_table[Duration],1):ch_table[[#This Row],[Duration]])</f>
        <v>19.349305555555585</v>
      </c>
      <c r="J814" s="44" cm="1">
        <f t="array" ref="J81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814" s="44" cm="1">
        <f t="array" ref="K81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1.736111111111116E-2</v>
      </c>
      <c r="L814" s="44" t="str">
        <f>IF(ch_table[[#This Row],[Subject 1]]&lt;&gt;"House rose", "",SUMIF(ch_table[Day], ch_table[[#This Row],[Day]], ch_table[AAT]))</f>
        <v/>
      </c>
      <c r="M814" s="47">
        <f>SUM(INDEX(ch_table[AAT],1):ch_table[[#This Row],[AAT]])</f>
        <v>1.2124999999999999</v>
      </c>
    </row>
    <row r="815" spans="1:13" x14ac:dyDescent="0.25">
      <c r="A815" s="2">
        <v>63</v>
      </c>
      <c r="B815" s="40">
        <v>43985</v>
      </c>
      <c r="C815" s="42">
        <v>0.86319444444444449</v>
      </c>
      <c r="D815" s="3" t="s">
        <v>17</v>
      </c>
      <c r="G815" s="42" t="str" cm="1">
        <f t="array" ref="G81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815" s="44">
        <f>IF(ch_table[[#This Row],[Subject 1]]&lt;&gt;"House rose", "",SUMIF(ch_table[Day], ch_table[[#This Row],[Day]], ch_table[Duration]))</f>
        <v>0.3840277777777778</v>
      </c>
      <c r="I815" s="49">
        <f>SUM(INDEX(ch_table[Duration],1):ch_table[[#This Row],[Duration]])</f>
        <v>19.349305555555585</v>
      </c>
      <c r="J815" s="44" cm="1">
        <f t="array" ref="J81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815" s="44" t="str" cm="1">
        <f t="array" ref="K81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815" s="44">
        <f>IF(ch_table[[#This Row],[Subject 1]]&lt;&gt;"House rose", "",SUMIF(ch_table[Day], ch_table[[#This Row],[Day]], ch_table[AAT]))</f>
        <v>7.1527777777777857E-2</v>
      </c>
      <c r="M815" s="47">
        <f>SUM(INDEX(ch_table[AAT],1):ch_table[[#This Row],[AAT]])</f>
        <v>1.2124999999999999</v>
      </c>
    </row>
    <row r="816" spans="1:13" x14ac:dyDescent="0.25">
      <c r="A816" s="2">
        <v>64</v>
      </c>
      <c r="B816" s="40">
        <v>43986</v>
      </c>
      <c r="C816" s="42">
        <v>0.39583333333333331</v>
      </c>
      <c r="D816" s="3" t="s">
        <v>18</v>
      </c>
      <c r="G816" s="42" cm="1">
        <f t="array" ref="G81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2.0833333333332704E-3</v>
      </c>
      <c r="H816" s="44" t="str">
        <f>IF(ch_table[[#This Row],[Subject 1]]&lt;&gt;"House rose", "",SUMIF(ch_table[Day], ch_table[[#This Row],[Day]], ch_table[Duration]))</f>
        <v/>
      </c>
      <c r="I816" s="49">
        <f>SUM(INDEX(ch_table[Duration],1):ch_table[[#This Row],[Duration]])</f>
        <v>19.35138888888892</v>
      </c>
      <c r="J816" s="44" cm="1">
        <f t="array" ref="J81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816" s="44" t="str" cm="1">
        <f t="array" ref="K81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816" s="44" t="str">
        <f>IF(ch_table[[#This Row],[Subject 1]]&lt;&gt;"House rose", "",SUMIF(ch_table[Day], ch_table[[#This Row],[Day]], ch_table[AAT]))</f>
        <v/>
      </c>
      <c r="M816" s="47">
        <f>SUM(INDEX(ch_table[AAT],1):ch_table[[#This Row],[AAT]])</f>
        <v>1.2124999999999999</v>
      </c>
    </row>
    <row r="817" spans="1:13" x14ac:dyDescent="0.25">
      <c r="A817" s="2">
        <v>64</v>
      </c>
      <c r="B817" s="40">
        <v>43986</v>
      </c>
      <c r="C817" s="42">
        <v>0.39791666666666659</v>
      </c>
      <c r="D817" s="3" t="s">
        <v>28</v>
      </c>
      <c r="E817" s="5" t="s">
        <v>136</v>
      </c>
      <c r="G817" s="42" cm="1">
        <f t="array" ref="G81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2.7083333333333404E-2</v>
      </c>
      <c r="H817" s="44" t="str">
        <f>IF(ch_table[[#This Row],[Subject 1]]&lt;&gt;"House rose", "",SUMIF(ch_table[Day], ch_table[[#This Row],[Day]], ch_table[Duration]))</f>
        <v/>
      </c>
      <c r="I817" s="49">
        <f>SUM(INDEX(ch_table[Duration],1):ch_table[[#This Row],[Duration]])</f>
        <v>19.378472222222253</v>
      </c>
      <c r="J817" s="44" cm="1">
        <f t="array" ref="J81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817" s="44" t="str" cm="1">
        <f t="array" ref="K81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817" s="44" t="str">
        <f>IF(ch_table[[#This Row],[Subject 1]]&lt;&gt;"House rose", "",SUMIF(ch_table[Day], ch_table[[#This Row],[Day]], ch_table[AAT]))</f>
        <v/>
      </c>
      <c r="M817" s="47">
        <f>SUM(INDEX(ch_table[AAT],1):ch_table[[#This Row],[AAT]])</f>
        <v>1.2124999999999999</v>
      </c>
    </row>
    <row r="818" spans="1:13" x14ac:dyDescent="0.25">
      <c r="A818" s="2">
        <v>64</v>
      </c>
      <c r="B818" s="40">
        <v>43986</v>
      </c>
      <c r="C818" s="42">
        <v>0.42499999999999999</v>
      </c>
      <c r="D818" s="3" t="s">
        <v>15</v>
      </c>
      <c r="G818" s="42" cm="1">
        <f t="array" ref="G81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6.9444444444438647E-4</v>
      </c>
      <c r="H818" s="44" t="str">
        <f>IF(ch_table[[#This Row],[Subject 1]]&lt;&gt;"House rose", "",SUMIF(ch_table[Day], ch_table[[#This Row],[Day]], ch_table[Duration]))</f>
        <v/>
      </c>
      <c r="I818" s="49">
        <f>SUM(INDEX(ch_table[Duration],1):ch_table[[#This Row],[Duration]])</f>
        <v>19.379166666666698</v>
      </c>
      <c r="J818" s="44" cm="1">
        <f t="array" ref="J81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818" s="44" t="str" cm="1">
        <f t="array" ref="K81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818" s="44" t="str">
        <f>IF(ch_table[[#This Row],[Subject 1]]&lt;&gt;"House rose", "",SUMIF(ch_table[Day], ch_table[[#This Row],[Day]], ch_table[AAT]))</f>
        <v/>
      </c>
      <c r="M818" s="47">
        <f>SUM(INDEX(ch_table[AAT],1):ch_table[[#This Row],[AAT]])</f>
        <v>1.2124999999999999</v>
      </c>
    </row>
    <row r="819" spans="1:13" x14ac:dyDescent="0.25">
      <c r="A819" s="2">
        <v>64</v>
      </c>
      <c r="B819" s="40">
        <v>43986</v>
      </c>
      <c r="C819" s="42">
        <v>0.42569444444444438</v>
      </c>
      <c r="D819" s="3" t="s">
        <v>28</v>
      </c>
      <c r="E819" s="5" t="s">
        <v>137</v>
      </c>
      <c r="G819" s="42" cm="1">
        <f t="array" ref="G81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1.3194444444444509E-2</v>
      </c>
      <c r="H819" s="44" t="str">
        <f>IF(ch_table[[#This Row],[Subject 1]]&lt;&gt;"House rose", "",SUMIF(ch_table[Day], ch_table[[#This Row],[Day]], ch_table[Duration]))</f>
        <v/>
      </c>
      <c r="I819" s="49">
        <f>SUM(INDEX(ch_table[Duration],1):ch_table[[#This Row],[Duration]])</f>
        <v>19.392361111111143</v>
      </c>
      <c r="J819" s="44" cm="1">
        <f t="array" ref="J81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819" s="44" t="str" cm="1">
        <f t="array" ref="K81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819" s="44" t="str">
        <f>IF(ch_table[[#This Row],[Subject 1]]&lt;&gt;"House rose", "",SUMIF(ch_table[Day], ch_table[[#This Row],[Day]], ch_table[AAT]))</f>
        <v/>
      </c>
      <c r="M819" s="47">
        <f>SUM(INDEX(ch_table[AAT],1):ch_table[[#This Row],[AAT]])</f>
        <v>1.2124999999999999</v>
      </c>
    </row>
    <row r="820" spans="1:13" x14ac:dyDescent="0.25">
      <c r="A820" s="2">
        <v>64</v>
      </c>
      <c r="B820" s="40">
        <v>43986</v>
      </c>
      <c r="C820" s="42">
        <v>0.43888888888888888</v>
      </c>
      <c r="D820" s="3" t="s">
        <v>15</v>
      </c>
      <c r="G820" s="42" cm="1">
        <f t="array" ref="G82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3.4722222222222099E-3</v>
      </c>
      <c r="H820" s="44" t="str">
        <f>IF(ch_table[[#This Row],[Subject 1]]&lt;&gt;"House rose", "",SUMIF(ch_table[Day], ch_table[[#This Row],[Day]], ch_table[Duration]))</f>
        <v/>
      </c>
      <c r="I820" s="49">
        <f>SUM(INDEX(ch_table[Duration],1):ch_table[[#This Row],[Duration]])</f>
        <v>19.395833333333364</v>
      </c>
      <c r="J820" s="44" cm="1">
        <f t="array" ref="J82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820" s="44" t="str" cm="1">
        <f t="array" ref="K82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820" s="44" t="str">
        <f>IF(ch_table[[#This Row],[Subject 1]]&lt;&gt;"House rose", "",SUMIF(ch_table[Day], ch_table[[#This Row],[Day]], ch_table[AAT]))</f>
        <v/>
      </c>
      <c r="M820" s="47">
        <f>SUM(INDEX(ch_table[AAT],1):ch_table[[#This Row],[AAT]])</f>
        <v>1.2124999999999999</v>
      </c>
    </row>
    <row r="821" spans="1:13" ht="60" x14ac:dyDescent="0.25">
      <c r="A821" s="2">
        <v>64</v>
      </c>
      <c r="B821" s="40">
        <v>43986</v>
      </c>
      <c r="C821" s="42">
        <v>0.44236111111111109</v>
      </c>
      <c r="D821" s="3" t="s">
        <v>32</v>
      </c>
      <c r="E821" s="5" t="s">
        <v>556</v>
      </c>
      <c r="G821" s="42" cm="1">
        <f t="array" ref="G82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3.5416666666666707E-2</v>
      </c>
      <c r="H821" s="44" t="str">
        <f>IF(ch_table[[#This Row],[Subject 1]]&lt;&gt;"House rose", "",SUMIF(ch_table[Day], ch_table[[#This Row],[Day]], ch_table[Duration]))</f>
        <v/>
      </c>
      <c r="I821" s="49">
        <f>SUM(INDEX(ch_table[Duration],1):ch_table[[#This Row],[Duration]])</f>
        <v>19.431250000000031</v>
      </c>
      <c r="J821" s="44" cm="1">
        <f t="array" ref="J82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821" s="44" t="str" cm="1">
        <f t="array" ref="K82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821" s="44" t="str">
        <f>IF(ch_table[[#This Row],[Subject 1]]&lt;&gt;"House rose", "",SUMIF(ch_table[Day], ch_table[[#This Row],[Day]], ch_table[AAT]))</f>
        <v/>
      </c>
      <c r="M821" s="47">
        <f>SUM(INDEX(ch_table[AAT],1):ch_table[[#This Row],[AAT]])</f>
        <v>1.2124999999999999</v>
      </c>
    </row>
    <row r="822" spans="1:13" ht="45" x14ac:dyDescent="0.25">
      <c r="A822" s="2">
        <v>64</v>
      </c>
      <c r="B822" s="40">
        <v>43986</v>
      </c>
      <c r="C822" s="42">
        <v>0.4777777777777778</v>
      </c>
      <c r="D822" s="3" t="s">
        <v>32</v>
      </c>
      <c r="E822" s="5" t="s">
        <v>557</v>
      </c>
      <c r="G822" s="42" cm="1">
        <f t="array" ref="G82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2.7777777777777735E-2</v>
      </c>
      <c r="H822" s="44" t="str">
        <f>IF(ch_table[[#This Row],[Subject 1]]&lt;&gt;"House rose", "",SUMIF(ch_table[Day], ch_table[[#This Row],[Day]], ch_table[Duration]))</f>
        <v/>
      </c>
      <c r="I822" s="49">
        <f>SUM(INDEX(ch_table[Duration],1):ch_table[[#This Row],[Duration]])</f>
        <v>19.459027777777809</v>
      </c>
      <c r="J822" s="44" cm="1">
        <f t="array" ref="J82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822" s="44" t="str" cm="1">
        <f t="array" ref="K82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822" s="44" t="str">
        <f>IF(ch_table[[#This Row],[Subject 1]]&lt;&gt;"House rose", "",SUMIF(ch_table[Day], ch_table[[#This Row],[Day]], ch_table[AAT]))</f>
        <v/>
      </c>
      <c r="M822" s="47">
        <f>SUM(INDEX(ch_table[AAT],1):ch_table[[#This Row],[AAT]])</f>
        <v>1.2124999999999999</v>
      </c>
    </row>
    <row r="823" spans="1:13" ht="45" x14ac:dyDescent="0.25">
      <c r="A823" s="2">
        <v>64</v>
      </c>
      <c r="B823" s="40">
        <v>43986</v>
      </c>
      <c r="C823" s="42">
        <v>0.50555555555555554</v>
      </c>
      <c r="D823" s="3" t="s">
        <v>32</v>
      </c>
      <c r="E823" s="5" t="s">
        <v>558</v>
      </c>
      <c r="G823" s="42" cm="1">
        <f t="array" ref="G82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1.9444444444444486E-2</v>
      </c>
      <c r="H823" s="44" t="str">
        <f>IF(ch_table[[#This Row],[Subject 1]]&lt;&gt;"House rose", "",SUMIF(ch_table[Day], ch_table[[#This Row],[Day]], ch_table[Duration]))</f>
        <v/>
      </c>
      <c r="I823" s="49">
        <f>SUM(INDEX(ch_table[Duration],1):ch_table[[#This Row],[Duration]])</f>
        <v>19.478472222222255</v>
      </c>
      <c r="J823" s="44" cm="1">
        <f t="array" ref="J82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823" s="44" t="str" cm="1">
        <f t="array" ref="K82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823" s="44" t="str">
        <f>IF(ch_table[[#This Row],[Subject 1]]&lt;&gt;"House rose", "",SUMIF(ch_table[Day], ch_table[[#This Row],[Day]], ch_table[AAT]))</f>
        <v/>
      </c>
      <c r="M823" s="47">
        <f>SUM(INDEX(ch_table[AAT],1):ch_table[[#This Row],[AAT]])</f>
        <v>1.2124999999999999</v>
      </c>
    </row>
    <row r="824" spans="1:13" x14ac:dyDescent="0.25">
      <c r="A824" s="2">
        <v>64</v>
      </c>
      <c r="B824" s="40">
        <v>43986</v>
      </c>
      <c r="C824" s="42">
        <v>0.52500000000000002</v>
      </c>
      <c r="D824" s="3" t="s">
        <v>15</v>
      </c>
      <c r="G824" s="42" cm="1">
        <f t="array" ref="G82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3.4722222222222099E-3</v>
      </c>
      <c r="H824" s="44" t="str">
        <f>IF(ch_table[[#This Row],[Subject 1]]&lt;&gt;"House rose", "",SUMIF(ch_table[Day], ch_table[[#This Row],[Day]], ch_table[Duration]))</f>
        <v/>
      </c>
      <c r="I824" s="49">
        <f>SUM(INDEX(ch_table[Duration],1):ch_table[[#This Row],[Duration]])</f>
        <v>19.481944444444476</v>
      </c>
      <c r="J824" s="44" cm="1">
        <f t="array" ref="J82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824" s="44" t="str" cm="1">
        <f t="array" ref="K82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824" s="44" t="str">
        <f>IF(ch_table[[#This Row],[Subject 1]]&lt;&gt;"House rose", "",SUMIF(ch_table[Day], ch_table[[#This Row],[Day]], ch_table[AAT]))</f>
        <v/>
      </c>
      <c r="M824" s="47">
        <f>SUM(INDEX(ch_table[AAT],1):ch_table[[#This Row],[AAT]])</f>
        <v>1.2124999999999999</v>
      </c>
    </row>
    <row r="825" spans="1:13" x14ac:dyDescent="0.25">
      <c r="A825" s="2">
        <v>64</v>
      </c>
      <c r="B825" s="40">
        <v>43986</v>
      </c>
      <c r="C825" s="42">
        <v>0.52847222222222223</v>
      </c>
      <c r="D825" s="3" t="s">
        <v>25</v>
      </c>
      <c r="E825" s="5" t="s">
        <v>81</v>
      </c>
      <c r="G825" s="42" cm="1">
        <f t="array" ref="G82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3.9583333333333304E-2</v>
      </c>
      <c r="H825" s="44" t="str">
        <f>IF(ch_table[[#This Row],[Subject 1]]&lt;&gt;"House rose", "",SUMIF(ch_table[Day], ch_table[[#This Row],[Day]], ch_table[Duration]))</f>
        <v/>
      </c>
      <c r="I825" s="49">
        <f>SUM(INDEX(ch_table[Duration],1):ch_table[[#This Row],[Duration]])</f>
        <v>19.521527777777809</v>
      </c>
      <c r="J825" s="44" cm="1">
        <f t="array" ref="J82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825" s="44" t="str" cm="1">
        <f t="array" ref="K82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825" s="44" t="str">
        <f>IF(ch_table[[#This Row],[Subject 1]]&lt;&gt;"House rose", "",SUMIF(ch_table[Day], ch_table[[#This Row],[Day]], ch_table[AAT]))</f>
        <v/>
      </c>
      <c r="M825" s="47">
        <f>SUM(INDEX(ch_table[AAT],1):ch_table[[#This Row],[AAT]])</f>
        <v>1.2124999999999999</v>
      </c>
    </row>
    <row r="826" spans="1:13" ht="30" x14ac:dyDescent="0.25">
      <c r="A826" s="2">
        <v>64</v>
      </c>
      <c r="B826" s="40">
        <v>43986</v>
      </c>
      <c r="C826" s="42">
        <v>0.56805555555555554</v>
      </c>
      <c r="D826" s="3" t="s">
        <v>54</v>
      </c>
      <c r="E826" s="5" t="s">
        <v>559</v>
      </c>
      <c r="G826" s="42" cm="1">
        <f t="array" ref="G82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826" s="44" t="str">
        <f>IF(ch_table[[#This Row],[Subject 1]]&lt;&gt;"House rose", "",SUMIF(ch_table[Day], ch_table[[#This Row],[Day]], ch_table[Duration]))</f>
        <v/>
      </c>
      <c r="I826" s="49">
        <f>SUM(INDEX(ch_table[Duration],1):ch_table[[#This Row],[Duration]])</f>
        <v>19.524305555555586</v>
      </c>
      <c r="J826" s="44" cm="1">
        <f t="array" ref="J82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826" s="44" t="str" cm="1">
        <f t="array" ref="K82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826" s="44" t="str">
        <f>IF(ch_table[[#This Row],[Subject 1]]&lt;&gt;"House rose", "",SUMIF(ch_table[Day], ch_table[[#This Row],[Day]], ch_table[AAT]))</f>
        <v/>
      </c>
      <c r="M826" s="47">
        <f>SUM(INDEX(ch_table[AAT],1):ch_table[[#This Row],[AAT]])</f>
        <v>1.2124999999999999</v>
      </c>
    </row>
    <row r="827" spans="1:13" ht="30" x14ac:dyDescent="0.25">
      <c r="A827" s="2">
        <v>64</v>
      </c>
      <c r="B827" s="40">
        <v>43986</v>
      </c>
      <c r="C827" s="42">
        <v>0.5708333333333333</v>
      </c>
      <c r="D827" s="3" t="s">
        <v>24</v>
      </c>
      <c r="E827" s="5" t="s">
        <v>534</v>
      </c>
      <c r="G827" s="42" cm="1">
        <f t="array" ref="G82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1.388888888888884E-3</v>
      </c>
      <c r="H827" s="44" t="str">
        <f>IF(ch_table[[#This Row],[Subject 1]]&lt;&gt;"House rose", "",SUMIF(ch_table[Day], ch_table[[#This Row],[Day]], ch_table[Duration]))</f>
        <v/>
      </c>
      <c r="I827" s="49">
        <f>SUM(INDEX(ch_table[Duration],1):ch_table[[#This Row],[Duration]])</f>
        <v>19.525694444444476</v>
      </c>
      <c r="J827" s="44" cm="1">
        <f t="array" ref="J82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827" s="44" t="str" cm="1">
        <f t="array" ref="K82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827" s="44" t="str">
        <f>IF(ch_table[[#This Row],[Subject 1]]&lt;&gt;"House rose", "",SUMIF(ch_table[Day], ch_table[[#This Row],[Day]], ch_table[AAT]))</f>
        <v/>
      </c>
      <c r="M827" s="47">
        <f>SUM(INDEX(ch_table[AAT],1):ch_table[[#This Row],[AAT]])</f>
        <v>1.2124999999999999</v>
      </c>
    </row>
    <row r="828" spans="1:13" ht="30" x14ac:dyDescent="0.25">
      <c r="A828" s="2">
        <v>64</v>
      </c>
      <c r="B828" s="40">
        <v>43986</v>
      </c>
      <c r="C828" s="42">
        <v>0.57222222222222219</v>
      </c>
      <c r="D828" s="3" t="s">
        <v>24</v>
      </c>
      <c r="E828" s="5" t="s">
        <v>560</v>
      </c>
      <c r="G828" s="42" cm="1">
        <f t="array" ref="G82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6.9444444444444198E-4</v>
      </c>
      <c r="H828" s="44" t="str">
        <f>IF(ch_table[[#This Row],[Subject 1]]&lt;&gt;"House rose", "",SUMIF(ch_table[Day], ch_table[[#This Row],[Day]], ch_table[Duration]))</f>
        <v/>
      </c>
      <c r="I828" s="49">
        <f>SUM(INDEX(ch_table[Duration],1):ch_table[[#This Row],[Duration]])</f>
        <v>19.526388888888921</v>
      </c>
      <c r="J828" s="44" cm="1">
        <f t="array" ref="J82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828" s="44" t="str" cm="1">
        <f t="array" ref="K82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828" s="44" t="str">
        <f>IF(ch_table[[#This Row],[Subject 1]]&lt;&gt;"House rose", "",SUMIF(ch_table[Day], ch_table[[#This Row],[Day]], ch_table[AAT]))</f>
        <v/>
      </c>
      <c r="M828" s="47">
        <f>SUM(INDEX(ch_table[AAT],1):ch_table[[#This Row],[AAT]])</f>
        <v>1.2124999999999999</v>
      </c>
    </row>
    <row r="829" spans="1:13" x14ac:dyDescent="0.25">
      <c r="A829" s="2">
        <v>64</v>
      </c>
      <c r="B829" s="40">
        <v>43986</v>
      </c>
      <c r="C829" s="42">
        <v>0.57291666666666663</v>
      </c>
      <c r="D829" s="3" t="s">
        <v>15</v>
      </c>
      <c r="G829" s="42" cm="1">
        <f t="array" ref="G82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3.4722222222222099E-3</v>
      </c>
      <c r="H829" s="44" t="str">
        <f>IF(ch_table[[#This Row],[Subject 1]]&lt;&gt;"House rose", "",SUMIF(ch_table[Day], ch_table[[#This Row],[Day]], ch_table[Duration]))</f>
        <v/>
      </c>
      <c r="I829" s="49">
        <f>SUM(INDEX(ch_table[Duration],1):ch_table[[#This Row],[Duration]])</f>
        <v>19.529861111111142</v>
      </c>
      <c r="J829" s="44" cm="1">
        <f t="array" ref="J82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829" s="44" t="str" cm="1">
        <f t="array" ref="K82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829" s="44" t="str">
        <f>IF(ch_table[[#This Row],[Subject 1]]&lt;&gt;"House rose", "",SUMIF(ch_table[Day], ch_table[[#This Row],[Day]], ch_table[AAT]))</f>
        <v/>
      </c>
      <c r="M829" s="47">
        <f>SUM(INDEX(ch_table[AAT],1):ch_table[[#This Row],[AAT]])</f>
        <v>1.2124999999999999</v>
      </c>
    </row>
    <row r="830" spans="1:13" ht="30" x14ac:dyDescent="0.25">
      <c r="A830" s="2">
        <v>64</v>
      </c>
      <c r="B830" s="40">
        <v>43986</v>
      </c>
      <c r="C830" s="42">
        <v>0.57638888888888884</v>
      </c>
      <c r="D830" s="3" t="s">
        <v>284</v>
      </c>
      <c r="E830" s="5" t="s">
        <v>561</v>
      </c>
      <c r="G830" s="42" cm="1">
        <f t="array" ref="G83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1.8750000000000044E-2</v>
      </c>
      <c r="H830" s="44" t="str">
        <f>IF(ch_table[[#This Row],[Subject 1]]&lt;&gt;"House rose", "",SUMIF(ch_table[Day], ch_table[[#This Row],[Day]], ch_table[Duration]))</f>
        <v/>
      </c>
      <c r="I830" s="49">
        <f>SUM(INDEX(ch_table[Duration],1):ch_table[[#This Row],[Duration]])</f>
        <v>19.548611111111143</v>
      </c>
      <c r="J830" s="44" cm="1">
        <f t="array" ref="J83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830" s="44" t="str" cm="1">
        <f t="array" ref="K83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830" s="44" t="str">
        <f>IF(ch_table[[#This Row],[Subject 1]]&lt;&gt;"House rose", "",SUMIF(ch_table[Day], ch_table[[#This Row],[Day]], ch_table[AAT]))</f>
        <v/>
      </c>
      <c r="M830" s="47">
        <f>SUM(INDEX(ch_table[AAT],1):ch_table[[#This Row],[AAT]])</f>
        <v>1.2124999999999999</v>
      </c>
    </row>
    <row r="831" spans="1:13" ht="30" x14ac:dyDescent="0.25">
      <c r="A831" s="2">
        <v>64</v>
      </c>
      <c r="B831" s="40">
        <v>43986</v>
      </c>
      <c r="C831" s="42">
        <v>0.59513888888888888</v>
      </c>
      <c r="D831" s="3" t="s">
        <v>33</v>
      </c>
      <c r="E831" s="5" t="s">
        <v>561</v>
      </c>
      <c r="G831" s="42" cm="1">
        <f t="array" ref="G83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2.083333333333337E-2</v>
      </c>
      <c r="H831" s="44" t="str">
        <f>IF(ch_table[[#This Row],[Subject 1]]&lt;&gt;"House rose", "",SUMIF(ch_table[Day], ch_table[[#This Row],[Day]], ch_table[Duration]))</f>
        <v/>
      </c>
      <c r="I831" s="49">
        <f>SUM(INDEX(ch_table[Duration],1):ch_table[[#This Row],[Duration]])</f>
        <v>19.569444444444475</v>
      </c>
      <c r="J831" s="44" cm="1">
        <f t="array" ref="J83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831" s="44" t="str" cm="1">
        <f t="array" ref="K83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831" s="44" t="str">
        <f>IF(ch_table[[#This Row],[Subject 1]]&lt;&gt;"House rose", "",SUMIF(ch_table[Day], ch_table[[#This Row],[Day]], ch_table[AAT]))</f>
        <v/>
      </c>
      <c r="M831" s="47">
        <f>SUM(INDEX(ch_table[AAT],1):ch_table[[#This Row],[AAT]])</f>
        <v>1.2124999999999999</v>
      </c>
    </row>
    <row r="832" spans="1:13" x14ac:dyDescent="0.25">
      <c r="A832" s="2">
        <v>64</v>
      </c>
      <c r="B832" s="40">
        <v>43986</v>
      </c>
      <c r="C832" s="42">
        <v>0.61597222222222225</v>
      </c>
      <c r="D832" s="3" t="s">
        <v>15</v>
      </c>
      <c r="G832" s="42" cm="1">
        <f t="array" ref="G83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3.4722222222222099E-3</v>
      </c>
      <c r="H832" s="44" t="str">
        <f>IF(ch_table[[#This Row],[Subject 1]]&lt;&gt;"House rose", "",SUMIF(ch_table[Day], ch_table[[#This Row],[Day]], ch_table[Duration]))</f>
        <v/>
      </c>
      <c r="I832" s="49">
        <f>SUM(INDEX(ch_table[Duration],1):ch_table[[#This Row],[Duration]])</f>
        <v>19.572916666666696</v>
      </c>
      <c r="J832" s="44" cm="1">
        <f t="array" ref="J83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832" s="44" t="str" cm="1">
        <f t="array" ref="K83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832" s="44" t="str">
        <f>IF(ch_table[[#This Row],[Subject 1]]&lt;&gt;"House rose", "",SUMIF(ch_table[Day], ch_table[[#This Row],[Day]], ch_table[AAT]))</f>
        <v/>
      </c>
      <c r="M832" s="47">
        <f>SUM(INDEX(ch_table[AAT],1):ch_table[[#This Row],[AAT]])</f>
        <v>1.2124999999999999</v>
      </c>
    </row>
    <row r="833" spans="1:13" ht="30" x14ac:dyDescent="0.25">
      <c r="A833" s="2">
        <v>64</v>
      </c>
      <c r="B833" s="40">
        <v>43986</v>
      </c>
      <c r="C833" s="42">
        <v>0.61944444444444446</v>
      </c>
      <c r="D833" s="3" t="s">
        <v>21</v>
      </c>
      <c r="E833" s="5" t="s">
        <v>562</v>
      </c>
      <c r="G833" s="42" cm="1">
        <f t="array" ref="G83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2.5000000000000022E-2</v>
      </c>
      <c r="H833" s="44" t="str">
        <f>IF(ch_table[[#This Row],[Subject 1]]&lt;&gt;"House rose", "",SUMIF(ch_table[Day], ch_table[[#This Row],[Day]], ch_table[Duration]))</f>
        <v/>
      </c>
      <c r="I833" s="49">
        <f>SUM(INDEX(ch_table[Duration],1):ch_table[[#This Row],[Duration]])</f>
        <v>19.597916666666695</v>
      </c>
      <c r="J833" s="44" cm="1">
        <f t="array" ref="J83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833" s="44" t="str" cm="1">
        <f t="array" ref="K83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833" s="44" t="str">
        <f>IF(ch_table[[#This Row],[Subject 1]]&lt;&gt;"House rose", "",SUMIF(ch_table[Day], ch_table[[#This Row],[Day]], ch_table[AAT]))</f>
        <v/>
      </c>
      <c r="M833" s="47">
        <f>SUM(INDEX(ch_table[AAT],1):ch_table[[#This Row],[AAT]])</f>
        <v>1.2124999999999999</v>
      </c>
    </row>
    <row r="834" spans="1:13" ht="30" x14ac:dyDescent="0.25">
      <c r="A834" s="2">
        <v>64</v>
      </c>
      <c r="B834" s="40">
        <v>43986</v>
      </c>
      <c r="C834" s="42">
        <v>0.64444444444444449</v>
      </c>
      <c r="D834" s="3" t="s">
        <v>202</v>
      </c>
      <c r="E834" s="5" t="s">
        <v>563</v>
      </c>
      <c r="G834" s="42" cm="1">
        <f t="array" ref="G83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3.819444444444442E-2</v>
      </c>
      <c r="H834" s="44" t="str">
        <f>IF(ch_table[[#This Row],[Subject 1]]&lt;&gt;"House rose", "",SUMIF(ch_table[Day], ch_table[[#This Row],[Day]], ch_table[Duration]))</f>
        <v/>
      </c>
      <c r="I834" s="49">
        <f>SUM(INDEX(ch_table[Duration],1):ch_table[[#This Row],[Duration]])</f>
        <v>19.636111111111138</v>
      </c>
      <c r="J834" s="44" cm="1">
        <f t="array" ref="J83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834" s="44" t="str" cm="1">
        <f t="array" ref="K83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834" s="44" t="str">
        <f>IF(ch_table[[#This Row],[Subject 1]]&lt;&gt;"House rose", "",SUMIF(ch_table[Day], ch_table[[#This Row],[Day]], ch_table[AAT]))</f>
        <v/>
      </c>
      <c r="M834" s="47">
        <f>SUM(INDEX(ch_table[AAT],1):ch_table[[#This Row],[AAT]])</f>
        <v>1.2124999999999999</v>
      </c>
    </row>
    <row r="835" spans="1:13" x14ac:dyDescent="0.25">
      <c r="A835" s="2">
        <v>64</v>
      </c>
      <c r="B835" s="40">
        <v>43986</v>
      </c>
      <c r="C835" s="42">
        <v>0.68263888888888891</v>
      </c>
      <c r="D835" s="3" t="s">
        <v>15</v>
      </c>
      <c r="G835" s="42" cm="1">
        <f t="array" ref="G83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3.4722222222222099E-3</v>
      </c>
      <c r="H835" s="44" t="str">
        <f>IF(ch_table[[#This Row],[Subject 1]]&lt;&gt;"House rose", "",SUMIF(ch_table[Day], ch_table[[#This Row],[Day]], ch_table[Duration]))</f>
        <v/>
      </c>
      <c r="I835" s="49">
        <f>SUM(INDEX(ch_table[Duration],1):ch_table[[#This Row],[Duration]])</f>
        <v>19.639583333333359</v>
      </c>
      <c r="J835" s="44" cm="1">
        <f t="array" ref="J83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835" s="44" t="str" cm="1">
        <f t="array" ref="K83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835" s="44" t="str">
        <f>IF(ch_table[[#This Row],[Subject 1]]&lt;&gt;"House rose", "",SUMIF(ch_table[Day], ch_table[[#This Row],[Day]], ch_table[AAT]))</f>
        <v/>
      </c>
      <c r="M835" s="47">
        <f>SUM(INDEX(ch_table[AAT],1):ch_table[[#This Row],[AAT]])</f>
        <v>1.2124999999999999</v>
      </c>
    </row>
    <row r="836" spans="1:13" x14ac:dyDescent="0.25">
      <c r="A836" s="2">
        <v>64</v>
      </c>
      <c r="B836" s="40">
        <v>43986</v>
      </c>
      <c r="C836" s="42">
        <v>0.68611111111111112</v>
      </c>
      <c r="D836" s="3" t="s">
        <v>53</v>
      </c>
      <c r="G836" s="42" cm="1">
        <f t="array" ref="G83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1.388888888888884E-3</v>
      </c>
      <c r="H836" s="44" t="str">
        <f>IF(ch_table[[#This Row],[Subject 1]]&lt;&gt;"House rose", "",SUMIF(ch_table[Day], ch_table[[#This Row],[Day]], ch_table[Duration]))</f>
        <v/>
      </c>
      <c r="I836" s="49">
        <f>SUM(INDEX(ch_table[Duration],1):ch_table[[#This Row],[Duration]])</f>
        <v>19.640972222222249</v>
      </c>
      <c r="J836" s="44" cm="1">
        <f t="array" ref="J83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836" s="44" t="str" cm="1">
        <f t="array" ref="K83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836" s="44" t="str">
        <f>IF(ch_table[[#This Row],[Subject 1]]&lt;&gt;"House rose", "",SUMIF(ch_table[Day], ch_table[[#This Row],[Day]], ch_table[AAT]))</f>
        <v/>
      </c>
      <c r="M836" s="47">
        <f>SUM(INDEX(ch_table[AAT],1):ch_table[[#This Row],[AAT]])</f>
        <v>1.2124999999999999</v>
      </c>
    </row>
    <row r="837" spans="1:13" x14ac:dyDescent="0.25">
      <c r="A837" s="2">
        <v>64</v>
      </c>
      <c r="B837" s="40">
        <v>43986</v>
      </c>
      <c r="C837" s="42">
        <v>0.6875</v>
      </c>
      <c r="D837" s="3" t="s">
        <v>26</v>
      </c>
      <c r="E837" s="5" t="s">
        <v>564</v>
      </c>
      <c r="G837" s="42" cm="1">
        <f t="array" ref="G83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1.2499999999999956E-2</v>
      </c>
      <c r="H837" s="44" t="str">
        <f>IF(ch_table[[#This Row],[Subject 1]]&lt;&gt;"House rose", "",SUMIF(ch_table[Day], ch_table[[#This Row],[Day]], ch_table[Duration]))</f>
        <v/>
      </c>
      <c r="I837" s="49">
        <f>SUM(INDEX(ch_table[Duration],1):ch_table[[#This Row],[Duration]])</f>
        <v>19.653472222222248</v>
      </c>
      <c r="J837" s="44" cm="1">
        <f t="array" ref="J83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837" s="44" t="str" cm="1">
        <f t="array" ref="K83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837" s="44" t="str">
        <f>IF(ch_table[[#This Row],[Subject 1]]&lt;&gt;"House rose", "",SUMIF(ch_table[Day], ch_table[[#This Row],[Day]], ch_table[AAT]))</f>
        <v/>
      </c>
      <c r="M837" s="47">
        <f>SUM(INDEX(ch_table[AAT],1):ch_table[[#This Row],[AAT]])</f>
        <v>1.2124999999999999</v>
      </c>
    </row>
    <row r="838" spans="1:13" x14ac:dyDescent="0.25">
      <c r="A838" s="2">
        <v>64</v>
      </c>
      <c r="B838" s="40">
        <v>43986</v>
      </c>
      <c r="C838" s="42">
        <v>0.7</v>
      </c>
      <c r="D838" s="3" t="s">
        <v>17</v>
      </c>
      <c r="G838" s="42" t="str" cm="1">
        <f t="array" ref="G83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838" s="44">
        <f>IF(ch_table[[#This Row],[Subject 1]]&lt;&gt;"House rose", "",SUMIF(ch_table[Day], ch_table[[#This Row],[Day]], ch_table[Duration]))</f>
        <v>0.30416666666666664</v>
      </c>
      <c r="I838" s="49">
        <f>SUM(INDEX(ch_table[Duration],1):ch_table[[#This Row],[Duration]])</f>
        <v>19.653472222222248</v>
      </c>
      <c r="J838" s="44" cm="1">
        <f t="array" ref="J83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838" s="44" t="str" cm="1">
        <f t="array" ref="K83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838" s="44">
        <f>IF(ch_table[[#This Row],[Subject 1]]&lt;&gt;"House rose", "",SUMIF(ch_table[Day], ch_table[[#This Row],[Day]], ch_table[AAT]))</f>
        <v>0</v>
      </c>
      <c r="M838" s="47">
        <f>SUM(INDEX(ch_table[AAT],1):ch_table[[#This Row],[AAT]])</f>
        <v>1.2124999999999999</v>
      </c>
    </row>
    <row r="839" spans="1:13" x14ac:dyDescent="0.25">
      <c r="A839" s="2">
        <v>65</v>
      </c>
      <c r="B839" s="40">
        <v>43990</v>
      </c>
      <c r="C839" s="42">
        <v>0.60416666666666663</v>
      </c>
      <c r="D839" s="3" t="s">
        <v>18</v>
      </c>
      <c r="G839" s="42" cm="1">
        <f t="array" ref="G83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839" s="44" t="str">
        <f>IF(ch_table[[#This Row],[Subject 1]]&lt;&gt;"House rose", "",SUMIF(ch_table[Day], ch_table[[#This Row],[Day]], ch_table[Duration]))</f>
        <v/>
      </c>
      <c r="I839" s="49">
        <f>SUM(INDEX(ch_table[Duration],1):ch_table[[#This Row],[Duration]])</f>
        <v>19.655555555555583</v>
      </c>
      <c r="J839" s="44" cm="1">
        <f t="array" ref="J83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839" s="44" t="str" cm="1">
        <f t="array" ref="K83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839" s="44" t="str">
        <f>IF(ch_table[[#This Row],[Subject 1]]&lt;&gt;"House rose", "",SUMIF(ch_table[Day], ch_table[[#This Row],[Day]], ch_table[AAT]))</f>
        <v/>
      </c>
      <c r="M839" s="47">
        <f>SUM(INDEX(ch_table[AAT],1):ch_table[[#This Row],[AAT]])</f>
        <v>1.2124999999999999</v>
      </c>
    </row>
    <row r="840" spans="1:13" x14ac:dyDescent="0.25">
      <c r="A840" s="2">
        <v>65</v>
      </c>
      <c r="B840" s="40">
        <v>43990</v>
      </c>
      <c r="C840" s="42">
        <v>0.60624999999999996</v>
      </c>
      <c r="D840" s="3" t="s">
        <v>20</v>
      </c>
      <c r="E840" s="5" t="s">
        <v>565</v>
      </c>
      <c r="F840" s="5" t="s">
        <v>73</v>
      </c>
      <c r="G840" s="42" cm="1">
        <f t="array" ref="G84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</v>
      </c>
      <c r="H840" s="44" t="str">
        <f>IF(ch_table[[#This Row],[Subject 1]]&lt;&gt;"House rose", "",SUMIF(ch_table[Day], ch_table[[#This Row],[Day]], ch_table[Duration]))</f>
        <v/>
      </c>
      <c r="I840" s="49">
        <f>SUM(INDEX(ch_table[Duration],1):ch_table[[#This Row],[Duration]])</f>
        <v>19.655555555555583</v>
      </c>
      <c r="J840" s="44" cm="1">
        <f t="array" ref="J84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840" s="44" t="str" cm="1">
        <f t="array" ref="K84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840" s="44" t="str">
        <f>IF(ch_table[[#This Row],[Subject 1]]&lt;&gt;"House rose", "",SUMIF(ch_table[Day], ch_table[[#This Row],[Day]], ch_table[AAT]))</f>
        <v/>
      </c>
      <c r="M840" s="47">
        <f>SUM(INDEX(ch_table[AAT],1):ch_table[[#This Row],[AAT]])</f>
        <v>1.2124999999999999</v>
      </c>
    </row>
    <row r="841" spans="1:13" x14ac:dyDescent="0.25">
      <c r="A841" s="2">
        <v>65</v>
      </c>
      <c r="B841" s="40">
        <v>43990</v>
      </c>
      <c r="C841" s="42">
        <v>0.60624999999999996</v>
      </c>
      <c r="D841" s="3" t="s">
        <v>28</v>
      </c>
      <c r="E841" s="5" t="s">
        <v>261</v>
      </c>
      <c r="F841" s="5" t="s">
        <v>460</v>
      </c>
      <c r="G841" s="42" cm="1">
        <f t="array" ref="G84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2.9166666666666674E-2</v>
      </c>
      <c r="H841" s="44" t="str">
        <f>IF(ch_table[[#This Row],[Subject 1]]&lt;&gt;"House rose", "",SUMIF(ch_table[Day], ch_table[[#This Row],[Day]], ch_table[Duration]))</f>
        <v/>
      </c>
      <c r="I841" s="49">
        <f>SUM(INDEX(ch_table[Duration],1):ch_table[[#This Row],[Duration]])</f>
        <v>19.684722222222248</v>
      </c>
      <c r="J841" s="44" cm="1">
        <f t="array" ref="J84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841" s="44" t="str" cm="1">
        <f t="array" ref="K84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841" s="44" t="str">
        <f>IF(ch_table[[#This Row],[Subject 1]]&lt;&gt;"House rose", "",SUMIF(ch_table[Day], ch_table[[#This Row],[Day]], ch_table[AAT]))</f>
        <v/>
      </c>
      <c r="M841" s="47">
        <f>SUM(INDEX(ch_table[AAT],1):ch_table[[#This Row],[AAT]])</f>
        <v>1.2124999999999999</v>
      </c>
    </row>
    <row r="842" spans="1:13" x14ac:dyDescent="0.25">
      <c r="A842" s="2">
        <v>65</v>
      </c>
      <c r="B842" s="40">
        <v>43990</v>
      </c>
      <c r="C842" s="42">
        <v>0.63541666666666663</v>
      </c>
      <c r="D842" s="3" t="s">
        <v>29</v>
      </c>
      <c r="E842" s="5" t="s">
        <v>261</v>
      </c>
      <c r="F842" s="5" t="s">
        <v>460</v>
      </c>
      <c r="G842" s="42" cm="1">
        <f t="array" ref="G84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1.1111111111111183E-2</v>
      </c>
      <c r="H842" s="44" t="str">
        <f>IF(ch_table[[#This Row],[Subject 1]]&lt;&gt;"House rose", "",SUMIF(ch_table[Day], ch_table[[#This Row],[Day]], ch_table[Duration]))</f>
        <v/>
      </c>
      <c r="I842" s="49">
        <f>SUM(INDEX(ch_table[Duration],1):ch_table[[#This Row],[Duration]])</f>
        <v>19.695833333333361</v>
      </c>
      <c r="J842" s="44" cm="1">
        <f t="array" ref="J84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842" s="44" t="str" cm="1">
        <f t="array" ref="K84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842" s="44" t="str">
        <f>IF(ch_table[[#This Row],[Subject 1]]&lt;&gt;"House rose", "",SUMIF(ch_table[Day], ch_table[[#This Row],[Day]], ch_table[AAT]))</f>
        <v/>
      </c>
      <c r="M842" s="47">
        <f>SUM(INDEX(ch_table[AAT],1):ch_table[[#This Row],[AAT]])</f>
        <v>1.2124999999999999</v>
      </c>
    </row>
    <row r="843" spans="1:13" x14ac:dyDescent="0.25">
      <c r="A843" s="2">
        <v>65</v>
      </c>
      <c r="B843" s="40">
        <v>43990</v>
      </c>
      <c r="C843" s="42">
        <v>0.64652777777777781</v>
      </c>
      <c r="D843" s="3" t="s">
        <v>15</v>
      </c>
      <c r="G843" s="42" cm="1">
        <f t="array" ref="G84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3.4722222222222099E-3</v>
      </c>
      <c r="H843" s="44" t="str">
        <f>IF(ch_table[[#This Row],[Subject 1]]&lt;&gt;"House rose", "",SUMIF(ch_table[Day], ch_table[[#This Row],[Day]], ch_table[Duration]))</f>
        <v/>
      </c>
      <c r="I843" s="49">
        <f>SUM(INDEX(ch_table[Duration],1):ch_table[[#This Row],[Duration]])</f>
        <v>19.699305555555583</v>
      </c>
      <c r="J843" s="44" cm="1">
        <f t="array" ref="J84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843" s="44" t="str" cm="1">
        <f t="array" ref="K84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843" s="44" t="str">
        <f>IF(ch_table[[#This Row],[Subject 1]]&lt;&gt;"House rose", "",SUMIF(ch_table[Day], ch_table[[#This Row],[Day]], ch_table[AAT]))</f>
        <v/>
      </c>
      <c r="M843" s="47">
        <f>SUM(INDEX(ch_table[AAT],1):ch_table[[#This Row],[AAT]])</f>
        <v>1.2124999999999999</v>
      </c>
    </row>
    <row r="844" spans="1:13" ht="30" x14ac:dyDescent="0.25">
      <c r="A844" s="2">
        <v>65</v>
      </c>
      <c r="B844" s="40">
        <v>43990</v>
      </c>
      <c r="C844" s="42">
        <v>0.65</v>
      </c>
      <c r="D844" s="3" t="s">
        <v>20</v>
      </c>
      <c r="E844" s="5" t="s">
        <v>566</v>
      </c>
      <c r="F844" s="5" t="s">
        <v>73</v>
      </c>
      <c r="G844" s="42" cm="1">
        <f t="array" ref="G84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</v>
      </c>
      <c r="H844" s="44" t="str">
        <f>IF(ch_table[[#This Row],[Subject 1]]&lt;&gt;"House rose", "",SUMIF(ch_table[Day], ch_table[[#This Row],[Day]], ch_table[Duration]))</f>
        <v/>
      </c>
      <c r="I844" s="49">
        <f>SUM(INDEX(ch_table[Duration],1):ch_table[[#This Row],[Duration]])</f>
        <v>19.699305555555583</v>
      </c>
      <c r="J844" s="44" cm="1">
        <f t="array" ref="J84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844" s="44" t="str" cm="1">
        <f t="array" ref="K84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844" s="44" t="str">
        <f>IF(ch_table[[#This Row],[Subject 1]]&lt;&gt;"House rose", "",SUMIF(ch_table[Day], ch_table[[#This Row],[Day]], ch_table[AAT]))</f>
        <v/>
      </c>
      <c r="M844" s="47">
        <f>SUM(INDEX(ch_table[AAT],1):ch_table[[#This Row],[AAT]])</f>
        <v>1.2124999999999999</v>
      </c>
    </row>
    <row r="845" spans="1:13" ht="45" x14ac:dyDescent="0.25">
      <c r="A845" s="2">
        <v>65</v>
      </c>
      <c r="B845" s="40">
        <v>43990</v>
      </c>
      <c r="C845" s="42">
        <v>0.65</v>
      </c>
      <c r="D845" s="3" t="s">
        <v>32</v>
      </c>
      <c r="E845" s="5" t="s">
        <v>567</v>
      </c>
      <c r="F845" s="5" t="s">
        <v>460</v>
      </c>
      <c r="G845" s="42" cm="1">
        <f t="array" ref="G84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4.513888888888884E-2</v>
      </c>
      <c r="H845" s="44" t="str">
        <f>IF(ch_table[[#This Row],[Subject 1]]&lt;&gt;"House rose", "",SUMIF(ch_table[Day], ch_table[[#This Row],[Day]], ch_table[Duration]))</f>
        <v/>
      </c>
      <c r="I845" s="49">
        <f>SUM(INDEX(ch_table[Duration],1):ch_table[[#This Row],[Duration]])</f>
        <v>19.744444444444472</v>
      </c>
      <c r="J845" s="44" cm="1">
        <f t="array" ref="J84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845" s="44" t="str" cm="1">
        <f t="array" ref="K84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845" s="44" t="str">
        <f>IF(ch_table[[#This Row],[Subject 1]]&lt;&gt;"House rose", "",SUMIF(ch_table[Day], ch_table[[#This Row],[Day]], ch_table[AAT]))</f>
        <v/>
      </c>
      <c r="M845" s="47">
        <f>SUM(INDEX(ch_table[AAT],1):ch_table[[#This Row],[AAT]])</f>
        <v>1.2124999999999999</v>
      </c>
    </row>
    <row r="846" spans="1:13" ht="30" x14ac:dyDescent="0.25">
      <c r="A846" s="2">
        <v>65</v>
      </c>
      <c r="B846" s="40">
        <v>43990</v>
      </c>
      <c r="C846" s="42">
        <v>0.69513888888888886</v>
      </c>
      <c r="D846" s="3" t="s">
        <v>30</v>
      </c>
      <c r="E846" s="5" t="s">
        <v>568</v>
      </c>
      <c r="F846" s="5" t="s">
        <v>460</v>
      </c>
      <c r="G846" s="42" cm="1">
        <f t="array" ref="G84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4.5138888888888951E-2</v>
      </c>
      <c r="H846" s="44" t="str">
        <f>IF(ch_table[[#This Row],[Subject 1]]&lt;&gt;"House rose", "",SUMIF(ch_table[Day], ch_table[[#This Row],[Day]], ch_table[Duration]))</f>
        <v/>
      </c>
      <c r="I846" s="49">
        <f>SUM(INDEX(ch_table[Duration],1):ch_table[[#This Row],[Duration]])</f>
        <v>19.789583333333361</v>
      </c>
      <c r="J846" s="44" cm="1">
        <f t="array" ref="J84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846" s="44" t="str" cm="1">
        <f t="array" ref="K84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846" s="44" t="str">
        <f>IF(ch_table[[#This Row],[Subject 1]]&lt;&gt;"House rose", "",SUMIF(ch_table[Day], ch_table[[#This Row],[Day]], ch_table[AAT]))</f>
        <v/>
      </c>
      <c r="M846" s="47">
        <f>SUM(INDEX(ch_table[AAT],1):ch_table[[#This Row],[AAT]])</f>
        <v>1.2124999999999999</v>
      </c>
    </row>
    <row r="847" spans="1:13" x14ac:dyDescent="0.25">
      <c r="A847" s="2">
        <v>65</v>
      </c>
      <c r="B847" s="40">
        <v>43990</v>
      </c>
      <c r="C847" s="42">
        <v>0.74027777777777781</v>
      </c>
      <c r="D847" s="3" t="s">
        <v>15</v>
      </c>
      <c r="G847" s="42" cm="1">
        <f t="array" ref="G84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3.4722222222222099E-3</v>
      </c>
      <c r="H847" s="44" t="str">
        <f>IF(ch_table[[#This Row],[Subject 1]]&lt;&gt;"House rose", "",SUMIF(ch_table[Day], ch_table[[#This Row],[Day]], ch_table[Duration]))</f>
        <v/>
      </c>
      <c r="I847" s="49">
        <f>SUM(INDEX(ch_table[Duration],1):ch_table[[#This Row],[Duration]])</f>
        <v>19.793055555555583</v>
      </c>
      <c r="J847" s="44" cm="1">
        <f t="array" ref="J84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847" s="44" t="str" cm="1">
        <f t="array" ref="K84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847" s="44" t="str">
        <f>IF(ch_table[[#This Row],[Subject 1]]&lt;&gt;"House rose", "",SUMIF(ch_table[Day], ch_table[[#This Row],[Day]], ch_table[AAT]))</f>
        <v/>
      </c>
      <c r="M847" s="47">
        <f>SUM(INDEX(ch_table[AAT],1):ch_table[[#This Row],[AAT]])</f>
        <v>1.2124999999999999</v>
      </c>
    </row>
    <row r="848" spans="1:13" ht="30" x14ac:dyDescent="0.25">
      <c r="A848" s="2">
        <v>65</v>
      </c>
      <c r="B848" s="40">
        <v>43990</v>
      </c>
      <c r="C848" s="42">
        <v>0.74375000000000002</v>
      </c>
      <c r="D848" s="3" t="s">
        <v>55</v>
      </c>
      <c r="E848" s="5" t="s">
        <v>559</v>
      </c>
      <c r="G848" s="42" cm="1">
        <f t="array" ref="G84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1.3194444444444398E-2</v>
      </c>
      <c r="H848" s="44" t="str">
        <f>IF(ch_table[[#This Row],[Subject 1]]&lt;&gt;"House rose", "",SUMIF(ch_table[Day], ch_table[[#This Row],[Day]], ch_table[Duration]))</f>
        <v/>
      </c>
      <c r="I848" s="49">
        <f>SUM(INDEX(ch_table[Duration],1):ch_table[[#This Row],[Duration]])</f>
        <v>19.806250000000027</v>
      </c>
      <c r="J848" s="44" cm="1">
        <f t="array" ref="J84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848" s="44" t="str" cm="1">
        <f t="array" ref="K84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848" s="44" t="str">
        <f>IF(ch_table[[#This Row],[Subject 1]]&lt;&gt;"House rose", "",SUMIF(ch_table[Day], ch_table[[#This Row],[Day]], ch_table[AAT]))</f>
        <v/>
      </c>
      <c r="M848" s="47">
        <f>SUM(INDEX(ch_table[AAT],1):ch_table[[#This Row],[AAT]])</f>
        <v>1.2124999999999999</v>
      </c>
    </row>
    <row r="849" spans="1:13" ht="30" x14ac:dyDescent="0.25">
      <c r="A849" s="2">
        <v>65</v>
      </c>
      <c r="B849" s="40">
        <v>43990</v>
      </c>
      <c r="C849" s="42">
        <v>0.75694444444444442</v>
      </c>
      <c r="D849" s="3" t="s">
        <v>202</v>
      </c>
      <c r="E849" s="5" t="s">
        <v>391</v>
      </c>
      <c r="G849" s="42" cm="1">
        <f t="array" ref="G84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6.944444444444442E-2</v>
      </c>
      <c r="H849" s="44" t="str">
        <f>IF(ch_table[[#This Row],[Subject 1]]&lt;&gt;"House rose", "",SUMIF(ch_table[Day], ch_table[[#This Row],[Day]], ch_table[Duration]))</f>
        <v/>
      </c>
      <c r="I849" s="49">
        <f>SUM(INDEX(ch_table[Duration],1):ch_table[[#This Row],[Duration]])</f>
        <v>19.87569444444447</v>
      </c>
      <c r="J849" s="44" cm="1">
        <f t="array" ref="J84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849" s="44" t="str" cm="1">
        <f t="array" ref="K84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849" s="44" t="str">
        <f>IF(ch_table[[#This Row],[Subject 1]]&lt;&gt;"House rose", "",SUMIF(ch_table[Day], ch_table[[#This Row],[Day]], ch_table[AAT]))</f>
        <v/>
      </c>
      <c r="M849" s="47">
        <f>SUM(INDEX(ch_table[AAT],1):ch_table[[#This Row],[AAT]])</f>
        <v>1.2124999999999999</v>
      </c>
    </row>
    <row r="850" spans="1:13" x14ac:dyDescent="0.25">
      <c r="A850" s="2">
        <v>65</v>
      </c>
      <c r="B850" s="40">
        <v>43990</v>
      </c>
      <c r="C850" s="42">
        <v>0.82638888888888884</v>
      </c>
      <c r="D850" s="3" t="s">
        <v>15</v>
      </c>
      <c r="G850" s="42" cm="1">
        <f t="array" ref="G85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3.4722222222223209E-3</v>
      </c>
      <c r="H850" s="44" t="str">
        <f>IF(ch_table[[#This Row],[Subject 1]]&lt;&gt;"House rose", "",SUMIF(ch_table[Day], ch_table[[#This Row],[Day]], ch_table[Duration]))</f>
        <v/>
      </c>
      <c r="I850" s="49">
        <f>SUM(INDEX(ch_table[Duration],1):ch_table[[#This Row],[Duration]])</f>
        <v>19.879166666666691</v>
      </c>
      <c r="J850" s="44" cm="1">
        <f t="array" ref="J85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850" s="44" t="str" cm="1">
        <f t="array" ref="K85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850" s="44" t="str">
        <f>IF(ch_table[[#This Row],[Subject 1]]&lt;&gt;"House rose", "",SUMIF(ch_table[Day], ch_table[[#This Row],[Day]], ch_table[AAT]))</f>
        <v/>
      </c>
      <c r="M850" s="47">
        <f>SUM(INDEX(ch_table[AAT],1):ch_table[[#This Row],[AAT]])</f>
        <v>1.2124999999999999</v>
      </c>
    </row>
    <row r="851" spans="1:13" ht="30" x14ac:dyDescent="0.25">
      <c r="A851" s="2">
        <v>65</v>
      </c>
      <c r="B851" s="40">
        <v>43990</v>
      </c>
      <c r="C851" s="42">
        <v>0.82986111111111116</v>
      </c>
      <c r="D851" s="3" t="s">
        <v>27</v>
      </c>
      <c r="E851" s="5" t="s">
        <v>569</v>
      </c>
      <c r="G851" s="42" cm="1">
        <f t="array" ref="G85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2.6388888888888795E-2</v>
      </c>
      <c r="H851" s="44" t="str">
        <f>IF(ch_table[[#This Row],[Subject 1]]&lt;&gt;"House rose", "",SUMIF(ch_table[Day], ch_table[[#This Row],[Day]], ch_table[Duration]))</f>
        <v/>
      </c>
      <c r="I851" s="49">
        <f>SUM(INDEX(ch_table[Duration],1):ch_table[[#This Row],[Duration]])</f>
        <v>19.90555555555558</v>
      </c>
      <c r="J851" s="44" cm="1">
        <f t="array" ref="J85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851" s="44" t="str" cm="1">
        <f t="array" ref="K85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851" s="44" t="str">
        <f>IF(ch_table[[#This Row],[Subject 1]]&lt;&gt;"House rose", "",SUMIF(ch_table[Day], ch_table[[#This Row],[Day]], ch_table[AAT]))</f>
        <v/>
      </c>
      <c r="M851" s="47">
        <f>SUM(INDEX(ch_table[AAT],1):ch_table[[#This Row],[AAT]])</f>
        <v>1.2124999999999999</v>
      </c>
    </row>
    <row r="852" spans="1:13" ht="30" x14ac:dyDescent="0.25">
      <c r="A852" s="2">
        <v>65</v>
      </c>
      <c r="B852" s="40">
        <v>43990</v>
      </c>
      <c r="C852" s="42">
        <v>0.85624999999999996</v>
      </c>
      <c r="D852" s="3" t="s">
        <v>202</v>
      </c>
      <c r="E852" s="5" t="s">
        <v>123</v>
      </c>
      <c r="G852" s="42" cm="1">
        <f t="array" ref="G85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</v>
      </c>
      <c r="H852" s="44" t="str">
        <f>IF(ch_table[[#This Row],[Subject 1]]&lt;&gt;"House rose", "",SUMIF(ch_table[Day], ch_table[[#This Row],[Day]], ch_table[Duration]))</f>
        <v/>
      </c>
      <c r="I852" s="49">
        <f>SUM(INDEX(ch_table[Duration],1):ch_table[[#This Row],[Duration]])</f>
        <v>19.90555555555558</v>
      </c>
      <c r="J852" s="44" cm="1">
        <f t="array" ref="J85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852" s="44" t="str" cm="1">
        <f t="array" ref="K85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852" s="44" t="str">
        <f>IF(ch_table[[#This Row],[Subject 1]]&lt;&gt;"House rose", "",SUMIF(ch_table[Day], ch_table[[#This Row],[Day]], ch_table[AAT]))</f>
        <v/>
      </c>
      <c r="M852" s="47">
        <f>SUM(INDEX(ch_table[AAT],1):ch_table[[#This Row],[AAT]])</f>
        <v>1.2124999999999999</v>
      </c>
    </row>
    <row r="853" spans="1:13" ht="30" x14ac:dyDescent="0.25">
      <c r="A853" s="2">
        <v>65</v>
      </c>
      <c r="B853" s="40">
        <v>43990</v>
      </c>
      <c r="C853" s="42">
        <v>0.85624999999999996</v>
      </c>
      <c r="D853" s="3" t="s">
        <v>27</v>
      </c>
      <c r="E853" s="5" t="s">
        <v>569</v>
      </c>
      <c r="F853" s="5" t="s">
        <v>570</v>
      </c>
      <c r="G853" s="42" cm="1">
        <f t="array" ref="G85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8.2638888888888928E-2</v>
      </c>
      <c r="H853" s="44" t="str">
        <f>IF(ch_table[[#This Row],[Subject 1]]&lt;&gt;"House rose", "",SUMIF(ch_table[Day], ch_table[[#This Row],[Day]], ch_table[Duration]))</f>
        <v/>
      </c>
      <c r="I853" s="49">
        <f>SUM(INDEX(ch_table[Duration],1):ch_table[[#This Row],[Duration]])</f>
        <v>19.988194444444467</v>
      </c>
      <c r="J853" s="44" cm="1">
        <f t="array" ref="J85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853" s="44" cm="1">
        <f t="array" ref="K85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2.2222222222222254E-2</v>
      </c>
      <c r="L853" s="44" t="str">
        <f>IF(ch_table[[#This Row],[Subject 1]]&lt;&gt;"House rose", "",SUMIF(ch_table[Day], ch_table[[#This Row],[Day]], ch_table[AAT]))</f>
        <v/>
      </c>
      <c r="M853" s="47">
        <f>SUM(INDEX(ch_table[AAT],1):ch_table[[#This Row],[AAT]])</f>
        <v>1.2347222222222221</v>
      </c>
    </row>
    <row r="854" spans="1:13" x14ac:dyDescent="0.25">
      <c r="A854" s="2">
        <v>65</v>
      </c>
      <c r="B854" s="40">
        <v>43990</v>
      </c>
      <c r="C854" s="42">
        <v>0.93888888888888888</v>
      </c>
      <c r="D854" s="3" t="s">
        <v>26</v>
      </c>
      <c r="E854" s="5" t="s">
        <v>571</v>
      </c>
      <c r="G854" s="42" cm="1">
        <f t="array" ref="G85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1.9444444444444486E-2</v>
      </c>
      <c r="H854" s="44" t="str">
        <f>IF(ch_table[[#This Row],[Subject 1]]&lt;&gt;"House rose", "",SUMIF(ch_table[Day], ch_table[[#This Row],[Day]], ch_table[Duration]))</f>
        <v/>
      </c>
      <c r="I854" s="49">
        <f>SUM(INDEX(ch_table[Duration],1):ch_table[[#This Row],[Duration]])</f>
        <v>20.007638888888913</v>
      </c>
      <c r="J854" s="44" cm="1">
        <f t="array" ref="J85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854" s="44" cm="1">
        <f t="array" ref="K85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1.9444444444444486E-2</v>
      </c>
      <c r="L854" s="44" t="str">
        <f>IF(ch_table[[#This Row],[Subject 1]]&lt;&gt;"House rose", "",SUMIF(ch_table[Day], ch_table[[#This Row],[Day]], ch_table[AAT]))</f>
        <v/>
      </c>
      <c r="M854" s="47">
        <f>SUM(INDEX(ch_table[AAT],1):ch_table[[#This Row],[AAT]])</f>
        <v>1.2541666666666664</v>
      </c>
    </row>
    <row r="855" spans="1:13" x14ac:dyDescent="0.25">
      <c r="A855" s="2">
        <v>65</v>
      </c>
      <c r="B855" s="40">
        <v>43990</v>
      </c>
      <c r="C855" s="42">
        <v>0.95833333333333337</v>
      </c>
      <c r="D855" s="3" t="s">
        <v>17</v>
      </c>
      <c r="G855" s="42" t="str" cm="1">
        <f t="array" ref="G85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855" s="44">
        <f>IF(ch_table[[#This Row],[Subject 1]]&lt;&gt;"House rose", "",SUMIF(ch_table[Day], ch_table[[#This Row],[Day]], ch_table[Duration]))</f>
        <v>0.35416666666666674</v>
      </c>
      <c r="I855" s="49">
        <f>SUM(INDEX(ch_table[Duration],1):ch_table[[#This Row],[Duration]])</f>
        <v>20.007638888888913</v>
      </c>
      <c r="J855" s="44" cm="1">
        <f t="array" ref="J85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855" s="44" t="str" cm="1">
        <f t="array" ref="K85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855" s="44">
        <f>IF(ch_table[[#This Row],[Subject 1]]&lt;&gt;"House rose", "",SUMIF(ch_table[Day], ch_table[[#This Row],[Day]], ch_table[AAT]))</f>
        <v>4.1666666666666741E-2</v>
      </c>
      <c r="M855" s="47">
        <f>SUM(INDEX(ch_table[AAT],1):ch_table[[#This Row],[AAT]])</f>
        <v>1.2541666666666664</v>
      </c>
    </row>
    <row r="856" spans="1:13" x14ac:dyDescent="0.25">
      <c r="A856" s="2">
        <v>66</v>
      </c>
      <c r="B856" s="40">
        <v>43991</v>
      </c>
      <c r="C856" s="42">
        <v>0.47916666666666669</v>
      </c>
      <c r="D856" s="3" t="s">
        <v>18</v>
      </c>
      <c r="G856" s="42" cm="1">
        <f t="array" ref="G85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856" s="44" t="str">
        <f>IF(ch_table[[#This Row],[Subject 1]]&lt;&gt;"House rose", "",SUMIF(ch_table[Day], ch_table[[#This Row],[Day]], ch_table[Duration]))</f>
        <v/>
      </c>
      <c r="I856" s="49">
        <f>SUM(INDEX(ch_table[Duration],1):ch_table[[#This Row],[Duration]])</f>
        <v>20.009722222222248</v>
      </c>
      <c r="J856" s="44" cm="1">
        <f t="array" ref="J85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856" s="44" t="str" cm="1">
        <f t="array" ref="K85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856" s="44" t="str">
        <f>IF(ch_table[[#This Row],[Subject 1]]&lt;&gt;"House rose", "",SUMIF(ch_table[Day], ch_table[[#This Row],[Day]], ch_table[AAT]))</f>
        <v/>
      </c>
      <c r="M856" s="47">
        <f>SUM(INDEX(ch_table[AAT],1):ch_table[[#This Row],[AAT]])</f>
        <v>1.2541666666666664</v>
      </c>
    </row>
    <row r="857" spans="1:13" x14ac:dyDescent="0.25">
      <c r="A857" s="2">
        <v>66</v>
      </c>
      <c r="B857" s="40">
        <v>43991</v>
      </c>
      <c r="C857" s="42">
        <v>0.48125000000000001</v>
      </c>
      <c r="D857" s="3" t="s">
        <v>28</v>
      </c>
      <c r="E857" s="5" t="s">
        <v>119</v>
      </c>
      <c r="G857" s="42" cm="1">
        <f t="array" ref="G85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2.8472222222222177E-2</v>
      </c>
      <c r="H857" s="44" t="str">
        <f>IF(ch_table[[#This Row],[Subject 1]]&lt;&gt;"House rose", "",SUMIF(ch_table[Day], ch_table[[#This Row],[Day]], ch_table[Duration]))</f>
        <v/>
      </c>
      <c r="I857" s="49">
        <f>SUM(INDEX(ch_table[Duration],1):ch_table[[#This Row],[Duration]])</f>
        <v>20.038194444444471</v>
      </c>
      <c r="J857" s="44" cm="1">
        <f t="array" ref="J85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857" s="44" t="str" cm="1">
        <f t="array" ref="K85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857" s="44" t="str">
        <f>IF(ch_table[[#This Row],[Subject 1]]&lt;&gt;"House rose", "",SUMIF(ch_table[Day], ch_table[[#This Row],[Day]], ch_table[AAT]))</f>
        <v/>
      </c>
      <c r="M857" s="47">
        <f>SUM(INDEX(ch_table[AAT],1):ch_table[[#This Row],[AAT]])</f>
        <v>1.2541666666666664</v>
      </c>
    </row>
    <row r="858" spans="1:13" x14ac:dyDescent="0.25">
      <c r="A858" s="2">
        <v>66</v>
      </c>
      <c r="B858" s="40">
        <v>43991</v>
      </c>
      <c r="C858" s="42">
        <v>0.50972222222222219</v>
      </c>
      <c r="D858" s="3" t="s">
        <v>29</v>
      </c>
      <c r="E858" s="5" t="s">
        <v>119</v>
      </c>
      <c r="G858" s="42" cm="1">
        <f t="array" ref="G85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1.1805555555555625E-2</v>
      </c>
      <c r="H858" s="44" t="str">
        <f>IF(ch_table[[#This Row],[Subject 1]]&lt;&gt;"House rose", "",SUMIF(ch_table[Day], ch_table[[#This Row],[Day]], ch_table[Duration]))</f>
        <v/>
      </c>
      <c r="I858" s="49">
        <f>SUM(INDEX(ch_table[Duration],1):ch_table[[#This Row],[Duration]])</f>
        <v>20.050000000000026</v>
      </c>
      <c r="J858" s="44" cm="1">
        <f t="array" ref="J85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858" s="44" t="str" cm="1">
        <f t="array" ref="K85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858" s="44" t="str">
        <f>IF(ch_table[[#This Row],[Subject 1]]&lt;&gt;"House rose", "",SUMIF(ch_table[Day], ch_table[[#This Row],[Day]], ch_table[AAT]))</f>
        <v/>
      </c>
      <c r="M858" s="47">
        <f>SUM(INDEX(ch_table[AAT],1):ch_table[[#This Row],[AAT]])</f>
        <v>1.2541666666666664</v>
      </c>
    </row>
    <row r="859" spans="1:13" x14ac:dyDescent="0.25">
      <c r="A859" s="2">
        <v>66</v>
      </c>
      <c r="B859" s="40">
        <v>43991</v>
      </c>
      <c r="C859" s="42">
        <v>0.52152777777777781</v>
      </c>
      <c r="D859" s="3" t="s">
        <v>15</v>
      </c>
      <c r="G859" s="42" cm="1">
        <f t="array" ref="G85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859" s="44" t="str">
        <f>IF(ch_table[[#This Row],[Subject 1]]&lt;&gt;"House rose", "",SUMIF(ch_table[Day], ch_table[[#This Row],[Day]], ch_table[Duration]))</f>
        <v/>
      </c>
      <c r="I859" s="49">
        <f>SUM(INDEX(ch_table[Duration],1):ch_table[[#This Row],[Duration]])</f>
        <v>20.052777777777802</v>
      </c>
      <c r="J859" s="44" cm="1">
        <f t="array" ref="J85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859" s="44" t="str" cm="1">
        <f t="array" ref="K85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859" s="44" t="str">
        <f>IF(ch_table[[#This Row],[Subject 1]]&lt;&gt;"House rose", "",SUMIF(ch_table[Day], ch_table[[#This Row],[Day]], ch_table[AAT]))</f>
        <v/>
      </c>
      <c r="M859" s="47">
        <f>SUM(INDEX(ch_table[AAT],1):ch_table[[#This Row],[AAT]])</f>
        <v>1.2541666666666664</v>
      </c>
    </row>
    <row r="860" spans="1:13" ht="60" x14ac:dyDescent="0.25">
      <c r="A860" s="2">
        <v>66</v>
      </c>
      <c r="B860" s="40">
        <v>43991</v>
      </c>
      <c r="C860" s="42">
        <v>0.52430555555555558</v>
      </c>
      <c r="D860" s="3" t="s">
        <v>32</v>
      </c>
      <c r="E860" s="5" t="s">
        <v>572</v>
      </c>
      <c r="G860" s="42" cm="1">
        <f t="array" ref="G86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4.0972222222222188E-2</v>
      </c>
      <c r="H860" s="44" t="str">
        <f>IF(ch_table[[#This Row],[Subject 1]]&lt;&gt;"House rose", "",SUMIF(ch_table[Day], ch_table[[#This Row],[Day]], ch_table[Duration]))</f>
        <v/>
      </c>
      <c r="I860" s="49">
        <f>SUM(INDEX(ch_table[Duration],1):ch_table[[#This Row],[Duration]])</f>
        <v>20.093750000000025</v>
      </c>
      <c r="J860" s="44" cm="1">
        <f t="array" ref="J86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860" s="44" t="str" cm="1">
        <f t="array" ref="K86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860" s="44" t="str">
        <f>IF(ch_table[[#This Row],[Subject 1]]&lt;&gt;"House rose", "",SUMIF(ch_table[Day], ch_table[[#This Row],[Day]], ch_table[AAT]))</f>
        <v/>
      </c>
      <c r="M860" s="47">
        <f>SUM(INDEX(ch_table[AAT],1):ch_table[[#This Row],[AAT]])</f>
        <v>1.2541666666666664</v>
      </c>
    </row>
    <row r="861" spans="1:13" x14ac:dyDescent="0.25">
      <c r="A861" s="2">
        <v>66</v>
      </c>
      <c r="B861" s="40">
        <v>43991</v>
      </c>
      <c r="C861" s="42">
        <v>0.56527777777777777</v>
      </c>
      <c r="D861" s="3" t="s">
        <v>15</v>
      </c>
      <c r="G861" s="42" cm="1">
        <f t="array" ref="G86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861" s="44" t="str">
        <f>IF(ch_table[[#This Row],[Subject 1]]&lt;&gt;"House rose", "",SUMIF(ch_table[Day], ch_table[[#This Row],[Day]], ch_table[Duration]))</f>
        <v/>
      </c>
      <c r="I861" s="49">
        <f>SUM(INDEX(ch_table[Duration],1):ch_table[[#This Row],[Duration]])</f>
        <v>20.096527777777801</v>
      </c>
      <c r="J861" s="44" cm="1">
        <f t="array" ref="J86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861" s="44" t="str" cm="1">
        <f t="array" ref="K86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861" s="44" t="str">
        <f>IF(ch_table[[#This Row],[Subject 1]]&lt;&gt;"House rose", "",SUMIF(ch_table[Day], ch_table[[#This Row],[Day]], ch_table[AAT]))</f>
        <v/>
      </c>
      <c r="M861" s="47">
        <f>SUM(INDEX(ch_table[AAT],1):ch_table[[#This Row],[AAT]])</f>
        <v>1.2541666666666664</v>
      </c>
    </row>
    <row r="862" spans="1:13" ht="45" x14ac:dyDescent="0.25">
      <c r="A862" s="2">
        <v>66</v>
      </c>
      <c r="B862" s="40">
        <v>43991</v>
      </c>
      <c r="C862" s="42">
        <v>0.56805555555555554</v>
      </c>
      <c r="D862" s="3" t="s">
        <v>30</v>
      </c>
      <c r="E862" s="5" t="s">
        <v>573</v>
      </c>
      <c r="G862" s="42" cm="1">
        <f t="array" ref="G86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4.861111111111116E-2</v>
      </c>
      <c r="H862" s="44" t="str">
        <f>IF(ch_table[[#This Row],[Subject 1]]&lt;&gt;"House rose", "",SUMIF(ch_table[Day], ch_table[[#This Row],[Day]], ch_table[Duration]))</f>
        <v/>
      </c>
      <c r="I862" s="49">
        <f>SUM(INDEX(ch_table[Duration],1):ch_table[[#This Row],[Duration]])</f>
        <v>20.145138888888912</v>
      </c>
      <c r="J862" s="44" cm="1">
        <f t="array" ref="J86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862" s="44" t="str" cm="1">
        <f t="array" ref="K86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862" s="44" t="str">
        <f>IF(ch_table[[#This Row],[Subject 1]]&lt;&gt;"House rose", "",SUMIF(ch_table[Day], ch_table[[#This Row],[Day]], ch_table[AAT]))</f>
        <v/>
      </c>
      <c r="M862" s="47">
        <f>SUM(INDEX(ch_table[AAT],1):ch_table[[#This Row],[AAT]])</f>
        <v>1.2541666666666664</v>
      </c>
    </row>
    <row r="863" spans="1:13" ht="30" x14ac:dyDescent="0.25">
      <c r="A863" s="2">
        <v>66</v>
      </c>
      <c r="B863" s="40">
        <v>43991</v>
      </c>
      <c r="C863" s="42">
        <v>0.6166666666666667</v>
      </c>
      <c r="D863" s="3" t="s">
        <v>24</v>
      </c>
      <c r="E863" s="5" t="s">
        <v>574</v>
      </c>
      <c r="G863" s="42" cm="1">
        <f t="array" ref="G86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6.9444444444444198E-4</v>
      </c>
      <c r="H863" s="44" t="str">
        <f>IF(ch_table[[#This Row],[Subject 1]]&lt;&gt;"House rose", "",SUMIF(ch_table[Day], ch_table[[#This Row],[Day]], ch_table[Duration]))</f>
        <v/>
      </c>
      <c r="I863" s="49">
        <f>SUM(INDEX(ch_table[Duration],1):ch_table[[#This Row],[Duration]])</f>
        <v>20.145833333333357</v>
      </c>
      <c r="J863" s="44" cm="1">
        <f t="array" ref="J86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863" s="44" t="str" cm="1">
        <f t="array" ref="K86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863" s="44" t="str">
        <f>IF(ch_table[[#This Row],[Subject 1]]&lt;&gt;"House rose", "",SUMIF(ch_table[Day], ch_table[[#This Row],[Day]], ch_table[AAT]))</f>
        <v/>
      </c>
      <c r="M863" s="47">
        <f>SUM(INDEX(ch_table[AAT],1):ch_table[[#This Row],[AAT]])</f>
        <v>1.2541666666666664</v>
      </c>
    </row>
    <row r="864" spans="1:13" x14ac:dyDescent="0.25">
      <c r="A864" s="2">
        <v>66</v>
      </c>
      <c r="B864" s="40">
        <v>43991</v>
      </c>
      <c r="C864" s="42">
        <v>0.61736111111111114</v>
      </c>
      <c r="D864" s="3" t="s">
        <v>15</v>
      </c>
      <c r="G864" s="42" cm="1">
        <f t="array" ref="G86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864" s="44" t="str">
        <f>IF(ch_table[[#This Row],[Subject 1]]&lt;&gt;"House rose", "",SUMIF(ch_table[Day], ch_table[[#This Row],[Day]], ch_table[Duration]))</f>
        <v/>
      </c>
      <c r="I864" s="49">
        <f>SUM(INDEX(ch_table[Duration],1):ch_table[[#This Row],[Duration]])</f>
        <v>20.148611111111133</v>
      </c>
      <c r="J864" s="44" cm="1">
        <f t="array" ref="J86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864" s="44" t="str" cm="1">
        <f t="array" ref="K86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864" s="44" t="str">
        <f>IF(ch_table[[#This Row],[Subject 1]]&lt;&gt;"House rose", "",SUMIF(ch_table[Day], ch_table[[#This Row],[Day]], ch_table[AAT]))</f>
        <v/>
      </c>
      <c r="M864" s="47">
        <f>SUM(INDEX(ch_table[AAT],1):ch_table[[#This Row],[AAT]])</f>
        <v>1.2541666666666664</v>
      </c>
    </row>
    <row r="865" spans="1:13" x14ac:dyDescent="0.25">
      <c r="A865" s="2">
        <v>66</v>
      </c>
      <c r="B865" s="40">
        <v>43991</v>
      </c>
      <c r="C865" s="42">
        <v>0.62013888888888891</v>
      </c>
      <c r="D865" s="3" t="s">
        <v>44</v>
      </c>
      <c r="E865" s="5" t="s">
        <v>575</v>
      </c>
      <c r="G865" s="42" cm="1">
        <f t="array" ref="G86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6.2499999999999778E-3</v>
      </c>
      <c r="H865" s="44" t="str">
        <f>IF(ch_table[[#This Row],[Subject 1]]&lt;&gt;"House rose", "",SUMIF(ch_table[Day], ch_table[[#This Row],[Day]], ch_table[Duration]))</f>
        <v/>
      </c>
      <c r="I865" s="49">
        <f>SUM(INDEX(ch_table[Duration],1):ch_table[[#This Row],[Duration]])</f>
        <v>20.154861111111135</v>
      </c>
      <c r="J865" s="44" cm="1">
        <f t="array" ref="J86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865" s="44" t="str" cm="1">
        <f t="array" ref="K86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865" s="44" t="str">
        <f>IF(ch_table[[#This Row],[Subject 1]]&lt;&gt;"House rose", "",SUMIF(ch_table[Day], ch_table[[#This Row],[Day]], ch_table[AAT]))</f>
        <v/>
      </c>
      <c r="M865" s="47">
        <f>SUM(INDEX(ch_table[AAT],1):ch_table[[#This Row],[AAT]])</f>
        <v>1.2541666666666664</v>
      </c>
    </row>
    <row r="866" spans="1:13" x14ac:dyDescent="0.25">
      <c r="A866" s="2">
        <v>66</v>
      </c>
      <c r="B866" s="40">
        <v>43991</v>
      </c>
      <c r="C866" s="42">
        <v>0.62638888888888888</v>
      </c>
      <c r="D866" s="3" t="s">
        <v>27</v>
      </c>
      <c r="E866" s="5" t="s">
        <v>576</v>
      </c>
      <c r="F866" s="5" t="s">
        <v>173</v>
      </c>
      <c r="G866" s="42" cm="1">
        <f t="array" ref="G86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8.0555555555555602E-2</v>
      </c>
      <c r="H866" s="44" t="str">
        <f>IF(ch_table[[#This Row],[Subject 1]]&lt;&gt;"House rose", "",SUMIF(ch_table[Day], ch_table[[#This Row],[Day]], ch_table[Duration]))</f>
        <v/>
      </c>
      <c r="I866" s="49">
        <f>SUM(INDEX(ch_table[Duration],1):ch_table[[#This Row],[Duration]])</f>
        <v>20.235416666666691</v>
      </c>
      <c r="J866" s="44" cm="1">
        <f t="array" ref="J86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866" s="44" t="str" cm="1">
        <f t="array" ref="K86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866" s="44" t="str">
        <f>IF(ch_table[[#This Row],[Subject 1]]&lt;&gt;"House rose", "",SUMIF(ch_table[Day], ch_table[[#This Row],[Day]], ch_table[AAT]))</f>
        <v/>
      </c>
      <c r="M866" s="47">
        <f>SUM(INDEX(ch_table[AAT],1):ch_table[[#This Row],[AAT]])</f>
        <v>1.2541666666666664</v>
      </c>
    </row>
    <row r="867" spans="1:13" ht="30" x14ac:dyDescent="0.25">
      <c r="A867" s="2">
        <v>66</v>
      </c>
      <c r="B867" s="40">
        <v>43991</v>
      </c>
      <c r="C867" s="42">
        <v>0.70694444444444449</v>
      </c>
      <c r="D867" s="3" t="s">
        <v>202</v>
      </c>
      <c r="E867" s="5" t="s">
        <v>383</v>
      </c>
      <c r="F867" s="5" t="s">
        <v>73</v>
      </c>
      <c r="G867" s="42" cm="1">
        <f t="array" ref="G86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8.4027777777777701E-2</v>
      </c>
      <c r="H867" s="44" t="str">
        <f>IF(ch_table[[#This Row],[Subject 1]]&lt;&gt;"House rose", "",SUMIF(ch_table[Day], ch_table[[#This Row],[Day]], ch_table[Duration]))</f>
        <v/>
      </c>
      <c r="I867" s="49">
        <f>SUM(INDEX(ch_table[Duration],1):ch_table[[#This Row],[Duration]])</f>
        <v>20.319444444444468</v>
      </c>
      <c r="J867" s="44" cm="1">
        <f t="array" ref="J86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867" s="44" t="str" cm="1">
        <f t="array" ref="K86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867" s="44" t="str">
        <f>IF(ch_table[[#This Row],[Subject 1]]&lt;&gt;"House rose", "",SUMIF(ch_table[Day], ch_table[[#This Row],[Day]], ch_table[AAT]))</f>
        <v/>
      </c>
      <c r="M867" s="47">
        <f>SUM(INDEX(ch_table[AAT],1):ch_table[[#This Row],[AAT]])</f>
        <v>1.2541666666666664</v>
      </c>
    </row>
    <row r="868" spans="1:13" ht="30" x14ac:dyDescent="0.25">
      <c r="A868" s="2">
        <v>66</v>
      </c>
      <c r="B868" s="40">
        <v>43991</v>
      </c>
      <c r="C868" s="42">
        <v>0.79097222222222219</v>
      </c>
      <c r="D868" s="3" t="s">
        <v>317</v>
      </c>
      <c r="E868" s="5" t="s">
        <v>577</v>
      </c>
      <c r="G868" s="42" cm="1">
        <f t="array" ref="G86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3.4722222222222099E-3</v>
      </c>
      <c r="H868" s="44" t="str">
        <f>IF(ch_table[[#This Row],[Subject 1]]&lt;&gt;"House rose", "",SUMIF(ch_table[Day], ch_table[[#This Row],[Day]], ch_table[Duration]))</f>
        <v/>
      </c>
      <c r="I868" s="49">
        <f>SUM(INDEX(ch_table[Duration],1):ch_table[[#This Row],[Duration]])</f>
        <v>20.322916666666689</v>
      </c>
      <c r="J868" s="44" cm="1">
        <f t="array" ref="J86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868" s="44" cm="1">
        <f t="array" ref="K86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2.7777777777777679E-3</v>
      </c>
      <c r="L868" s="44" t="str">
        <f>IF(ch_table[[#This Row],[Subject 1]]&lt;&gt;"House rose", "",SUMIF(ch_table[Day], ch_table[[#This Row],[Day]], ch_table[AAT]))</f>
        <v/>
      </c>
      <c r="M868" s="47">
        <f>SUM(INDEX(ch_table[AAT],1):ch_table[[#This Row],[AAT]])</f>
        <v>1.2569444444444442</v>
      </c>
    </row>
    <row r="869" spans="1:13" x14ac:dyDescent="0.25">
      <c r="A869" s="2">
        <v>66</v>
      </c>
      <c r="B869" s="40">
        <v>43991</v>
      </c>
      <c r="C869" s="42">
        <v>0.7944444444444444</v>
      </c>
      <c r="D869" s="3" t="s">
        <v>26</v>
      </c>
      <c r="E869" s="5" t="s">
        <v>578</v>
      </c>
      <c r="G869" s="42" cm="1">
        <f t="array" ref="G86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1.8055555555555602E-2</v>
      </c>
      <c r="H869" s="44" t="str">
        <f>IF(ch_table[[#This Row],[Subject 1]]&lt;&gt;"House rose", "",SUMIF(ch_table[Day], ch_table[[#This Row],[Day]], ch_table[Duration]))</f>
        <v/>
      </c>
      <c r="I869" s="49">
        <f>SUM(INDEX(ch_table[Duration],1):ch_table[[#This Row],[Duration]])</f>
        <v>20.340972222222245</v>
      </c>
      <c r="J869" s="44" cm="1">
        <f t="array" ref="J86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869" s="44" cm="1">
        <f t="array" ref="K86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1.8055555555555602E-2</v>
      </c>
      <c r="L869" s="44" t="str">
        <f>IF(ch_table[[#This Row],[Subject 1]]&lt;&gt;"House rose", "",SUMIF(ch_table[Day], ch_table[[#This Row],[Day]], ch_table[AAT]))</f>
        <v/>
      </c>
      <c r="M869" s="47">
        <f>SUM(INDEX(ch_table[AAT],1):ch_table[[#This Row],[AAT]])</f>
        <v>1.2749999999999999</v>
      </c>
    </row>
    <row r="870" spans="1:13" x14ac:dyDescent="0.25">
      <c r="A870" s="2">
        <v>66</v>
      </c>
      <c r="B870" s="40">
        <v>43991</v>
      </c>
      <c r="C870" s="42">
        <v>0.8125</v>
      </c>
      <c r="D870" s="3" t="s">
        <v>17</v>
      </c>
      <c r="G870" s="42" t="str" cm="1">
        <f t="array" ref="G87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870" s="44">
        <f>IF(ch_table[[#This Row],[Subject 1]]&lt;&gt;"House rose", "",SUMIF(ch_table[Day], ch_table[[#This Row],[Day]], ch_table[Duration]))</f>
        <v>0.33333333333333331</v>
      </c>
      <c r="I870" s="49">
        <f>SUM(INDEX(ch_table[Duration],1):ch_table[[#This Row],[Duration]])</f>
        <v>20.340972222222245</v>
      </c>
      <c r="J870" s="44" cm="1">
        <f t="array" ref="J87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870" s="44" t="str" cm="1">
        <f t="array" ref="K87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870" s="44">
        <f>IF(ch_table[[#This Row],[Subject 1]]&lt;&gt;"House rose", "",SUMIF(ch_table[Day], ch_table[[#This Row],[Day]], ch_table[AAT]))</f>
        <v>2.083333333333337E-2</v>
      </c>
      <c r="M870" s="47">
        <f>SUM(INDEX(ch_table[AAT],1):ch_table[[#This Row],[AAT]])</f>
        <v>1.2749999999999999</v>
      </c>
    </row>
    <row r="871" spans="1:13" x14ac:dyDescent="0.25">
      <c r="A871" s="2">
        <v>67</v>
      </c>
      <c r="B871" s="40">
        <v>43992</v>
      </c>
      <c r="C871" s="42">
        <v>0.47916666666666669</v>
      </c>
      <c r="D871" s="3" t="s">
        <v>18</v>
      </c>
      <c r="G871" s="42" cm="1">
        <f t="array" ref="G87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871" s="44" t="str">
        <f>IF(ch_table[[#This Row],[Subject 1]]&lt;&gt;"House rose", "",SUMIF(ch_table[Day], ch_table[[#This Row],[Day]], ch_table[Duration]))</f>
        <v/>
      </c>
      <c r="I871" s="49">
        <f>SUM(INDEX(ch_table[Duration],1):ch_table[[#This Row],[Duration]])</f>
        <v>20.34305555555558</v>
      </c>
      <c r="J871" s="44" cm="1">
        <f t="array" ref="J87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871" s="44" t="str" cm="1">
        <f t="array" ref="K87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871" s="44" t="str">
        <f>IF(ch_table[[#This Row],[Subject 1]]&lt;&gt;"House rose", "",SUMIF(ch_table[Day], ch_table[[#This Row],[Day]], ch_table[AAT]))</f>
        <v/>
      </c>
      <c r="M871" s="47">
        <f>SUM(INDEX(ch_table[AAT],1):ch_table[[#This Row],[AAT]])</f>
        <v>1.2749999999999999</v>
      </c>
    </row>
    <row r="872" spans="1:13" x14ac:dyDescent="0.25">
      <c r="A872" s="2">
        <v>67</v>
      </c>
      <c r="B872" s="40">
        <v>43992</v>
      </c>
      <c r="C872" s="42">
        <v>0.48125000000000001</v>
      </c>
      <c r="D872" s="3" t="s">
        <v>28</v>
      </c>
      <c r="E872" s="5" t="s">
        <v>197</v>
      </c>
      <c r="G872" s="42" cm="1">
        <f t="array" ref="G87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1.3888888888888895E-2</v>
      </c>
      <c r="H872" s="44" t="str">
        <f>IF(ch_table[[#This Row],[Subject 1]]&lt;&gt;"House rose", "",SUMIF(ch_table[Day], ch_table[[#This Row],[Day]], ch_table[Duration]))</f>
        <v/>
      </c>
      <c r="I872" s="49">
        <f>SUM(INDEX(ch_table[Duration],1):ch_table[[#This Row],[Duration]])</f>
        <v>20.356944444444469</v>
      </c>
      <c r="J872" s="44" cm="1">
        <f t="array" ref="J87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872" s="44" t="str" cm="1">
        <f t="array" ref="K87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872" s="44" t="str">
        <f>IF(ch_table[[#This Row],[Subject 1]]&lt;&gt;"House rose", "",SUMIF(ch_table[Day], ch_table[[#This Row],[Day]], ch_table[AAT]))</f>
        <v/>
      </c>
      <c r="M872" s="47">
        <f>SUM(INDEX(ch_table[AAT],1):ch_table[[#This Row],[AAT]])</f>
        <v>1.2749999999999999</v>
      </c>
    </row>
    <row r="873" spans="1:13" x14ac:dyDescent="0.25">
      <c r="A873" s="2">
        <v>67</v>
      </c>
      <c r="B873" s="40">
        <v>43992</v>
      </c>
      <c r="C873" s="42">
        <v>0.49513888888888891</v>
      </c>
      <c r="D873" s="3" t="s">
        <v>29</v>
      </c>
      <c r="E873" s="5" t="s">
        <v>197</v>
      </c>
      <c r="G873" s="42" cm="1">
        <f t="array" ref="G87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4.8611111111110938E-3</v>
      </c>
      <c r="H873" s="44" t="str">
        <f>IF(ch_table[[#This Row],[Subject 1]]&lt;&gt;"House rose", "",SUMIF(ch_table[Day], ch_table[[#This Row],[Day]], ch_table[Duration]))</f>
        <v/>
      </c>
      <c r="I873" s="49">
        <f>SUM(INDEX(ch_table[Duration],1):ch_table[[#This Row],[Duration]])</f>
        <v>20.361805555555581</v>
      </c>
      <c r="J873" s="44" cm="1">
        <f t="array" ref="J87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873" s="44" t="str" cm="1">
        <f t="array" ref="K87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873" s="44" t="str">
        <f>IF(ch_table[[#This Row],[Subject 1]]&lt;&gt;"House rose", "",SUMIF(ch_table[Day], ch_table[[#This Row],[Day]], ch_table[AAT]))</f>
        <v/>
      </c>
      <c r="M873" s="47">
        <f>SUM(INDEX(ch_table[AAT],1):ch_table[[#This Row],[AAT]])</f>
        <v>1.2749999999999999</v>
      </c>
    </row>
    <row r="874" spans="1:13" x14ac:dyDescent="0.25">
      <c r="A874" s="2">
        <v>67</v>
      </c>
      <c r="B874" s="40">
        <v>43992</v>
      </c>
      <c r="C874" s="42">
        <v>0.5</v>
      </c>
      <c r="D874" s="3" t="s">
        <v>28</v>
      </c>
      <c r="E874" s="5" t="s">
        <v>99</v>
      </c>
      <c r="G874" s="42" cm="1">
        <f t="array" ref="G87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2.7083333333333348E-2</v>
      </c>
      <c r="H874" s="44" t="str">
        <f>IF(ch_table[[#This Row],[Subject 1]]&lt;&gt;"House rose", "",SUMIF(ch_table[Day], ch_table[[#This Row],[Day]], ch_table[Duration]))</f>
        <v/>
      </c>
      <c r="I874" s="49">
        <f>SUM(INDEX(ch_table[Duration],1):ch_table[[#This Row],[Duration]])</f>
        <v>20.388888888888914</v>
      </c>
      <c r="J874" s="44" cm="1">
        <f t="array" ref="J87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874" s="44" t="str" cm="1">
        <f t="array" ref="K87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874" s="44" t="str">
        <f>IF(ch_table[[#This Row],[Subject 1]]&lt;&gt;"House rose", "",SUMIF(ch_table[Day], ch_table[[#This Row],[Day]], ch_table[AAT]))</f>
        <v/>
      </c>
      <c r="M874" s="47">
        <f>SUM(INDEX(ch_table[AAT],1):ch_table[[#This Row],[AAT]])</f>
        <v>1.2749999999999999</v>
      </c>
    </row>
    <row r="875" spans="1:13" x14ac:dyDescent="0.25">
      <c r="A875" s="2">
        <v>67</v>
      </c>
      <c r="B875" s="40">
        <v>43992</v>
      </c>
      <c r="C875" s="42">
        <v>0.52708333333333335</v>
      </c>
      <c r="D875" s="3" t="s">
        <v>15</v>
      </c>
      <c r="G875" s="42" cm="1">
        <f t="array" ref="G87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875" s="44" t="str">
        <f>IF(ch_table[[#This Row],[Subject 1]]&lt;&gt;"House rose", "",SUMIF(ch_table[Day], ch_table[[#This Row],[Day]], ch_table[Duration]))</f>
        <v/>
      </c>
      <c r="I875" s="49">
        <f>SUM(INDEX(ch_table[Duration],1):ch_table[[#This Row],[Duration]])</f>
        <v>20.390972222222249</v>
      </c>
      <c r="J875" s="44" cm="1">
        <f t="array" ref="J87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875" s="44" t="str" cm="1">
        <f t="array" ref="K87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875" s="44" t="str">
        <f>IF(ch_table[[#This Row],[Subject 1]]&lt;&gt;"House rose", "",SUMIF(ch_table[Day], ch_table[[#This Row],[Day]], ch_table[AAT]))</f>
        <v/>
      </c>
      <c r="M875" s="47">
        <f>SUM(INDEX(ch_table[AAT],1):ch_table[[#This Row],[AAT]])</f>
        <v>1.2749999999999999</v>
      </c>
    </row>
    <row r="876" spans="1:13" x14ac:dyDescent="0.25">
      <c r="A876" s="2">
        <v>67</v>
      </c>
      <c r="B876" s="40">
        <v>43992</v>
      </c>
      <c r="C876" s="42">
        <v>0.52916666666666667</v>
      </c>
      <c r="D876" s="3" t="s">
        <v>20</v>
      </c>
      <c r="E876" s="5" t="s">
        <v>579</v>
      </c>
      <c r="F876" s="5" t="s">
        <v>73</v>
      </c>
      <c r="G876" s="42" cm="1">
        <f t="array" ref="G87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6.9444444444444198E-4</v>
      </c>
      <c r="H876" s="44" t="str">
        <f>IF(ch_table[[#This Row],[Subject 1]]&lt;&gt;"House rose", "",SUMIF(ch_table[Day], ch_table[[#This Row],[Day]], ch_table[Duration]))</f>
        <v/>
      </c>
      <c r="I876" s="49">
        <f>SUM(INDEX(ch_table[Duration],1):ch_table[[#This Row],[Duration]])</f>
        <v>20.391666666666694</v>
      </c>
      <c r="J876" s="44" cm="1">
        <f t="array" ref="J87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876" s="44" t="str" cm="1">
        <f t="array" ref="K87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876" s="44" t="str">
        <f>IF(ch_table[[#This Row],[Subject 1]]&lt;&gt;"House rose", "",SUMIF(ch_table[Day], ch_table[[#This Row],[Day]], ch_table[AAT]))</f>
        <v/>
      </c>
      <c r="M876" s="47">
        <f>SUM(INDEX(ch_table[AAT],1):ch_table[[#This Row],[AAT]])</f>
        <v>1.2749999999999999</v>
      </c>
    </row>
    <row r="877" spans="1:13" ht="60" x14ac:dyDescent="0.25">
      <c r="A877" s="2">
        <v>67</v>
      </c>
      <c r="B877" s="40">
        <v>43992</v>
      </c>
      <c r="C877" s="42">
        <v>0.52986111111111112</v>
      </c>
      <c r="D877" s="3" t="s">
        <v>32</v>
      </c>
      <c r="E877" s="5" t="s">
        <v>580</v>
      </c>
      <c r="G877" s="42" cm="1">
        <f t="array" ref="G87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4.5833333333333282E-2</v>
      </c>
      <c r="H877" s="44" t="str">
        <f>IF(ch_table[[#This Row],[Subject 1]]&lt;&gt;"House rose", "",SUMIF(ch_table[Day], ch_table[[#This Row],[Day]], ch_table[Duration]))</f>
        <v/>
      </c>
      <c r="I877" s="49">
        <f>SUM(INDEX(ch_table[Duration],1):ch_table[[#This Row],[Duration]])</f>
        <v>20.437500000000028</v>
      </c>
      <c r="J877" s="44" cm="1">
        <f t="array" ref="J87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877" s="44" t="str" cm="1">
        <f t="array" ref="K87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877" s="44" t="str">
        <f>IF(ch_table[[#This Row],[Subject 1]]&lt;&gt;"House rose", "",SUMIF(ch_table[Day], ch_table[[#This Row],[Day]], ch_table[AAT]))</f>
        <v/>
      </c>
      <c r="M877" s="47">
        <f>SUM(INDEX(ch_table[AAT],1):ch_table[[#This Row],[AAT]])</f>
        <v>1.2749999999999999</v>
      </c>
    </row>
    <row r="878" spans="1:13" x14ac:dyDescent="0.25">
      <c r="A878" s="2">
        <v>67</v>
      </c>
      <c r="B878" s="40">
        <v>43992</v>
      </c>
      <c r="C878" s="42">
        <v>0.5756944444444444</v>
      </c>
      <c r="D878" s="3" t="s">
        <v>15</v>
      </c>
      <c r="G878" s="42" cm="1">
        <f t="array" ref="G87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878" s="44" t="str">
        <f>IF(ch_table[[#This Row],[Subject 1]]&lt;&gt;"House rose", "",SUMIF(ch_table[Day], ch_table[[#This Row],[Day]], ch_table[Duration]))</f>
        <v/>
      </c>
      <c r="I878" s="49">
        <f>SUM(INDEX(ch_table[Duration],1):ch_table[[#This Row],[Duration]])</f>
        <v>20.439583333333363</v>
      </c>
      <c r="J878" s="44" cm="1">
        <f t="array" ref="J87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878" s="44" t="str" cm="1">
        <f t="array" ref="K87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878" s="44" t="str">
        <f>IF(ch_table[[#This Row],[Subject 1]]&lt;&gt;"House rose", "",SUMIF(ch_table[Day], ch_table[[#This Row],[Day]], ch_table[AAT]))</f>
        <v/>
      </c>
      <c r="M878" s="47">
        <f>SUM(INDEX(ch_table[AAT],1):ch_table[[#This Row],[AAT]])</f>
        <v>1.2749999999999999</v>
      </c>
    </row>
    <row r="879" spans="1:13" x14ac:dyDescent="0.25">
      <c r="A879" s="2">
        <v>67</v>
      </c>
      <c r="B879" s="40">
        <v>43992</v>
      </c>
      <c r="C879" s="42">
        <v>0.57777777777777772</v>
      </c>
      <c r="D879" s="3" t="s">
        <v>44</v>
      </c>
      <c r="E879" s="5" t="s">
        <v>581</v>
      </c>
      <c r="G879" s="42" cm="1">
        <f t="array" ref="G87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7.6388888888889728E-3</v>
      </c>
      <c r="H879" s="44" t="str">
        <f>IF(ch_table[[#This Row],[Subject 1]]&lt;&gt;"House rose", "",SUMIF(ch_table[Day], ch_table[[#This Row],[Day]], ch_table[Duration]))</f>
        <v/>
      </c>
      <c r="I879" s="49">
        <f>SUM(INDEX(ch_table[Duration],1):ch_table[[#This Row],[Duration]])</f>
        <v>20.447222222222251</v>
      </c>
      <c r="J879" s="44" cm="1">
        <f t="array" ref="J87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879" s="44" t="str" cm="1">
        <f t="array" ref="K87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879" s="44" t="str">
        <f>IF(ch_table[[#This Row],[Subject 1]]&lt;&gt;"House rose", "",SUMIF(ch_table[Day], ch_table[[#This Row],[Day]], ch_table[AAT]))</f>
        <v/>
      </c>
      <c r="M879" s="47">
        <f>SUM(INDEX(ch_table[AAT],1):ch_table[[#This Row],[AAT]])</f>
        <v>1.2749999999999999</v>
      </c>
    </row>
    <row r="880" spans="1:13" x14ac:dyDescent="0.25">
      <c r="A880" s="2">
        <v>67</v>
      </c>
      <c r="B880" s="40">
        <v>43992</v>
      </c>
      <c r="C880" s="42">
        <v>0.5854166666666667</v>
      </c>
      <c r="D880" s="3" t="s">
        <v>243</v>
      </c>
      <c r="E880" s="5" t="s">
        <v>582</v>
      </c>
      <c r="G880" s="42" cm="1">
        <f t="array" ref="G88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6.9444444444444198E-3</v>
      </c>
      <c r="H880" s="44" t="str">
        <f>IF(ch_table[[#This Row],[Subject 1]]&lt;&gt;"House rose", "",SUMIF(ch_table[Day], ch_table[[#This Row],[Day]], ch_table[Duration]))</f>
        <v/>
      </c>
      <c r="I880" s="49">
        <f>SUM(INDEX(ch_table[Duration],1):ch_table[[#This Row],[Duration]])</f>
        <v>20.454166666666694</v>
      </c>
      <c r="J880" s="44" cm="1">
        <f t="array" ref="J88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880" s="44" t="str" cm="1">
        <f t="array" ref="K88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880" s="44" t="str">
        <f>IF(ch_table[[#This Row],[Subject 1]]&lt;&gt;"House rose", "",SUMIF(ch_table[Day], ch_table[[#This Row],[Day]], ch_table[AAT]))</f>
        <v/>
      </c>
      <c r="M880" s="47">
        <f>SUM(INDEX(ch_table[AAT],1):ch_table[[#This Row],[AAT]])</f>
        <v>1.2749999999999999</v>
      </c>
    </row>
    <row r="881" spans="1:13" x14ac:dyDescent="0.25">
      <c r="A881" s="2">
        <v>67</v>
      </c>
      <c r="B881" s="40">
        <v>43992</v>
      </c>
      <c r="C881" s="42">
        <v>0.59236111111111112</v>
      </c>
      <c r="D881" s="3" t="s">
        <v>243</v>
      </c>
      <c r="E881" s="5" t="s">
        <v>583</v>
      </c>
      <c r="G881" s="42" cm="1">
        <f t="array" ref="G88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1.9444444444444486E-2</v>
      </c>
      <c r="H881" s="44" t="str">
        <f>IF(ch_table[[#This Row],[Subject 1]]&lt;&gt;"House rose", "",SUMIF(ch_table[Day], ch_table[[#This Row],[Day]], ch_table[Duration]))</f>
        <v/>
      </c>
      <c r="I881" s="49">
        <f>SUM(INDEX(ch_table[Duration],1):ch_table[[#This Row],[Duration]])</f>
        <v>20.47361111111114</v>
      </c>
      <c r="J881" s="44" cm="1">
        <f t="array" ref="J88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881" s="44" t="str" cm="1">
        <f t="array" ref="K88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881" s="44" t="str">
        <f>IF(ch_table[[#This Row],[Subject 1]]&lt;&gt;"House rose", "",SUMIF(ch_table[Day], ch_table[[#This Row],[Day]], ch_table[AAT]))</f>
        <v/>
      </c>
      <c r="M881" s="47">
        <f>SUM(INDEX(ch_table[AAT],1):ch_table[[#This Row],[AAT]])</f>
        <v>1.2749999999999999</v>
      </c>
    </row>
    <row r="882" spans="1:13" x14ac:dyDescent="0.25">
      <c r="A882" s="2">
        <v>67</v>
      </c>
      <c r="B882" s="40">
        <v>43992</v>
      </c>
      <c r="C882" s="42">
        <v>0.6118055555555556</v>
      </c>
      <c r="D882" s="3" t="s">
        <v>243</v>
      </c>
      <c r="E882" s="5" t="s">
        <v>584</v>
      </c>
      <c r="G882" s="42" cm="1">
        <f t="array" ref="G88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1.5277777777777724E-2</v>
      </c>
      <c r="H882" s="44" t="str">
        <f>IF(ch_table[[#This Row],[Subject 1]]&lt;&gt;"House rose", "",SUMIF(ch_table[Day], ch_table[[#This Row],[Day]], ch_table[Duration]))</f>
        <v/>
      </c>
      <c r="I882" s="49">
        <f>SUM(INDEX(ch_table[Duration],1):ch_table[[#This Row],[Duration]])</f>
        <v>20.488888888888919</v>
      </c>
      <c r="J882" s="44" cm="1">
        <f t="array" ref="J88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882" s="44" t="str" cm="1">
        <f t="array" ref="K88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882" s="44" t="str">
        <f>IF(ch_table[[#This Row],[Subject 1]]&lt;&gt;"House rose", "",SUMIF(ch_table[Day], ch_table[[#This Row],[Day]], ch_table[AAT]))</f>
        <v/>
      </c>
      <c r="M882" s="47">
        <f>SUM(INDEX(ch_table[AAT],1):ch_table[[#This Row],[AAT]])</f>
        <v>1.2749999999999999</v>
      </c>
    </row>
    <row r="883" spans="1:13" x14ac:dyDescent="0.25">
      <c r="A883" s="2">
        <v>67</v>
      </c>
      <c r="B883" s="40">
        <v>43992</v>
      </c>
      <c r="C883" s="42">
        <v>0.62708333333333333</v>
      </c>
      <c r="D883" s="3" t="s">
        <v>15</v>
      </c>
      <c r="G883" s="42" cm="1">
        <f t="array" ref="G88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883" s="44" t="str">
        <f>IF(ch_table[[#This Row],[Subject 1]]&lt;&gt;"House rose", "",SUMIF(ch_table[Day], ch_table[[#This Row],[Day]], ch_table[Duration]))</f>
        <v/>
      </c>
      <c r="I883" s="49">
        <f>SUM(INDEX(ch_table[Duration],1):ch_table[[#This Row],[Duration]])</f>
        <v>20.490972222222254</v>
      </c>
      <c r="J883" s="44" cm="1">
        <f t="array" ref="J88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883" s="44" t="str" cm="1">
        <f t="array" ref="K88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883" s="44" t="str">
        <f>IF(ch_table[[#This Row],[Subject 1]]&lt;&gt;"House rose", "",SUMIF(ch_table[Day], ch_table[[#This Row],[Day]], ch_table[AAT]))</f>
        <v/>
      </c>
      <c r="M883" s="47">
        <f>SUM(INDEX(ch_table[AAT],1):ch_table[[#This Row],[AAT]])</f>
        <v>1.2749999999999999</v>
      </c>
    </row>
    <row r="884" spans="1:13" x14ac:dyDescent="0.25">
      <c r="A884" s="2">
        <v>67</v>
      </c>
      <c r="B884" s="40">
        <v>43992</v>
      </c>
      <c r="C884" s="42">
        <v>0.62916666666666665</v>
      </c>
      <c r="D884" s="3" t="s">
        <v>56</v>
      </c>
      <c r="E884" s="5" t="s">
        <v>585</v>
      </c>
      <c r="F884" s="5" t="s">
        <v>156</v>
      </c>
      <c r="G884" s="42" cm="1">
        <f t="array" ref="G88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7.6388888888888951E-2</v>
      </c>
      <c r="H884" s="44" t="str">
        <f>IF(ch_table[[#This Row],[Subject 1]]&lt;&gt;"House rose", "",SUMIF(ch_table[Day], ch_table[[#This Row],[Day]], ch_table[Duration]))</f>
        <v/>
      </c>
      <c r="I884" s="49">
        <f>SUM(INDEX(ch_table[Duration],1):ch_table[[#This Row],[Duration]])</f>
        <v>20.567361111111143</v>
      </c>
      <c r="J884" s="44" cm="1">
        <f t="array" ref="J88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884" s="44" t="str" cm="1">
        <f t="array" ref="K88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884" s="44" t="str">
        <f>IF(ch_table[[#This Row],[Subject 1]]&lt;&gt;"House rose", "",SUMIF(ch_table[Day], ch_table[[#This Row],[Day]], ch_table[AAT]))</f>
        <v/>
      </c>
      <c r="M884" s="47">
        <f>SUM(INDEX(ch_table[AAT],1):ch_table[[#This Row],[AAT]])</f>
        <v>1.2749999999999999</v>
      </c>
    </row>
    <row r="885" spans="1:13" ht="30" x14ac:dyDescent="0.25">
      <c r="A885" s="2">
        <v>67</v>
      </c>
      <c r="B885" s="40">
        <v>43992</v>
      </c>
      <c r="C885" s="42">
        <v>0.7055555555555556</v>
      </c>
      <c r="D885" s="3" t="s">
        <v>21</v>
      </c>
      <c r="E885" s="5" t="s">
        <v>586</v>
      </c>
      <c r="G885" s="42" cm="1">
        <f t="array" ref="G88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6.2499999999999778E-3</v>
      </c>
      <c r="H885" s="44" t="str">
        <f>IF(ch_table[[#This Row],[Subject 1]]&lt;&gt;"House rose", "",SUMIF(ch_table[Day], ch_table[[#This Row],[Day]], ch_table[Duration]))</f>
        <v/>
      </c>
      <c r="I885" s="49">
        <f>SUM(INDEX(ch_table[Duration],1):ch_table[[#This Row],[Duration]])</f>
        <v>20.573611111111145</v>
      </c>
      <c r="J885" s="44" cm="1">
        <f t="array" ref="J88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885" s="44" t="str" cm="1">
        <f t="array" ref="K88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885" s="44" t="str">
        <f>IF(ch_table[[#This Row],[Subject 1]]&lt;&gt;"House rose", "",SUMIF(ch_table[Day], ch_table[[#This Row],[Day]], ch_table[AAT]))</f>
        <v/>
      </c>
      <c r="M885" s="47">
        <f>SUM(INDEX(ch_table[AAT],1):ch_table[[#This Row],[AAT]])</f>
        <v>1.2749999999999999</v>
      </c>
    </row>
    <row r="886" spans="1:13" x14ac:dyDescent="0.25">
      <c r="A886" s="2">
        <v>67</v>
      </c>
      <c r="B886" s="40">
        <v>43992</v>
      </c>
      <c r="C886" s="42">
        <v>0.71180555555555558</v>
      </c>
      <c r="D886" s="3" t="s">
        <v>21</v>
      </c>
      <c r="E886" s="5" t="s">
        <v>587</v>
      </c>
      <c r="G886" s="42" cm="1">
        <f t="array" ref="G88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1.388888888888884E-3</v>
      </c>
      <c r="H886" s="44" t="str">
        <f>IF(ch_table[[#This Row],[Subject 1]]&lt;&gt;"House rose", "",SUMIF(ch_table[Day], ch_table[[#This Row],[Day]], ch_table[Duration]))</f>
        <v/>
      </c>
      <c r="I886" s="49">
        <f>SUM(INDEX(ch_table[Duration],1):ch_table[[#This Row],[Duration]])</f>
        <v>20.575000000000035</v>
      </c>
      <c r="J886" s="44" cm="1">
        <f t="array" ref="J88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886" s="44" t="str" cm="1">
        <f t="array" ref="K88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886" s="44" t="str">
        <f>IF(ch_table[[#This Row],[Subject 1]]&lt;&gt;"House rose", "",SUMIF(ch_table[Day], ch_table[[#This Row],[Day]], ch_table[AAT]))</f>
        <v/>
      </c>
      <c r="M886" s="47">
        <f>SUM(INDEX(ch_table[AAT],1):ch_table[[#This Row],[AAT]])</f>
        <v>1.2749999999999999</v>
      </c>
    </row>
    <row r="887" spans="1:13" ht="45" x14ac:dyDescent="0.25">
      <c r="A887" s="2">
        <v>67</v>
      </c>
      <c r="B887" s="40">
        <v>43992</v>
      </c>
      <c r="C887" s="42">
        <v>0.71319444444444446</v>
      </c>
      <c r="D887" s="3" t="s">
        <v>317</v>
      </c>
      <c r="E887" s="5" t="s">
        <v>588</v>
      </c>
      <c r="G887" s="42" cm="1">
        <f t="array" ref="G88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4.1666666666666519E-3</v>
      </c>
      <c r="H887" s="44" t="str">
        <f>IF(ch_table[[#This Row],[Subject 1]]&lt;&gt;"House rose", "",SUMIF(ch_table[Day], ch_table[[#This Row],[Day]], ch_table[Duration]))</f>
        <v/>
      </c>
      <c r="I887" s="49">
        <f>SUM(INDEX(ch_table[Duration],1):ch_table[[#This Row],[Duration]])</f>
        <v>20.579166666666701</v>
      </c>
      <c r="J887" s="44" cm="1">
        <f t="array" ref="J88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887" s="44" t="str" cm="1">
        <f t="array" ref="K88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887" s="44" t="str">
        <f>IF(ch_table[[#This Row],[Subject 1]]&lt;&gt;"House rose", "",SUMIF(ch_table[Day], ch_table[[#This Row],[Day]], ch_table[AAT]))</f>
        <v/>
      </c>
      <c r="M887" s="47">
        <f>SUM(INDEX(ch_table[AAT],1):ch_table[[#This Row],[AAT]])</f>
        <v>1.2749999999999999</v>
      </c>
    </row>
    <row r="888" spans="1:13" x14ac:dyDescent="0.25">
      <c r="A888" s="2">
        <v>67</v>
      </c>
      <c r="B888" s="40">
        <v>43992</v>
      </c>
      <c r="C888" s="42">
        <v>0.71736111111111112</v>
      </c>
      <c r="D888" s="3" t="s">
        <v>35</v>
      </c>
      <c r="E888" s="5" t="s">
        <v>589</v>
      </c>
      <c r="G888" s="42" cm="1">
        <f t="array" ref="G88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6.9444444444444198E-4</v>
      </c>
      <c r="H888" s="44" t="str">
        <f>IF(ch_table[[#This Row],[Subject 1]]&lt;&gt;"House rose", "",SUMIF(ch_table[Day], ch_table[[#This Row],[Day]], ch_table[Duration]))</f>
        <v/>
      </c>
      <c r="I888" s="49">
        <f>SUM(INDEX(ch_table[Duration],1):ch_table[[#This Row],[Duration]])</f>
        <v>20.579861111111146</v>
      </c>
      <c r="J888" s="44" cm="1">
        <f t="array" ref="J88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888" s="44" t="str" cm="1">
        <f t="array" ref="K88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888" s="44" t="str">
        <f>IF(ch_table[[#This Row],[Subject 1]]&lt;&gt;"House rose", "",SUMIF(ch_table[Day], ch_table[[#This Row],[Day]], ch_table[AAT]))</f>
        <v/>
      </c>
      <c r="M888" s="47">
        <f>SUM(INDEX(ch_table[AAT],1):ch_table[[#This Row],[AAT]])</f>
        <v>1.2749999999999999</v>
      </c>
    </row>
    <row r="889" spans="1:13" ht="30" x14ac:dyDescent="0.25">
      <c r="A889" s="2">
        <v>67</v>
      </c>
      <c r="B889" s="40">
        <v>43992</v>
      </c>
      <c r="C889" s="42">
        <v>0.71805555555555556</v>
      </c>
      <c r="D889" s="3" t="s">
        <v>35</v>
      </c>
      <c r="E889" s="5" t="s">
        <v>590</v>
      </c>
      <c r="G889" s="42" cm="1">
        <f t="array" ref="G88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1.388888888888884E-3</v>
      </c>
      <c r="H889" s="44" t="str">
        <f>IF(ch_table[[#This Row],[Subject 1]]&lt;&gt;"House rose", "",SUMIF(ch_table[Day], ch_table[[#This Row],[Day]], ch_table[Duration]))</f>
        <v/>
      </c>
      <c r="I889" s="49">
        <f>SUM(INDEX(ch_table[Duration],1):ch_table[[#This Row],[Duration]])</f>
        <v>20.581250000000036</v>
      </c>
      <c r="J889" s="44" cm="1">
        <f t="array" ref="J88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889" s="44" t="str" cm="1">
        <f t="array" ref="K88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889" s="44" t="str">
        <f>IF(ch_table[[#This Row],[Subject 1]]&lt;&gt;"House rose", "",SUMIF(ch_table[Day], ch_table[[#This Row],[Day]], ch_table[AAT]))</f>
        <v/>
      </c>
      <c r="M889" s="47">
        <f>SUM(INDEX(ch_table[AAT],1):ch_table[[#This Row],[AAT]])</f>
        <v>1.2749999999999999</v>
      </c>
    </row>
    <row r="890" spans="1:13" x14ac:dyDescent="0.25">
      <c r="A890" s="2">
        <v>67</v>
      </c>
      <c r="B890" s="40">
        <v>43992</v>
      </c>
      <c r="C890" s="42">
        <v>0.71944444444444444</v>
      </c>
      <c r="D890" s="3" t="s">
        <v>26</v>
      </c>
      <c r="E890" s="5" t="s">
        <v>591</v>
      </c>
      <c r="G890" s="42" cm="1">
        <f t="array" ref="G89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3.472222222222221E-2</v>
      </c>
      <c r="H890" s="44" t="str">
        <f>IF(ch_table[[#This Row],[Subject 1]]&lt;&gt;"House rose", "",SUMIF(ch_table[Day], ch_table[[#This Row],[Day]], ch_table[Duration]))</f>
        <v/>
      </c>
      <c r="I890" s="49">
        <f>SUM(INDEX(ch_table[Duration],1):ch_table[[#This Row],[Duration]])</f>
        <v>20.615972222222258</v>
      </c>
      <c r="J890" s="44" cm="1">
        <f t="array" ref="J89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890" s="44" t="str" cm="1">
        <f t="array" ref="K89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890" s="44" t="str">
        <f>IF(ch_table[[#This Row],[Subject 1]]&lt;&gt;"House rose", "",SUMIF(ch_table[Day], ch_table[[#This Row],[Day]], ch_table[AAT]))</f>
        <v/>
      </c>
      <c r="M890" s="47">
        <f>SUM(INDEX(ch_table[AAT],1):ch_table[[#This Row],[AAT]])</f>
        <v>1.2749999999999999</v>
      </c>
    </row>
    <row r="891" spans="1:13" x14ac:dyDescent="0.25">
      <c r="A891" s="2">
        <v>67</v>
      </c>
      <c r="B891" s="40">
        <v>43992</v>
      </c>
      <c r="C891" s="42">
        <v>0.75416666666666665</v>
      </c>
      <c r="D891" s="3" t="s">
        <v>24</v>
      </c>
      <c r="E891" s="5" t="s">
        <v>592</v>
      </c>
      <c r="G891" s="42" cm="1">
        <f t="array" ref="G89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</v>
      </c>
      <c r="H891" s="44" t="str">
        <f>IF(ch_table[[#This Row],[Subject 1]]&lt;&gt;"House rose", "",SUMIF(ch_table[Day], ch_table[[#This Row],[Day]], ch_table[Duration]))</f>
        <v/>
      </c>
      <c r="I891" s="49">
        <f>SUM(INDEX(ch_table[Duration],1):ch_table[[#This Row],[Duration]])</f>
        <v>20.615972222222258</v>
      </c>
      <c r="J891" s="44" cm="1">
        <f t="array" ref="J89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891" s="44" t="str" cm="1">
        <f t="array" ref="K89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891" s="44" t="str">
        <f>IF(ch_table[[#This Row],[Subject 1]]&lt;&gt;"House rose", "",SUMIF(ch_table[Day], ch_table[[#This Row],[Day]], ch_table[AAT]))</f>
        <v/>
      </c>
      <c r="M891" s="47">
        <f>SUM(INDEX(ch_table[AAT],1):ch_table[[#This Row],[AAT]])</f>
        <v>1.2749999999999999</v>
      </c>
    </row>
    <row r="892" spans="1:13" x14ac:dyDescent="0.25">
      <c r="A892" s="2">
        <v>67</v>
      </c>
      <c r="B892" s="40">
        <v>43992</v>
      </c>
      <c r="C892" s="42">
        <v>0.75416666666666665</v>
      </c>
      <c r="D892" s="3" t="s">
        <v>17</v>
      </c>
      <c r="G892" s="42" t="str" cm="1">
        <f t="array" ref="G89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892" s="44">
        <f>IF(ch_table[[#This Row],[Subject 1]]&lt;&gt;"House rose", "",SUMIF(ch_table[Day], ch_table[[#This Row],[Day]], ch_table[Duration]))</f>
        <v>0.27499999999999997</v>
      </c>
      <c r="I892" s="49">
        <f>SUM(INDEX(ch_table[Duration],1):ch_table[[#This Row],[Duration]])</f>
        <v>20.615972222222258</v>
      </c>
      <c r="J892" s="44" cm="1">
        <f t="array" ref="J89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892" s="44" t="str" cm="1">
        <f t="array" ref="K89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892" s="44">
        <f>IF(ch_table[[#This Row],[Subject 1]]&lt;&gt;"House rose", "",SUMIF(ch_table[Day], ch_table[[#This Row],[Day]], ch_table[AAT]))</f>
        <v>0</v>
      </c>
      <c r="M892" s="47">
        <f>SUM(INDEX(ch_table[AAT],1):ch_table[[#This Row],[AAT]])</f>
        <v>1.2749999999999999</v>
      </c>
    </row>
    <row r="893" spans="1:13" x14ac:dyDescent="0.25">
      <c r="A893" s="2">
        <v>68</v>
      </c>
      <c r="B893" s="40">
        <v>43993</v>
      </c>
      <c r="C893" s="42">
        <v>0.39583333333333331</v>
      </c>
      <c r="D893" s="3" t="s">
        <v>18</v>
      </c>
      <c r="G893" s="42" cm="1">
        <f t="array" ref="G89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2.0833333333332704E-3</v>
      </c>
      <c r="H893" s="44" t="str">
        <f>IF(ch_table[[#This Row],[Subject 1]]&lt;&gt;"House rose", "",SUMIF(ch_table[Day], ch_table[[#This Row],[Day]], ch_table[Duration]))</f>
        <v/>
      </c>
      <c r="I893" s="49">
        <f>SUM(INDEX(ch_table[Duration],1):ch_table[[#This Row],[Duration]])</f>
        <v>20.618055555555593</v>
      </c>
      <c r="J893" s="44" cm="1">
        <f t="array" ref="J89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893" s="44" t="str" cm="1">
        <f t="array" ref="K89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893" s="44" t="str">
        <f>IF(ch_table[[#This Row],[Subject 1]]&lt;&gt;"House rose", "",SUMIF(ch_table[Day], ch_table[[#This Row],[Day]], ch_table[AAT]))</f>
        <v/>
      </c>
      <c r="M893" s="47">
        <f>SUM(INDEX(ch_table[AAT],1):ch_table[[#This Row],[AAT]])</f>
        <v>1.2749999999999999</v>
      </c>
    </row>
    <row r="894" spans="1:13" ht="30" x14ac:dyDescent="0.25">
      <c r="A894" s="2">
        <v>68</v>
      </c>
      <c r="B894" s="40">
        <v>43993</v>
      </c>
      <c r="C894" s="42">
        <v>0.39791666666666659</v>
      </c>
      <c r="D894" s="3" t="s">
        <v>28</v>
      </c>
      <c r="E894" s="5" t="s">
        <v>482</v>
      </c>
      <c r="G894" s="42" cm="1">
        <f t="array" ref="G89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2.9861111111111227E-2</v>
      </c>
      <c r="H894" s="44" t="str">
        <f>IF(ch_table[[#This Row],[Subject 1]]&lt;&gt;"House rose", "",SUMIF(ch_table[Day], ch_table[[#This Row],[Day]], ch_table[Duration]))</f>
        <v/>
      </c>
      <c r="I894" s="49">
        <f>SUM(INDEX(ch_table[Duration],1):ch_table[[#This Row],[Duration]])</f>
        <v>20.647916666666703</v>
      </c>
      <c r="J894" s="44" cm="1">
        <f t="array" ref="J89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894" s="44" t="str" cm="1">
        <f t="array" ref="K89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894" s="44" t="str">
        <f>IF(ch_table[[#This Row],[Subject 1]]&lt;&gt;"House rose", "",SUMIF(ch_table[Day], ch_table[[#This Row],[Day]], ch_table[AAT]))</f>
        <v/>
      </c>
      <c r="M894" s="47">
        <f>SUM(INDEX(ch_table[AAT],1):ch_table[[#This Row],[AAT]])</f>
        <v>1.2749999999999999</v>
      </c>
    </row>
    <row r="895" spans="1:13" ht="30" x14ac:dyDescent="0.25">
      <c r="A895" s="2">
        <v>68</v>
      </c>
      <c r="B895" s="40">
        <v>43993</v>
      </c>
      <c r="C895" s="42">
        <v>0.42777777777777781</v>
      </c>
      <c r="D895" s="3" t="s">
        <v>29</v>
      </c>
      <c r="E895" s="5" t="s">
        <v>482</v>
      </c>
      <c r="G895" s="42" cm="1">
        <f t="array" ref="G89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9.7222222222221877E-3</v>
      </c>
      <c r="H895" s="44" t="str">
        <f>IF(ch_table[[#This Row],[Subject 1]]&lt;&gt;"House rose", "",SUMIF(ch_table[Day], ch_table[[#This Row],[Day]], ch_table[Duration]))</f>
        <v/>
      </c>
      <c r="I895" s="49">
        <f>SUM(INDEX(ch_table[Duration],1):ch_table[[#This Row],[Duration]])</f>
        <v>20.657638888888926</v>
      </c>
      <c r="J895" s="44" cm="1">
        <f t="array" ref="J89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895" s="44" t="str" cm="1">
        <f t="array" ref="K89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895" s="44" t="str">
        <f>IF(ch_table[[#This Row],[Subject 1]]&lt;&gt;"House rose", "",SUMIF(ch_table[Day], ch_table[[#This Row],[Day]], ch_table[AAT]))</f>
        <v/>
      </c>
      <c r="M895" s="47">
        <f>SUM(INDEX(ch_table[AAT],1):ch_table[[#This Row],[AAT]])</f>
        <v>1.2749999999999999</v>
      </c>
    </row>
    <row r="896" spans="1:13" x14ac:dyDescent="0.25">
      <c r="A896" s="2">
        <v>68</v>
      </c>
      <c r="B896" s="40">
        <v>43993</v>
      </c>
      <c r="C896" s="42">
        <v>0.4375</v>
      </c>
      <c r="D896" s="3" t="s">
        <v>15</v>
      </c>
      <c r="G896" s="42" cm="1">
        <f t="array" ref="G89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2.7777777777778234E-3</v>
      </c>
      <c r="H896" s="44" t="str">
        <f>IF(ch_table[[#This Row],[Subject 1]]&lt;&gt;"House rose", "",SUMIF(ch_table[Day], ch_table[[#This Row],[Day]], ch_table[Duration]))</f>
        <v/>
      </c>
      <c r="I896" s="49">
        <f>SUM(INDEX(ch_table[Duration],1):ch_table[[#This Row],[Duration]])</f>
        <v>20.660416666666702</v>
      </c>
      <c r="J896" s="44" cm="1">
        <f t="array" ref="J89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896" s="44" t="str" cm="1">
        <f t="array" ref="K89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896" s="44" t="str">
        <f>IF(ch_table[[#This Row],[Subject 1]]&lt;&gt;"House rose", "",SUMIF(ch_table[Day], ch_table[[#This Row],[Day]], ch_table[AAT]))</f>
        <v/>
      </c>
      <c r="M896" s="47">
        <f>SUM(INDEX(ch_table[AAT],1):ch_table[[#This Row],[AAT]])</f>
        <v>1.2749999999999999</v>
      </c>
    </row>
    <row r="897" spans="1:13" ht="45" x14ac:dyDescent="0.25">
      <c r="A897" s="2">
        <v>68</v>
      </c>
      <c r="B897" s="40">
        <v>43993</v>
      </c>
      <c r="C897" s="42">
        <v>0.44027777777777782</v>
      </c>
      <c r="D897" s="3" t="s">
        <v>32</v>
      </c>
      <c r="E897" s="5" t="s">
        <v>593</v>
      </c>
      <c r="G897" s="42" cm="1">
        <f t="array" ref="G89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2.2916666666666696E-2</v>
      </c>
      <c r="H897" s="44" t="str">
        <f>IF(ch_table[[#This Row],[Subject 1]]&lt;&gt;"House rose", "",SUMIF(ch_table[Day], ch_table[[#This Row],[Day]], ch_table[Duration]))</f>
        <v/>
      </c>
      <c r="I897" s="49">
        <f>SUM(INDEX(ch_table[Duration],1):ch_table[[#This Row],[Duration]])</f>
        <v>20.683333333333369</v>
      </c>
      <c r="J897" s="44" cm="1">
        <f t="array" ref="J89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897" s="44" t="str" cm="1">
        <f t="array" ref="K89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897" s="44" t="str">
        <f>IF(ch_table[[#This Row],[Subject 1]]&lt;&gt;"House rose", "",SUMIF(ch_table[Day], ch_table[[#This Row],[Day]], ch_table[AAT]))</f>
        <v/>
      </c>
      <c r="M897" s="47">
        <f>SUM(INDEX(ch_table[AAT],1):ch_table[[#This Row],[AAT]])</f>
        <v>1.2749999999999999</v>
      </c>
    </row>
    <row r="898" spans="1:13" x14ac:dyDescent="0.25">
      <c r="A898" s="2">
        <v>68</v>
      </c>
      <c r="B898" s="40">
        <v>43993</v>
      </c>
      <c r="C898" s="42">
        <v>0.46319444444444452</v>
      </c>
      <c r="D898" s="3" t="s">
        <v>15</v>
      </c>
      <c r="G898" s="42" cm="1">
        <f t="array" ref="G89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2.7777777777776569E-3</v>
      </c>
      <c r="H898" s="44" t="str">
        <f>IF(ch_table[[#This Row],[Subject 1]]&lt;&gt;"House rose", "",SUMIF(ch_table[Day], ch_table[[#This Row],[Day]], ch_table[Duration]))</f>
        <v/>
      </c>
      <c r="I898" s="49">
        <f>SUM(INDEX(ch_table[Duration],1):ch_table[[#This Row],[Duration]])</f>
        <v>20.686111111111146</v>
      </c>
      <c r="J898" s="44" cm="1">
        <f t="array" ref="J89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898" s="44" t="str" cm="1">
        <f t="array" ref="K89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898" s="44" t="str">
        <f>IF(ch_table[[#This Row],[Subject 1]]&lt;&gt;"House rose", "",SUMIF(ch_table[Day], ch_table[[#This Row],[Day]], ch_table[AAT]))</f>
        <v/>
      </c>
      <c r="M898" s="47">
        <f>SUM(INDEX(ch_table[AAT],1):ch_table[[#This Row],[AAT]])</f>
        <v>1.2749999999999999</v>
      </c>
    </row>
    <row r="899" spans="1:13" x14ac:dyDescent="0.25">
      <c r="A899" s="2">
        <v>68</v>
      </c>
      <c r="B899" s="40">
        <v>43993</v>
      </c>
      <c r="C899" s="42">
        <v>0.46597222222222218</v>
      </c>
      <c r="D899" s="3" t="s">
        <v>25</v>
      </c>
      <c r="E899" s="5" t="s">
        <v>81</v>
      </c>
      <c r="G899" s="42" cm="1">
        <f t="array" ref="G89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3.4722222222222265E-2</v>
      </c>
      <c r="H899" s="44" t="str">
        <f>IF(ch_table[[#This Row],[Subject 1]]&lt;&gt;"House rose", "",SUMIF(ch_table[Day], ch_table[[#This Row],[Day]], ch_table[Duration]))</f>
        <v/>
      </c>
      <c r="I899" s="49">
        <f>SUM(INDEX(ch_table[Duration],1):ch_table[[#This Row],[Duration]])</f>
        <v>20.720833333333367</v>
      </c>
      <c r="J899" s="44" cm="1">
        <f t="array" ref="J89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899" s="44" t="str" cm="1">
        <f t="array" ref="K89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899" s="44" t="str">
        <f>IF(ch_table[[#This Row],[Subject 1]]&lt;&gt;"House rose", "",SUMIF(ch_table[Day], ch_table[[#This Row],[Day]], ch_table[AAT]))</f>
        <v/>
      </c>
      <c r="M899" s="47">
        <f>SUM(INDEX(ch_table[AAT],1):ch_table[[#This Row],[AAT]])</f>
        <v>1.2749999999999999</v>
      </c>
    </row>
    <row r="900" spans="1:13" x14ac:dyDescent="0.25">
      <c r="A900" s="2">
        <v>68</v>
      </c>
      <c r="B900" s="40">
        <v>43993</v>
      </c>
      <c r="C900" s="42">
        <v>0.50069444444444444</v>
      </c>
      <c r="D900" s="3" t="s">
        <v>15</v>
      </c>
      <c r="G900" s="42" cm="1">
        <f t="array" ref="G90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900" s="44" t="str">
        <f>IF(ch_table[[#This Row],[Subject 1]]&lt;&gt;"House rose", "",SUMIF(ch_table[Day], ch_table[[#This Row],[Day]], ch_table[Duration]))</f>
        <v/>
      </c>
      <c r="I900" s="49">
        <f>SUM(INDEX(ch_table[Duration],1):ch_table[[#This Row],[Duration]])</f>
        <v>20.722916666666702</v>
      </c>
      <c r="J900" s="44" cm="1">
        <f t="array" ref="J90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900" s="44" t="str" cm="1">
        <f t="array" ref="K90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900" s="44" t="str">
        <f>IF(ch_table[[#This Row],[Subject 1]]&lt;&gt;"House rose", "",SUMIF(ch_table[Day], ch_table[[#This Row],[Day]], ch_table[AAT]))</f>
        <v/>
      </c>
      <c r="M900" s="47">
        <f>SUM(INDEX(ch_table[AAT],1):ch_table[[#This Row],[AAT]])</f>
        <v>1.2749999999999999</v>
      </c>
    </row>
    <row r="901" spans="1:13" x14ac:dyDescent="0.25">
      <c r="A901" s="2">
        <v>68</v>
      </c>
      <c r="B901" s="40">
        <v>43993</v>
      </c>
      <c r="C901" s="42">
        <v>0.50277777777777777</v>
      </c>
      <c r="D901" s="3" t="s">
        <v>30</v>
      </c>
      <c r="E901" s="5" t="s">
        <v>594</v>
      </c>
      <c r="G901" s="42" cm="1">
        <f t="array" ref="G90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3.4027777777777768E-2</v>
      </c>
      <c r="H901" s="44" t="str">
        <f>IF(ch_table[[#This Row],[Subject 1]]&lt;&gt;"House rose", "",SUMIF(ch_table[Day], ch_table[[#This Row],[Day]], ch_table[Duration]))</f>
        <v/>
      </c>
      <c r="I901" s="49">
        <f>SUM(INDEX(ch_table[Duration],1):ch_table[[#This Row],[Duration]])</f>
        <v>20.756944444444478</v>
      </c>
      <c r="J901" s="44" cm="1">
        <f t="array" ref="J90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901" s="44" t="str" cm="1">
        <f t="array" ref="K90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901" s="44" t="str">
        <f>IF(ch_table[[#This Row],[Subject 1]]&lt;&gt;"House rose", "",SUMIF(ch_table[Day], ch_table[[#This Row],[Day]], ch_table[AAT]))</f>
        <v/>
      </c>
      <c r="M901" s="47">
        <f>SUM(INDEX(ch_table[AAT],1):ch_table[[#This Row],[AAT]])</f>
        <v>1.2749999999999999</v>
      </c>
    </row>
    <row r="902" spans="1:13" x14ac:dyDescent="0.25">
      <c r="A902" s="2">
        <v>68</v>
      </c>
      <c r="B902" s="40">
        <v>43993</v>
      </c>
      <c r="C902" s="42">
        <v>0.53680555555555554</v>
      </c>
      <c r="D902" s="3" t="s">
        <v>15</v>
      </c>
      <c r="G902" s="42" cm="1">
        <f t="array" ref="G90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902" s="44" t="str">
        <f>IF(ch_table[[#This Row],[Subject 1]]&lt;&gt;"House rose", "",SUMIF(ch_table[Day], ch_table[[#This Row],[Day]], ch_table[Duration]))</f>
        <v/>
      </c>
      <c r="I902" s="49">
        <f>SUM(INDEX(ch_table[Duration],1):ch_table[[#This Row],[Duration]])</f>
        <v>20.759027777777813</v>
      </c>
      <c r="J902" s="44" cm="1">
        <f t="array" ref="J90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902" s="44" t="str" cm="1">
        <f t="array" ref="K90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902" s="44" t="str">
        <f>IF(ch_table[[#This Row],[Subject 1]]&lt;&gt;"House rose", "",SUMIF(ch_table[Day], ch_table[[#This Row],[Day]], ch_table[AAT]))</f>
        <v/>
      </c>
      <c r="M902" s="47">
        <f>SUM(INDEX(ch_table[AAT],1):ch_table[[#This Row],[AAT]])</f>
        <v>1.2749999999999999</v>
      </c>
    </row>
    <row r="903" spans="1:13" x14ac:dyDescent="0.25">
      <c r="A903" s="2">
        <v>68</v>
      </c>
      <c r="B903" s="40">
        <v>43993</v>
      </c>
      <c r="C903" s="42">
        <v>0.53888888888888886</v>
      </c>
      <c r="D903" s="3" t="s">
        <v>42</v>
      </c>
      <c r="E903" s="5" t="s">
        <v>595</v>
      </c>
      <c r="G903" s="42" cm="1">
        <f t="array" ref="G90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4.4444444444444509E-2</v>
      </c>
      <c r="H903" s="44" t="str">
        <f>IF(ch_table[[#This Row],[Subject 1]]&lt;&gt;"House rose", "",SUMIF(ch_table[Day], ch_table[[#This Row],[Day]], ch_table[Duration]))</f>
        <v/>
      </c>
      <c r="I903" s="49">
        <f>SUM(INDEX(ch_table[Duration],1):ch_table[[#This Row],[Duration]])</f>
        <v>20.803472222222258</v>
      </c>
      <c r="J903" s="44" cm="1">
        <f t="array" ref="J90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903" s="44" t="str" cm="1">
        <f t="array" ref="K90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903" s="44" t="str">
        <f>IF(ch_table[[#This Row],[Subject 1]]&lt;&gt;"House rose", "",SUMIF(ch_table[Day], ch_table[[#This Row],[Day]], ch_table[AAT]))</f>
        <v/>
      </c>
      <c r="M903" s="47">
        <f>SUM(INDEX(ch_table[AAT],1):ch_table[[#This Row],[AAT]])</f>
        <v>1.2749999999999999</v>
      </c>
    </row>
    <row r="904" spans="1:13" x14ac:dyDescent="0.25">
      <c r="A904" s="2">
        <v>68</v>
      </c>
      <c r="B904" s="40">
        <v>43993</v>
      </c>
      <c r="C904" s="42">
        <v>0.58333333333333337</v>
      </c>
      <c r="D904" s="3" t="s">
        <v>33</v>
      </c>
      <c r="E904" s="5" t="s">
        <v>595</v>
      </c>
      <c r="G904" s="42" cm="1">
        <f t="array" ref="G90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5.2777777777777701E-2</v>
      </c>
      <c r="H904" s="44" t="str">
        <f>IF(ch_table[[#This Row],[Subject 1]]&lt;&gt;"House rose", "",SUMIF(ch_table[Day], ch_table[[#This Row],[Day]], ch_table[Duration]))</f>
        <v/>
      </c>
      <c r="I904" s="49">
        <f>SUM(INDEX(ch_table[Duration],1):ch_table[[#This Row],[Duration]])</f>
        <v>20.856250000000035</v>
      </c>
      <c r="J904" s="44" cm="1">
        <f t="array" ref="J90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904" s="44" t="str" cm="1">
        <f t="array" ref="K90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904" s="44" t="str">
        <f>IF(ch_table[[#This Row],[Subject 1]]&lt;&gt;"House rose", "",SUMIF(ch_table[Day], ch_table[[#This Row],[Day]], ch_table[AAT]))</f>
        <v/>
      </c>
      <c r="M904" s="47">
        <f>SUM(INDEX(ch_table[AAT],1):ch_table[[#This Row],[AAT]])</f>
        <v>1.2749999999999999</v>
      </c>
    </row>
    <row r="905" spans="1:13" x14ac:dyDescent="0.25">
      <c r="A905" s="2">
        <v>68</v>
      </c>
      <c r="B905" s="40">
        <v>43993</v>
      </c>
      <c r="C905" s="42">
        <v>0.63611111111111107</v>
      </c>
      <c r="D905" s="3" t="s">
        <v>15</v>
      </c>
      <c r="G905" s="42" cm="1">
        <f t="array" ref="G90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905" s="44" t="str">
        <f>IF(ch_table[[#This Row],[Subject 1]]&lt;&gt;"House rose", "",SUMIF(ch_table[Day], ch_table[[#This Row],[Day]], ch_table[Duration]))</f>
        <v/>
      </c>
      <c r="I905" s="49">
        <f>SUM(INDEX(ch_table[Duration],1):ch_table[[#This Row],[Duration]])</f>
        <v>20.859027777777811</v>
      </c>
      <c r="J905" s="44" cm="1">
        <f t="array" ref="J90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905" s="44" t="str" cm="1">
        <f t="array" ref="K90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905" s="44" t="str">
        <f>IF(ch_table[[#This Row],[Subject 1]]&lt;&gt;"House rose", "",SUMIF(ch_table[Day], ch_table[[#This Row],[Day]], ch_table[AAT]))</f>
        <v/>
      </c>
      <c r="M905" s="47">
        <f>SUM(INDEX(ch_table[AAT],1):ch_table[[#This Row],[AAT]])</f>
        <v>1.2749999999999999</v>
      </c>
    </row>
    <row r="906" spans="1:13" ht="30" x14ac:dyDescent="0.25">
      <c r="A906" s="2">
        <v>68</v>
      </c>
      <c r="B906" s="40">
        <v>43993</v>
      </c>
      <c r="C906" s="42">
        <v>0.63888888888888884</v>
      </c>
      <c r="D906" s="3" t="s">
        <v>26</v>
      </c>
      <c r="E906" s="5" t="s">
        <v>596</v>
      </c>
      <c r="G906" s="42" cm="1">
        <f t="array" ref="G90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6.9444444444444531E-2</v>
      </c>
      <c r="H906" s="44" t="str">
        <f>IF(ch_table[[#This Row],[Subject 1]]&lt;&gt;"House rose", "",SUMIF(ch_table[Day], ch_table[[#This Row],[Day]], ch_table[Duration]))</f>
        <v/>
      </c>
      <c r="I906" s="49">
        <f>SUM(INDEX(ch_table[Duration],1):ch_table[[#This Row],[Duration]])</f>
        <v>20.928472222222254</v>
      </c>
      <c r="J906" s="44" cm="1">
        <f t="array" ref="J90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906" s="44" t="str" cm="1">
        <f t="array" ref="K90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906" s="44" t="str">
        <f>IF(ch_table[[#This Row],[Subject 1]]&lt;&gt;"House rose", "",SUMIF(ch_table[Day], ch_table[[#This Row],[Day]], ch_table[AAT]))</f>
        <v/>
      </c>
      <c r="M906" s="47">
        <f>SUM(INDEX(ch_table[AAT],1):ch_table[[#This Row],[AAT]])</f>
        <v>1.2749999999999999</v>
      </c>
    </row>
    <row r="907" spans="1:13" x14ac:dyDescent="0.25">
      <c r="A907" s="2">
        <v>68</v>
      </c>
      <c r="B907" s="40">
        <v>43993</v>
      </c>
      <c r="C907" s="42">
        <v>0.70833333333333337</v>
      </c>
      <c r="D907" s="3" t="s">
        <v>17</v>
      </c>
      <c r="G907" s="42" t="str" cm="1">
        <f t="array" ref="G90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907" s="44">
        <f>IF(ch_table[[#This Row],[Subject 1]]&lt;&gt;"House rose", "",SUMIF(ch_table[Day], ch_table[[#This Row],[Day]], ch_table[Duration]))</f>
        <v>0.31250000000000006</v>
      </c>
      <c r="I907" s="49">
        <f>SUM(INDEX(ch_table[Duration],1):ch_table[[#This Row],[Duration]])</f>
        <v>20.928472222222254</v>
      </c>
      <c r="J907" s="44" cm="1">
        <f t="array" ref="J90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907" s="44" t="str" cm="1">
        <f t="array" ref="K90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907" s="44">
        <f>IF(ch_table[[#This Row],[Subject 1]]&lt;&gt;"House rose", "",SUMIF(ch_table[Day], ch_table[[#This Row],[Day]], ch_table[AAT]))</f>
        <v>0</v>
      </c>
      <c r="M907" s="47">
        <f>SUM(INDEX(ch_table[AAT],1):ch_table[[#This Row],[AAT]])</f>
        <v>1.2749999999999999</v>
      </c>
    </row>
    <row r="908" spans="1:13" x14ac:dyDescent="0.25">
      <c r="A908" s="2">
        <v>69</v>
      </c>
      <c r="B908" s="40">
        <v>43997</v>
      </c>
      <c r="C908" s="42">
        <v>0.60416666666666663</v>
      </c>
      <c r="D908" s="3" t="s">
        <v>18</v>
      </c>
      <c r="G908" s="42" cm="1">
        <f t="array" ref="G90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908" s="44" t="str">
        <f>IF(ch_table[[#This Row],[Subject 1]]&lt;&gt;"House rose", "",SUMIF(ch_table[Day], ch_table[[#This Row],[Day]], ch_table[Duration]))</f>
        <v/>
      </c>
      <c r="I908" s="49">
        <f>SUM(INDEX(ch_table[Duration],1):ch_table[[#This Row],[Duration]])</f>
        <v>20.930555555555589</v>
      </c>
      <c r="J908" s="44" cm="1">
        <f t="array" ref="J90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908" s="44" t="str" cm="1">
        <f t="array" ref="K90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908" s="44" t="str">
        <f>IF(ch_table[[#This Row],[Subject 1]]&lt;&gt;"House rose", "",SUMIF(ch_table[Day], ch_table[[#This Row],[Day]], ch_table[AAT]))</f>
        <v/>
      </c>
      <c r="M908" s="47">
        <f>SUM(INDEX(ch_table[AAT],1):ch_table[[#This Row],[AAT]])</f>
        <v>1.2749999999999999</v>
      </c>
    </row>
    <row r="909" spans="1:13" x14ac:dyDescent="0.25">
      <c r="A909" s="2">
        <v>69</v>
      </c>
      <c r="B909" s="40">
        <v>43997</v>
      </c>
      <c r="C909" s="42">
        <v>0.60624999999999996</v>
      </c>
      <c r="D909" s="3" t="s">
        <v>28</v>
      </c>
      <c r="E909" s="5" t="s">
        <v>113</v>
      </c>
      <c r="G909" s="42" cm="1">
        <f t="array" ref="G90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2.9861111111111116E-2</v>
      </c>
      <c r="H909" s="44" t="str">
        <f>IF(ch_table[[#This Row],[Subject 1]]&lt;&gt;"House rose", "",SUMIF(ch_table[Day], ch_table[[#This Row],[Day]], ch_table[Duration]))</f>
        <v/>
      </c>
      <c r="I909" s="49">
        <f>SUM(INDEX(ch_table[Duration],1):ch_table[[#This Row],[Duration]])</f>
        <v>20.960416666666699</v>
      </c>
      <c r="J909" s="44" cm="1">
        <f t="array" ref="J90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909" s="44" t="str" cm="1">
        <f t="array" ref="K90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909" s="44" t="str">
        <f>IF(ch_table[[#This Row],[Subject 1]]&lt;&gt;"House rose", "",SUMIF(ch_table[Day], ch_table[[#This Row],[Day]], ch_table[AAT]))</f>
        <v/>
      </c>
      <c r="M909" s="47">
        <f>SUM(INDEX(ch_table[AAT],1):ch_table[[#This Row],[AAT]])</f>
        <v>1.2749999999999999</v>
      </c>
    </row>
    <row r="910" spans="1:13" x14ac:dyDescent="0.25">
      <c r="A910" s="2">
        <v>69</v>
      </c>
      <c r="B910" s="40">
        <v>43997</v>
      </c>
      <c r="C910" s="42">
        <v>0.63611111111111107</v>
      </c>
      <c r="D910" s="3" t="s">
        <v>29</v>
      </c>
      <c r="E910" s="5" t="s">
        <v>113</v>
      </c>
      <c r="G910" s="42" cm="1">
        <f t="array" ref="G91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9.7222222222222987E-3</v>
      </c>
      <c r="H910" s="44" t="str">
        <f>IF(ch_table[[#This Row],[Subject 1]]&lt;&gt;"House rose", "",SUMIF(ch_table[Day], ch_table[[#This Row],[Day]], ch_table[Duration]))</f>
        <v/>
      </c>
      <c r="I910" s="49">
        <f>SUM(INDEX(ch_table[Duration],1):ch_table[[#This Row],[Duration]])</f>
        <v>20.970138888888922</v>
      </c>
      <c r="J910" s="44" cm="1">
        <f t="array" ref="J91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910" s="44" t="str" cm="1">
        <f t="array" ref="K91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910" s="44" t="str">
        <f>IF(ch_table[[#This Row],[Subject 1]]&lt;&gt;"House rose", "",SUMIF(ch_table[Day], ch_table[[#This Row],[Day]], ch_table[AAT]))</f>
        <v/>
      </c>
      <c r="M910" s="47">
        <f>SUM(INDEX(ch_table[AAT],1):ch_table[[#This Row],[AAT]])</f>
        <v>1.2749999999999999</v>
      </c>
    </row>
    <row r="911" spans="1:13" x14ac:dyDescent="0.25">
      <c r="A911" s="2">
        <v>69</v>
      </c>
      <c r="B911" s="40">
        <v>43997</v>
      </c>
      <c r="C911" s="42">
        <v>0.64583333333333337</v>
      </c>
      <c r="D911" s="3" t="s">
        <v>15</v>
      </c>
      <c r="G911" s="42" cm="1">
        <f t="array" ref="G91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3.4722222222222099E-3</v>
      </c>
      <c r="H911" s="44" t="str">
        <f>IF(ch_table[[#This Row],[Subject 1]]&lt;&gt;"House rose", "",SUMIF(ch_table[Day], ch_table[[#This Row],[Day]], ch_table[Duration]))</f>
        <v/>
      </c>
      <c r="I911" s="49">
        <f>SUM(INDEX(ch_table[Duration],1):ch_table[[#This Row],[Duration]])</f>
        <v>20.973611111111143</v>
      </c>
      <c r="J911" s="44" cm="1">
        <f t="array" ref="J91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911" s="44" t="str" cm="1">
        <f t="array" ref="K91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911" s="44" t="str">
        <f>IF(ch_table[[#This Row],[Subject 1]]&lt;&gt;"House rose", "",SUMIF(ch_table[Day], ch_table[[#This Row],[Day]], ch_table[AAT]))</f>
        <v/>
      </c>
      <c r="M911" s="47">
        <f>SUM(INDEX(ch_table[AAT],1):ch_table[[#This Row],[AAT]])</f>
        <v>1.2749999999999999</v>
      </c>
    </row>
    <row r="912" spans="1:13" ht="45" x14ac:dyDescent="0.25">
      <c r="A912" s="2">
        <v>69</v>
      </c>
      <c r="B912" s="40">
        <v>43997</v>
      </c>
      <c r="C912" s="42">
        <v>0.64930555555555558</v>
      </c>
      <c r="D912" s="3" t="s">
        <v>32</v>
      </c>
      <c r="E912" s="5" t="s">
        <v>597</v>
      </c>
      <c r="G912" s="42" cm="1">
        <f t="array" ref="G91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4.166666666666663E-2</v>
      </c>
      <c r="H912" s="44" t="str">
        <f>IF(ch_table[[#This Row],[Subject 1]]&lt;&gt;"House rose", "",SUMIF(ch_table[Day], ch_table[[#This Row],[Day]], ch_table[Duration]))</f>
        <v/>
      </c>
      <c r="I912" s="49">
        <f>SUM(INDEX(ch_table[Duration],1):ch_table[[#This Row],[Duration]])</f>
        <v>21.015277777777811</v>
      </c>
      <c r="J912" s="44" cm="1">
        <f t="array" ref="J91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912" s="44" t="str" cm="1">
        <f t="array" ref="K91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912" s="44" t="str">
        <f>IF(ch_table[[#This Row],[Subject 1]]&lt;&gt;"House rose", "",SUMIF(ch_table[Day], ch_table[[#This Row],[Day]], ch_table[AAT]))</f>
        <v/>
      </c>
      <c r="M912" s="47">
        <f>SUM(INDEX(ch_table[AAT],1):ch_table[[#This Row],[AAT]])</f>
        <v>1.2749999999999999</v>
      </c>
    </row>
    <row r="913" spans="1:13" x14ac:dyDescent="0.25">
      <c r="A913" s="2">
        <v>69</v>
      </c>
      <c r="B913" s="40">
        <v>43997</v>
      </c>
      <c r="C913" s="42">
        <v>0.69097222222222221</v>
      </c>
      <c r="D913" s="3" t="s">
        <v>15</v>
      </c>
      <c r="G913" s="42" cm="1">
        <f t="array" ref="G91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913" s="44" t="str">
        <f>IF(ch_table[[#This Row],[Subject 1]]&lt;&gt;"House rose", "",SUMIF(ch_table[Day], ch_table[[#This Row],[Day]], ch_table[Duration]))</f>
        <v/>
      </c>
      <c r="I913" s="49">
        <f>SUM(INDEX(ch_table[Duration],1):ch_table[[#This Row],[Duration]])</f>
        <v>21.017361111111146</v>
      </c>
      <c r="J913" s="44" cm="1">
        <f t="array" ref="J91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913" s="44" t="str" cm="1">
        <f t="array" ref="K91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913" s="44" t="str">
        <f>IF(ch_table[[#This Row],[Subject 1]]&lt;&gt;"House rose", "",SUMIF(ch_table[Day], ch_table[[#This Row],[Day]], ch_table[AAT]))</f>
        <v/>
      </c>
      <c r="M913" s="47">
        <f>SUM(INDEX(ch_table[AAT],1):ch_table[[#This Row],[AAT]])</f>
        <v>1.2749999999999999</v>
      </c>
    </row>
    <row r="914" spans="1:13" ht="30" x14ac:dyDescent="0.25">
      <c r="A914" s="2">
        <v>69</v>
      </c>
      <c r="B914" s="40">
        <v>43997</v>
      </c>
      <c r="C914" s="42">
        <v>0.69305555555555554</v>
      </c>
      <c r="D914" s="3" t="s">
        <v>30</v>
      </c>
      <c r="E914" s="5" t="s">
        <v>598</v>
      </c>
      <c r="G914" s="42" cm="1">
        <f t="array" ref="G91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4.861111111111116E-2</v>
      </c>
      <c r="H914" s="44" t="str">
        <f>IF(ch_table[[#This Row],[Subject 1]]&lt;&gt;"House rose", "",SUMIF(ch_table[Day], ch_table[[#This Row],[Day]], ch_table[Duration]))</f>
        <v/>
      </c>
      <c r="I914" s="49">
        <f>SUM(INDEX(ch_table[Duration],1):ch_table[[#This Row],[Duration]])</f>
        <v>21.065972222222257</v>
      </c>
      <c r="J914" s="44" cm="1">
        <f t="array" ref="J91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914" s="44" t="str" cm="1">
        <f t="array" ref="K91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914" s="44" t="str">
        <f>IF(ch_table[[#This Row],[Subject 1]]&lt;&gt;"House rose", "",SUMIF(ch_table[Day], ch_table[[#This Row],[Day]], ch_table[AAT]))</f>
        <v/>
      </c>
      <c r="M914" s="47">
        <f>SUM(INDEX(ch_table[AAT],1):ch_table[[#This Row],[AAT]])</f>
        <v>1.2749999999999999</v>
      </c>
    </row>
    <row r="915" spans="1:13" x14ac:dyDescent="0.25">
      <c r="A915" s="2">
        <v>69</v>
      </c>
      <c r="B915" s="40">
        <v>43997</v>
      </c>
      <c r="C915" s="42">
        <v>0.7416666666666667</v>
      </c>
      <c r="D915" s="3" t="s">
        <v>15</v>
      </c>
      <c r="G915" s="42" cm="1">
        <f t="array" ref="G91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4.1666666666666519E-3</v>
      </c>
      <c r="H915" s="44" t="str">
        <f>IF(ch_table[[#This Row],[Subject 1]]&lt;&gt;"House rose", "",SUMIF(ch_table[Day], ch_table[[#This Row],[Day]], ch_table[Duration]))</f>
        <v/>
      </c>
      <c r="I915" s="49">
        <f>SUM(INDEX(ch_table[Duration],1):ch_table[[#This Row],[Duration]])</f>
        <v>21.070138888888923</v>
      </c>
      <c r="J915" s="44" cm="1">
        <f t="array" ref="J91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915" s="44" t="str" cm="1">
        <f t="array" ref="K91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915" s="44" t="str">
        <f>IF(ch_table[[#This Row],[Subject 1]]&lt;&gt;"House rose", "",SUMIF(ch_table[Day], ch_table[[#This Row],[Day]], ch_table[AAT]))</f>
        <v/>
      </c>
      <c r="M915" s="47">
        <f>SUM(INDEX(ch_table[AAT],1):ch_table[[#This Row],[AAT]])</f>
        <v>1.2749999999999999</v>
      </c>
    </row>
    <row r="916" spans="1:13" x14ac:dyDescent="0.25">
      <c r="A916" s="2">
        <v>69</v>
      </c>
      <c r="B916" s="40">
        <v>43997</v>
      </c>
      <c r="C916" s="42">
        <v>0.74583333333333335</v>
      </c>
      <c r="D916" s="3" t="s">
        <v>243</v>
      </c>
      <c r="E916" s="5" t="s">
        <v>599</v>
      </c>
      <c r="G916" s="42" cm="1">
        <f t="array" ref="G91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3.1944444444444442E-2</v>
      </c>
      <c r="H916" s="44" t="str">
        <f>IF(ch_table[[#This Row],[Subject 1]]&lt;&gt;"House rose", "",SUMIF(ch_table[Day], ch_table[[#This Row],[Day]], ch_table[Duration]))</f>
        <v/>
      </c>
      <c r="I916" s="49">
        <f>SUM(INDEX(ch_table[Duration],1):ch_table[[#This Row],[Duration]])</f>
        <v>21.102083333333368</v>
      </c>
      <c r="J916" s="44" cm="1">
        <f t="array" ref="J91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916" s="44" t="str" cm="1">
        <f t="array" ref="K91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916" s="44" t="str">
        <f>IF(ch_table[[#This Row],[Subject 1]]&lt;&gt;"House rose", "",SUMIF(ch_table[Day], ch_table[[#This Row],[Day]], ch_table[AAT]))</f>
        <v/>
      </c>
      <c r="M916" s="47">
        <f>SUM(INDEX(ch_table[AAT],1):ch_table[[#This Row],[AAT]])</f>
        <v>1.2749999999999999</v>
      </c>
    </row>
    <row r="917" spans="1:13" x14ac:dyDescent="0.25">
      <c r="A917" s="2">
        <v>69</v>
      </c>
      <c r="B917" s="40">
        <v>43997</v>
      </c>
      <c r="C917" s="42">
        <v>0.77777777777777779</v>
      </c>
      <c r="D917" s="3" t="s">
        <v>15</v>
      </c>
      <c r="G917" s="42" cm="1">
        <f t="array" ref="G91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917" s="44" t="str">
        <f>IF(ch_table[[#This Row],[Subject 1]]&lt;&gt;"House rose", "",SUMIF(ch_table[Day], ch_table[[#This Row],[Day]], ch_table[Duration]))</f>
        <v/>
      </c>
      <c r="I917" s="49">
        <f>SUM(INDEX(ch_table[Duration],1):ch_table[[#This Row],[Duration]])</f>
        <v>21.104166666666703</v>
      </c>
      <c r="J917" s="44" cm="1">
        <f t="array" ref="J91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917" s="44" t="str" cm="1">
        <f t="array" ref="K91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917" s="44" t="str">
        <f>IF(ch_table[[#This Row],[Subject 1]]&lt;&gt;"House rose", "",SUMIF(ch_table[Day], ch_table[[#This Row],[Day]], ch_table[AAT]))</f>
        <v/>
      </c>
      <c r="M917" s="47">
        <f>SUM(INDEX(ch_table[AAT],1):ch_table[[#This Row],[AAT]])</f>
        <v>1.2749999999999999</v>
      </c>
    </row>
    <row r="918" spans="1:13" x14ac:dyDescent="0.25">
      <c r="A918" s="2">
        <v>69</v>
      </c>
      <c r="B918" s="40">
        <v>43997</v>
      </c>
      <c r="C918" s="42">
        <v>0.77986111111111112</v>
      </c>
      <c r="D918" s="3" t="s">
        <v>243</v>
      </c>
      <c r="E918" s="5" t="s">
        <v>600</v>
      </c>
      <c r="G918" s="42" cm="1">
        <f t="array" ref="G91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2.777777777777779E-2</v>
      </c>
      <c r="H918" s="44" t="str">
        <f>IF(ch_table[[#This Row],[Subject 1]]&lt;&gt;"House rose", "",SUMIF(ch_table[Day], ch_table[[#This Row],[Day]], ch_table[Duration]))</f>
        <v/>
      </c>
      <c r="I918" s="49">
        <f>SUM(INDEX(ch_table[Duration],1):ch_table[[#This Row],[Duration]])</f>
        <v>21.131944444444482</v>
      </c>
      <c r="J918" s="44" cm="1">
        <f t="array" ref="J91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918" s="44" t="str" cm="1">
        <f t="array" ref="K91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918" s="44" t="str">
        <f>IF(ch_table[[#This Row],[Subject 1]]&lt;&gt;"House rose", "",SUMIF(ch_table[Day], ch_table[[#This Row],[Day]], ch_table[AAT]))</f>
        <v/>
      </c>
      <c r="M918" s="47">
        <f>SUM(INDEX(ch_table[AAT],1):ch_table[[#This Row],[AAT]])</f>
        <v>1.2749999999999999</v>
      </c>
    </row>
    <row r="919" spans="1:13" x14ac:dyDescent="0.25">
      <c r="A919" s="2">
        <v>69</v>
      </c>
      <c r="B919" s="40">
        <v>43997</v>
      </c>
      <c r="C919" s="42">
        <v>0.80763888888888891</v>
      </c>
      <c r="D919" s="3" t="s">
        <v>15</v>
      </c>
      <c r="G919" s="42" cm="1">
        <f t="array" ref="G91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919" s="44" t="str">
        <f>IF(ch_table[[#This Row],[Subject 1]]&lt;&gt;"House rose", "",SUMIF(ch_table[Day], ch_table[[#This Row],[Day]], ch_table[Duration]))</f>
        <v/>
      </c>
      <c r="I919" s="49">
        <f>SUM(INDEX(ch_table[Duration],1):ch_table[[#This Row],[Duration]])</f>
        <v>21.134027777777817</v>
      </c>
      <c r="J919" s="44" cm="1">
        <f t="array" ref="J91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919" s="44" t="str" cm="1">
        <f t="array" ref="K91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919" s="44" t="str">
        <f>IF(ch_table[[#This Row],[Subject 1]]&lt;&gt;"House rose", "",SUMIF(ch_table[Day], ch_table[[#This Row],[Day]], ch_table[AAT]))</f>
        <v/>
      </c>
      <c r="M919" s="47">
        <f>SUM(INDEX(ch_table[AAT],1):ch_table[[#This Row],[AAT]])</f>
        <v>1.2749999999999999</v>
      </c>
    </row>
    <row r="920" spans="1:13" x14ac:dyDescent="0.25">
      <c r="A920" s="2">
        <v>69</v>
      </c>
      <c r="B920" s="40">
        <v>43997</v>
      </c>
      <c r="C920" s="42">
        <v>0.80972222222222223</v>
      </c>
      <c r="D920" s="3" t="s">
        <v>243</v>
      </c>
      <c r="E920" s="5" t="s">
        <v>601</v>
      </c>
      <c r="G920" s="42" cm="1">
        <f t="array" ref="G92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5.1388888888888928E-2</v>
      </c>
      <c r="H920" s="44" t="str">
        <f>IF(ch_table[[#This Row],[Subject 1]]&lt;&gt;"House rose", "",SUMIF(ch_table[Day], ch_table[[#This Row],[Day]], ch_table[Duration]))</f>
        <v/>
      </c>
      <c r="I920" s="49">
        <f>SUM(INDEX(ch_table[Duration],1):ch_table[[#This Row],[Duration]])</f>
        <v>21.185416666666704</v>
      </c>
      <c r="J920" s="44" cm="1">
        <f t="array" ref="J92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920" s="44" t="str" cm="1">
        <f t="array" ref="K92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920" s="44" t="str">
        <f>IF(ch_table[[#This Row],[Subject 1]]&lt;&gt;"House rose", "",SUMIF(ch_table[Day], ch_table[[#This Row],[Day]], ch_table[AAT]))</f>
        <v/>
      </c>
      <c r="M920" s="47">
        <f>SUM(INDEX(ch_table[AAT],1):ch_table[[#This Row],[AAT]])</f>
        <v>1.2749999999999999</v>
      </c>
    </row>
    <row r="921" spans="1:13" x14ac:dyDescent="0.25">
      <c r="A921" s="2">
        <v>69</v>
      </c>
      <c r="B921" s="40">
        <v>43997</v>
      </c>
      <c r="C921" s="42">
        <v>0.86111111111111116</v>
      </c>
      <c r="D921" s="3" t="s">
        <v>15</v>
      </c>
      <c r="G921" s="42" cm="1">
        <f t="array" ref="G92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921" s="44" t="str">
        <f>IF(ch_table[[#This Row],[Subject 1]]&lt;&gt;"House rose", "",SUMIF(ch_table[Day], ch_table[[#This Row],[Day]], ch_table[Duration]))</f>
        <v/>
      </c>
      <c r="I921" s="49">
        <f>SUM(INDEX(ch_table[Duration],1):ch_table[[#This Row],[Duration]])</f>
        <v>21.187500000000039</v>
      </c>
      <c r="J921" s="44" cm="1">
        <f t="array" ref="J92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921" s="44" t="str" cm="1">
        <f t="array" ref="K92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921" s="44" t="str">
        <f>IF(ch_table[[#This Row],[Subject 1]]&lt;&gt;"House rose", "",SUMIF(ch_table[Day], ch_table[[#This Row],[Day]], ch_table[AAT]))</f>
        <v/>
      </c>
      <c r="M921" s="47">
        <f>SUM(INDEX(ch_table[AAT],1):ch_table[[#This Row],[AAT]])</f>
        <v>1.2749999999999999</v>
      </c>
    </row>
    <row r="922" spans="1:13" x14ac:dyDescent="0.25">
      <c r="A922" s="2">
        <v>69</v>
      </c>
      <c r="B922" s="40">
        <v>43997</v>
      </c>
      <c r="C922" s="42">
        <v>0.86319444444444449</v>
      </c>
      <c r="D922" s="3" t="s">
        <v>243</v>
      </c>
      <c r="E922" s="5" t="s">
        <v>602</v>
      </c>
      <c r="G922" s="42" cm="1">
        <f t="array" ref="G92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1.041666666666663E-2</v>
      </c>
      <c r="H922" s="44" t="str">
        <f>IF(ch_table[[#This Row],[Subject 1]]&lt;&gt;"House rose", "",SUMIF(ch_table[Day], ch_table[[#This Row],[Day]], ch_table[Duration]))</f>
        <v/>
      </c>
      <c r="I922" s="49">
        <f>SUM(INDEX(ch_table[Duration],1):ch_table[[#This Row],[Duration]])</f>
        <v>21.197916666666707</v>
      </c>
      <c r="J922" s="44" cm="1">
        <f t="array" ref="J92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922" s="44" t="str" cm="1">
        <f t="array" ref="K92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922" s="44" t="str">
        <f>IF(ch_table[[#This Row],[Subject 1]]&lt;&gt;"House rose", "",SUMIF(ch_table[Day], ch_table[[#This Row],[Day]], ch_table[AAT]))</f>
        <v/>
      </c>
      <c r="M922" s="47">
        <f>SUM(INDEX(ch_table[AAT],1):ch_table[[#This Row],[AAT]])</f>
        <v>1.2749999999999999</v>
      </c>
    </row>
    <row r="923" spans="1:13" x14ac:dyDescent="0.25">
      <c r="A923" s="2">
        <v>69</v>
      </c>
      <c r="B923" s="40">
        <v>43997</v>
      </c>
      <c r="C923" s="42">
        <v>0.87361111111111112</v>
      </c>
      <c r="D923" s="3" t="s">
        <v>57</v>
      </c>
      <c r="E923" s="5" t="s">
        <v>603</v>
      </c>
      <c r="G923" s="42" cm="1">
        <f t="array" ref="G92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923" s="44" t="str">
        <f>IF(ch_table[[#This Row],[Subject 1]]&lt;&gt;"House rose", "",SUMIF(ch_table[Day], ch_table[[#This Row],[Day]], ch_table[Duration]))</f>
        <v/>
      </c>
      <c r="I923" s="49">
        <f>SUM(INDEX(ch_table[Duration],1):ch_table[[#This Row],[Duration]])</f>
        <v>21.200694444444483</v>
      </c>
      <c r="J923" s="44" cm="1">
        <f t="array" ref="J92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923" s="44" t="str" cm="1">
        <f t="array" ref="K92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923" s="44" t="str">
        <f>IF(ch_table[[#This Row],[Subject 1]]&lt;&gt;"House rose", "",SUMIF(ch_table[Day], ch_table[[#This Row],[Day]], ch_table[AAT]))</f>
        <v/>
      </c>
      <c r="M923" s="47">
        <f>SUM(INDEX(ch_table[AAT],1):ch_table[[#This Row],[AAT]])</f>
        <v>1.2749999999999999</v>
      </c>
    </row>
    <row r="924" spans="1:13" ht="30" x14ac:dyDescent="0.25">
      <c r="A924" s="2">
        <v>69</v>
      </c>
      <c r="B924" s="40">
        <v>43997</v>
      </c>
      <c r="C924" s="42">
        <v>0.87638888888888888</v>
      </c>
      <c r="D924" s="3" t="s">
        <v>35</v>
      </c>
      <c r="E924" s="5" t="s">
        <v>604</v>
      </c>
      <c r="G924" s="42" cm="1">
        <f t="array" ref="G92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1.388888888888884E-3</v>
      </c>
      <c r="H924" s="44" t="str">
        <f>IF(ch_table[[#This Row],[Subject 1]]&lt;&gt;"House rose", "",SUMIF(ch_table[Day], ch_table[[#This Row],[Day]], ch_table[Duration]))</f>
        <v/>
      </c>
      <c r="I924" s="49">
        <f>SUM(INDEX(ch_table[Duration],1):ch_table[[#This Row],[Duration]])</f>
        <v>21.202083333333373</v>
      </c>
      <c r="J924" s="44" cm="1">
        <f t="array" ref="J92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924" s="44" t="str" cm="1">
        <f t="array" ref="K92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924" s="44" t="str">
        <f>IF(ch_table[[#This Row],[Subject 1]]&lt;&gt;"House rose", "",SUMIF(ch_table[Day], ch_table[[#This Row],[Day]], ch_table[AAT]))</f>
        <v/>
      </c>
      <c r="M924" s="47">
        <f>SUM(INDEX(ch_table[AAT],1):ch_table[[#This Row],[AAT]])</f>
        <v>1.2749999999999999</v>
      </c>
    </row>
    <row r="925" spans="1:13" ht="30" x14ac:dyDescent="0.25">
      <c r="A925" s="2">
        <v>69</v>
      </c>
      <c r="B925" s="40">
        <v>43997</v>
      </c>
      <c r="C925" s="42">
        <v>0.87777777777777777</v>
      </c>
      <c r="D925" s="3" t="s">
        <v>26</v>
      </c>
      <c r="E925" s="5" t="s">
        <v>605</v>
      </c>
      <c r="G925" s="42" cm="1">
        <f t="array" ref="G92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2.777777777777779E-2</v>
      </c>
      <c r="H925" s="44" t="str">
        <f>IF(ch_table[[#This Row],[Subject 1]]&lt;&gt;"House rose", "",SUMIF(ch_table[Day], ch_table[[#This Row],[Day]], ch_table[Duration]))</f>
        <v/>
      </c>
      <c r="I925" s="49">
        <f>SUM(INDEX(ch_table[Duration],1):ch_table[[#This Row],[Duration]])</f>
        <v>21.229861111111152</v>
      </c>
      <c r="J925" s="44" cm="1">
        <f t="array" ref="J92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925" s="44" t="str" cm="1">
        <f t="array" ref="K92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925" s="44" t="str">
        <f>IF(ch_table[[#This Row],[Subject 1]]&lt;&gt;"House rose", "",SUMIF(ch_table[Day], ch_table[[#This Row],[Day]], ch_table[AAT]))</f>
        <v/>
      </c>
      <c r="M925" s="47">
        <f>SUM(INDEX(ch_table[AAT],1):ch_table[[#This Row],[AAT]])</f>
        <v>1.2749999999999999</v>
      </c>
    </row>
    <row r="926" spans="1:13" x14ac:dyDescent="0.25">
      <c r="A926" s="2">
        <v>69</v>
      </c>
      <c r="B926" s="40">
        <v>43997</v>
      </c>
      <c r="C926" s="42">
        <v>0.90555555555555556</v>
      </c>
      <c r="D926" s="3" t="s">
        <v>17</v>
      </c>
      <c r="G926" s="42" t="str" cm="1">
        <f t="array" ref="G92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926" s="44">
        <f>IF(ch_table[[#This Row],[Subject 1]]&lt;&gt;"House rose", "",SUMIF(ch_table[Day], ch_table[[#This Row],[Day]], ch_table[Duration]))</f>
        <v>0.30138888888888893</v>
      </c>
      <c r="I926" s="49">
        <f>SUM(INDEX(ch_table[Duration],1):ch_table[[#This Row],[Duration]])</f>
        <v>21.229861111111152</v>
      </c>
      <c r="J926" s="44" cm="1">
        <f t="array" ref="J92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926" s="44" t="str" cm="1">
        <f t="array" ref="K92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926" s="44">
        <f>IF(ch_table[[#This Row],[Subject 1]]&lt;&gt;"House rose", "",SUMIF(ch_table[Day], ch_table[[#This Row],[Day]], ch_table[AAT]))</f>
        <v>0</v>
      </c>
      <c r="M926" s="47">
        <f>SUM(INDEX(ch_table[AAT],1):ch_table[[#This Row],[AAT]])</f>
        <v>1.2749999999999999</v>
      </c>
    </row>
    <row r="927" spans="1:13" x14ac:dyDescent="0.25">
      <c r="A927" s="2">
        <v>70</v>
      </c>
      <c r="B927" s="40">
        <v>43998</v>
      </c>
      <c r="C927" s="42">
        <v>0.47916666666666669</v>
      </c>
      <c r="D927" s="3" t="s">
        <v>18</v>
      </c>
      <c r="G927" s="42" cm="1">
        <f t="array" ref="G92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927" s="44" t="str">
        <f>IF(ch_table[[#This Row],[Subject 1]]&lt;&gt;"House rose", "",SUMIF(ch_table[Day], ch_table[[#This Row],[Day]], ch_table[Duration]))</f>
        <v/>
      </c>
      <c r="I927" s="49">
        <f>SUM(INDEX(ch_table[Duration],1):ch_table[[#This Row],[Duration]])</f>
        <v>21.231944444444487</v>
      </c>
      <c r="J927" s="44" cm="1">
        <f t="array" ref="J92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927" s="44" t="str" cm="1">
        <f t="array" ref="K92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927" s="44" t="str">
        <f>IF(ch_table[[#This Row],[Subject 1]]&lt;&gt;"House rose", "",SUMIF(ch_table[Day], ch_table[[#This Row],[Day]], ch_table[AAT]))</f>
        <v/>
      </c>
      <c r="M927" s="47">
        <f>SUM(INDEX(ch_table[AAT],1):ch_table[[#This Row],[AAT]])</f>
        <v>1.2749999999999999</v>
      </c>
    </row>
    <row r="928" spans="1:13" x14ac:dyDescent="0.25">
      <c r="A928" s="2">
        <v>70</v>
      </c>
      <c r="B928" s="40">
        <v>43998</v>
      </c>
      <c r="C928" s="42">
        <v>0.48125000000000001</v>
      </c>
      <c r="D928" s="3" t="s">
        <v>20</v>
      </c>
      <c r="E928" s="5" t="s">
        <v>606</v>
      </c>
      <c r="F928" s="5" t="s">
        <v>73</v>
      </c>
      <c r="G928" s="42" cm="1">
        <f t="array" ref="G92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6.9444444444449749E-4</v>
      </c>
      <c r="H928" s="44" t="str">
        <f>IF(ch_table[[#This Row],[Subject 1]]&lt;&gt;"House rose", "",SUMIF(ch_table[Day], ch_table[[#This Row],[Day]], ch_table[Duration]))</f>
        <v/>
      </c>
      <c r="I928" s="49">
        <f>SUM(INDEX(ch_table[Duration],1):ch_table[[#This Row],[Duration]])</f>
        <v>21.232638888888932</v>
      </c>
      <c r="J928" s="44" cm="1">
        <f t="array" ref="J92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928" s="44" t="str" cm="1">
        <f t="array" ref="K92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928" s="44" t="str">
        <f>IF(ch_table[[#This Row],[Subject 1]]&lt;&gt;"House rose", "",SUMIF(ch_table[Day], ch_table[[#This Row],[Day]], ch_table[AAT]))</f>
        <v/>
      </c>
      <c r="M928" s="47">
        <f>SUM(INDEX(ch_table[AAT],1):ch_table[[#This Row],[AAT]])</f>
        <v>1.2749999999999999</v>
      </c>
    </row>
    <row r="929" spans="1:13" x14ac:dyDescent="0.25">
      <c r="A929" s="2">
        <v>70</v>
      </c>
      <c r="B929" s="40">
        <v>43998</v>
      </c>
      <c r="C929" s="42">
        <v>0.48194444444444451</v>
      </c>
      <c r="D929" s="3" t="s">
        <v>28</v>
      </c>
      <c r="E929" s="5" t="s">
        <v>159</v>
      </c>
      <c r="G929" s="42" cm="1">
        <f t="array" ref="G92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2.8472222222222121E-2</v>
      </c>
      <c r="H929" s="44" t="str">
        <f>IF(ch_table[[#This Row],[Subject 1]]&lt;&gt;"House rose", "",SUMIF(ch_table[Day], ch_table[[#This Row],[Day]], ch_table[Duration]))</f>
        <v/>
      </c>
      <c r="I929" s="49">
        <f>SUM(INDEX(ch_table[Duration],1):ch_table[[#This Row],[Duration]])</f>
        <v>21.261111111111155</v>
      </c>
      <c r="J929" s="44" cm="1">
        <f t="array" ref="J92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929" s="44" t="str" cm="1">
        <f t="array" ref="K92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929" s="44" t="str">
        <f>IF(ch_table[[#This Row],[Subject 1]]&lt;&gt;"House rose", "",SUMIF(ch_table[Day], ch_table[[#This Row],[Day]], ch_table[AAT]))</f>
        <v/>
      </c>
      <c r="M929" s="47">
        <f>SUM(INDEX(ch_table[AAT],1):ch_table[[#This Row],[AAT]])</f>
        <v>1.2749999999999999</v>
      </c>
    </row>
    <row r="930" spans="1:13" x14ac:dyDescent="0.25">
      <c r="A930" s="2">
        <v>70</v>
      </c>
      <c r="B930" s="40">
        <v>43998</v>
      </c>
      <c r="C930" s="42">
        <v>0.51041666666666663</v>
      </c>
      <c r="D930" s="3" t="s">
        <v>29</v>
      </c>
      <c r="E930" s="5" t="s">
        <v>159</v>
      </c>
      <c r="G930" s="42" cm="1">
        <f t="array" ref="G93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1.1805555555555625E-2</v>
      </c>
      <c r="H930" s="44" t="str">
        <f>IF(ch_table[[#This Row],[Subject 1]]&lt;&gt;"House rose", "",SUMIF(ch_table[Day], ch_table[[#This Row],[Day]], ch_table[Duration]))</f>
        <v/>
      </c>
      <c r="I930" s="49">
        <f>SUM(INDEX(ch_table[Duration],1):ch_table[[#This Row],[Duration]])</f>
        <v>21.27291666666671</v>
      </c>
      <c r="J930" s="44" cm="1">
        <f t="array" ref="J93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930" s="44" t="str" cm="1">
        <f t="array" ref="K93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930" s="44" t="str">
        <f>IF(ch_table[[#This Row],[Subject 1]]&lt;&gt;"House rose", "",SUMIF(ch_table[Day], ch_table[[#This Row],[Day]], ch_table[AAT]))</f>
        <v/>
      </c>
      <c r="M930" s="47">
        <f>SUM(INDEX(ch_table[AAT],1):ch_table[[#This Row],[AAT]])</f>
        <v>1.2749999999999999</v>
      </c>
    </row>
    <row r="931" spans="1:13" x14ac:dyDescent="0.25">
      <c r="A931" s="2">
        <v>70</v>
      </c>
      <c r="B931" s="40">
        <v>43998</v>
      </c>
      <c r="C931" s="42">
        <v>0.52222222222222225</v>
      </c>
      <c r="D931" s="3" t="s">
        <v>15</v>
      </c>
      <c r="G931" s="42" cm="1">
        <f t="array" ref="G93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3.4722222222222099E-3</v>
      </c>
      <c r="H931" s="44" t="str">
        <f>IF(ch_table[[#This Row],[Subject 1]]&lt;&gt;"House rose", "",SUMIF(ch_table[Day], ch_table[[#This Row],[Day]], ch_table[Duration]))</f>
        <v/>
      </c>
      <c r="I931" s="49">
        <f>SUM(INDEX(ch_table[Duration],1):ch_table[[#This Row],[Duration]])</f>
        <v>21.276388888888931</v>
      </c>
      <c r="J931" s="44" cm="1">
        <f t="array" ref="J93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931" s="44" t="str" cm="1">
        <f t="array" ref="K93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931" s="44" t="str">
        <f>IF(ch_table[[#This Row],[Subject 1]]&lt;&gt;"House rose", "",SUMIF(ch_table[Day], ch_table[[#This Row],[Day]], ch_table[AAT]))</f>
        <v/>
      </c>
      <c r="M931" s="47">
        <f>SUM(INDEX(ch_table[AAT],1):ch_table[[#This Row],[AAT]])</f>
        <v>1.2749999999999999</v>
      </c>
    </row>
    <row r="932" spans="1:13" x14ac:dyDescent="0.25">
      <c r="A932" s="2">
        <v>70</v>
      </c>
      <c r="B932" s="40">
        <v>43998</v>
      </c>
      <c r="C932" s="42">
        <v>0.52569444444444446</v>
      </c>
      <c r="D932" s="3" t="s">
        <v>20</v>
      </c>
      <c r="E932" s="5" t="s">
        <v>607</v>
      </c>
      <c r="F932" s="5" t="s">
        <v>73</v>
      </c>
      <c r="G932" s="42" cm="1">
        <f t="array" ref="G93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1.388888888888884E-3</v>
      </c>
      <c r="H932" s="44" t="str">
        <f>IF(ch_table[[#This Row],[Subject 1]]&lt;&gt;"House rose", "",SUMIF(ch_table[Day], ch_table[[#This Row],[Day]], ch_table[Duration]))</f>
        <v/>
      </c>
      <c r="I932" s="49">
        <f>SUM(INDEX(ch_table[Duration],1):ch_table[[#This Row],[Duration]])</f>
        <v>21.277777777777821</v>
      </c>
      <c r="J932" s="44" cm="1">
        <f t="array" ref="J93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932" s="44" t="str" cm="1">
        <f t="array" ref="K93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932" s="44" t="str">
        <f>IF(ch_table[[#This Row],[Subject 1]]&lt;&gt;"House rose", "",SUMIF(ch_table[Day], ch_table[[#This Row],[Day]], ch_table[AAT]))</f>
        <v/>
      </c>
      <c r="M932" s="47">
        <f>SUM(INDEX(ch_table[AAT],1):ch_table[[#This Row],[AAT]])</f>
        <v>1.2749999999999999</v>
      </c>
    </row>
    <row r="933" spans="1:13" ht="45" x14ac:dyDescent="0.25">
      <c r="A933" s="2">
        <v>70</v>
      </c>
      <c r="B933" s="40">
        <v>43998</v>
      </c>
      <c r="C933" s="42">
        <v>0.52708333333333335</v>
      </c>
      <c r="D933" s="3" t="s">
        <v>32</v>
      </c>
      <c r="E933" s="5" t="s">
        <v>608</v>
      </c>
      <c r="G933" s="42" cm="1">
        <f t="array" ref="G93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4.2361111111111072E-2</v>
      </c>
      <c r="H933" s="44" t="str">
        <f>IF(ch_table[[#This Row],[Subject 1]]&lt;&gt;"House rose", "",SUMIF(ch_table[Day], ch_table[[#This Row],[Day]], ch_table[Duration]))</f>
        <v/>
      </c>
      <c r="I933" s="49">
        <f>SUM(INDEX(ch_table[Duration],1):ch_table[[#This Row],[Duration]])</f>
        <v>21.320138888888934</v>
      </c>
      <c r="J933" s="44" cm="1">
        <f t="array" ref="J93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933" s="44" t="str" cm="1">
        <f t="array" ref="K93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933" s="44" t="str">
        <f>IF(ch_table[[#This Row],[Subject 1]]&lt;&gt;"House rose", "",SUMIF(ch_table[Day], ch_table[[#This Row],[Day]], ch_table[AAT]))</f>
        <v/>
      </c>
      <c r="M933" s="47">
        <f>SUM(INDEX(ch_table[AAT],1):ch_table[[#This Row],[AAT]])</f>
        <v>1.2749999999999999</v>
      </c>
    </row>
    <row r="934" spans="1:13" x14ac:dyDescent="0.25">
      <c r="A934" s="2">
        <v>70</v>
      </c>
      <c r="B934" s="40">
        <v>43998</v>
      </c>
      <c r="C934" s="42">
        <v>0.56944444444444442</v>
      </c>
      <c r="D934" s="3" t="s">
        <v>15</v>
      </c>
      <c r="G934" s="42" cm="1">
        <f t="array" ref="G93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4.1666666666666519E-3</v>
      </c>
      <c r="H934" s="44" t="str">
        <f>IF(ch_table[[#This Row],[Subject 1]]&lt;&gt;"House rose", "",SUMIF(ch_table[Day], ch_table[[#This Row],[Day]], ch_table[Duration]))</f>
        <v/>
      </c>
      <c r="I934" s="49">
        <f>SUM(INDEX(ch_table[Duration],1):ch_table[[#This Row],[Duration]])</f>
        <v>21.3243055555556</v>
      </c>
      <c r="J934" s="44" cm="1">
        <f t="array" ref="J93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934" s="44" t="str" cm="1">
        <f t="array" ref="K93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934" s="44" t="str">
        <f>IF(ch_table[[#This Row],[Subject 1]]&lt;&gt;"House rose", "",SUMIF(ch_table[Day], ch_table[[#This Row],[Day]], ch_table[AAT]))</f>
        <v/>
      </c>
      <c r="M934" s="47">
        <f>SUM(INDEX(ch_table[AAT],1):ch_table[[#This Row],[AAT]])</f>
        <v>1.2749999999999999</v>
      </c>
    </row>
    <row r="935" spans="1:13" x14ac:dyDescent="0.25">
      <c r="A935" s="2">
        <v>70</v>
      </c>
      <c r="B935" s="40">
        <v>43998</v>
      </c>
      <c r="C935" s="42">
        <v>0.57361111111111107</v>
      </c>
      <c r="D935" s="3" t="s">
        <v>30</v>
      </c>
      <c r="E935" s="5" t="s">
        <v>609</v>
      </c>
      <c r="G935" s="42" cm="1">
        <f t="array" ref="G93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4.2361111111111183E-2</v>
      </c>
      <c r="H935" s="44" t="str">
        <f>IF(ch_table[[#This Row],[Subject 1]]&lt;&gt;"House rose", "",SUMIF(ch_table[Day], ch_table[[#This Row],[Day]], ch_table[Duration]))</f>
        <v/>
      </c>
      <c r="I935" s="49">
        <f>SUM(INDEX(ch_table[Duration],1):ch_table[[#This Row],[Duration]])</f>
        <v>21.366666666666713</v>
      </c>
      <c r="J935" s="44" cm="1">
        <f t="array" ref="J93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935" s="44" t="str" cm="1">
        <f t="array" ref="K93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935" s="44" t="str">
        <f>IF(ch_table[[#This Row],[Subject 1]]&lt;&gt;"House rose", "",SUMIF(ch_table[Day], ch_table[[#This Row],[Day]], ch_table[AAT]))</f>
        <v/>
      </c>
      <c r="M935" s="47">
        <f>SUM(INDEX(ch_table[AAT],1):ch_table[[#This Row],[AAT]])</f>
        <v>1.2749999999999999</v>
      </c>
    </row>
    <row r="936" spans="1:13" x14ac:dyDescent="0.25">
      <c r="A936" s="2">
        <v>70</v>
      </c>
      <c r="B936" s="40">
        <v>43998</v>
      </c>
      <c r="C936" s="42">
        <v>0.61597222222222225</v>
      </c>
      <c r="D936" s="3" t="s">
        <v>15</v>
      </c>
      <c r="G936" s="42" cm="1">
        <f t="array" ref="G93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936" s="44" t="str">
        <f>IF(ch_table[[#This Row],[Subject 1]]&lt;&gt;"House rose", "",SUMIF(ch_table[Day], ch_table[[#This Row],[Day]], ch_table[Duration]))</f>
        <v/>
      </c>
      <c r="I936" s="49">
        <f>SUM(INDEX(ch_table[Duration],1):ch_table[[#This Row],[Duration]])</f>
        <v>21.368750000000048</v>
      </c>
      <c r="J936" s="44" cm="1">
        <f t="array" ref="J93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936" s="44" t="str" cm="1">
        <f t="array" ref="K93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936" s="44" t="str">
        <f>IF(ch_table[[#This Row],[Subject 1]]&lt;&gt;"House rose", "",SUMIF(ch_table[Day], ch_table[[#This Row],[Day]], ch_table[AAT]))</f>
        <v/>
      </c>
      <c r="M936" s="47">
        <f>SUM(INDEX(ch_table[AAT],1):ch_table[[#This Row],[AAT]])</f>
        <v>1.2749999999999999</v>
      </c>
    </row>
    <row r="937" spans="1:13" ht="45" x14ac:dyDescent="0.25">
      <c r="A937" s="2">
        <v>70</v>
      </c>
      <c r="B937" s="40">
        <v>43998</v>
      </c>
      <c r="C937" s="42">
        <v>0.61805555555555558</v>
      </c>
      <c r="D937" s="3" t="s">
        <v>30</v>
      </c>
      <c r="E937" s="5" t="s">
        <v>610</v>
      </c>
      <c r="G937" s="42" cm="1">
        <f t="array" ref="G93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3.6111111111111094E-2</v>
      </c>
      <c r="H937" s="44" t="str">
        <f>IF(ch_table[[#This Row],[Subject 1]]&lt;&gt;"House rose", "",SUMIF(ch_table[Day], ch_table[[#This Row],[Day]], ch_table[Duration]))</f>
        <v/>
      </c>
      <c r="I937" s="49">
        <f>SUM(INDEX(ch_table[Duration],1):ch_table[[#This Row],[Duration]])</f>
        <v>21.40486111111116</v>
      </c>
      <c r="J937" s="44" cm="1">
        <f t="array" ref="J93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937" s="44" t="str" cm="1">
        <f t="array" ref="K93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937" s="44" t="str">
        <f>IF(ch_table[[#This Row],[Subject 1]]&lt;&gt;"House rose", "",SUMIF(ch_table[Day], ch_table[[#This Row],[Day]], ch_table[AAT]))</f>
        <v/>
      </c>
      <c r="M937" s="47">
        <f>SUM(INDEX(ch_table[AAT],1):ch_table[[#This Row],[AAT]])</f>
        <v>1.2749999999999999</v>
      </c>
    </row>
    <row r="938" spans="1:13" x14ac:dyDescent="0.25">
      <c r="A938" s="2">
        <v>70</v>
      </c>
      <c r="B938" s="40">
        <v>43998</v>
      </c>
      <c r="C938" s="42">
        <v>0.65416666666666667</v>
      </c>
      <c r="D938" s="3" t="s">
        <v>15</v>
      </c>
      <c r="G938" s="42" cm="1">
        <f t="array" ref="G93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938" s="44" t="str">
        <f>IF(ch_table[[#This Row],[Subject 1]]&lt;&gt;"House rose", "",SUMIF(ch_table[Day], ch_table[[#This Row],[Day]], ch_table[Duration]))</f>
        <v/>
      </c>
      <c r="I938" s="49">
        <f>SUM(INDEX(ch_table[Duration],1):ch_table[[#This Row],[Duration]])</f>
        <v>21.407638888888936</v>
      </c>
      <c r="J938" s="44" cm="1">
        <f t="array" ref="J93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938" s="44" t="str" cm="1">
        <f t="array" ref="K93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938" s="44" t="str">
        <f>IF(ch_table[[#This Row],[Subject 1]]&lt;&gt;"House rose", "",SUMIF(ch_table[Day], ch_table[[#This Row],[Day]], ch_table[AAT]))</f>
        <v/>
      </c>
      <c r="M938" s="47">
        <f>SUM(INDEX(ch_table[AAT],1):ch_table[[#This Row],[AAT]])</f>
        <v>1.2749999999999999</v>
      </c>
    </row>
    <row r="939" spans="1:13" x14ac:dyDescent="0.25">
      <c r="A939" s="2">
        <v>70</v>
      </c>
      <c r="B939" s="40">
        <v>43998</v>
      </c>
      <c r="C939" s="42">
        <v>0.65694444444444444</v>
      </c>
      <c r="D939" s="3" t="s">
        <v>44</v>
      </c>
      <c r="E939" s="5" t="s">
        <v>611</v>
      </c>
      <c r="G939" s="42" cm="1">
        <f t="array" ref="G93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6.9444444444444198E-3</v>
      </c>
      <c r="H939" s="44" t="str">
        <f>IF(ch_table[[#This Row],[Subject 1]]&lt;&gt;"House rose", "",SUMIF(ch_table[Day], ch_table[[#This Row],[Day]], ch_table[Duration]))</f>
        <v/>
      </c>
      <c r="I939" s="49">
        <f>SUM(INDEX(ch_table[Duration],1):ch_table[[#This Row],[Duration]])</f>
        <v>21.414583333333379</v>
      </c>
      <c r="J939" s="44" cm="1">
        <f t="array" ref="J93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939" s="44" t="str" cm="1">
        <f t="array" ref="K93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939" s="44" t="str">
        <f>IF(ch_table[[#This Row],[Subject 1]]&lt;&gt;"House rose", "",SUMIF(ch_table[Day], ch_table[[#This Row],[Day]], ch_table[AAT]))</f>
        <v/>
      </c>
      <c r="M939" s="47">
        <f>SUM(INDEX(ch_table[AAT],1):ch_table[[#This Row],[AAT]])</f>
        <v>1.2749999999999999</v>
      </c>
    </row>
    <row r="940" spans="1:13" ht="30" x14ac:dyDescent="0.25">
      <c r="A940" s="2">
        <v>70</v>
      </c>
      <c r="B940" s="40">
        <v>43998</v>
      </c>
      <c r="C940" s="42">
        <v>0.66388888888888886</v>
      </c>
      <c r="D940" s="3" t="s">
        <v>39</v>
      </c>
      <c r="E940" s="5" t="s">
        <v>612</v>
      </c>
      <c r="G940" s="42" cm="1">
        <f t="array" ref="G94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2.777777777777779E-2</v>
      </c>
      <c r="H940" s="44" t="str">
        <f>IF(ch_table[[#This Row],[Subject 1]]&lt;&gt;"House rose", "",SUMIF(ch_table[Day], ch_table[[#This Row],[Day]], ch_table[Duration]))</f>
        <v/>
      </c>
      <c r="I940" s="49">
        <f>SUM(INDEX(ch_table[Duration],1):ch_table[[#This Row],[Duration]])</f>
        <v>21.442361111111158</v>
      </c>
      <c r="J940" s="44" cm="1">
        <f t="array" ref="J94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940" s="44" t="str" cm="1">
        <f t="array" ref="K94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940" s="44" t="str">
        <f>IF(ch_table[[#This Row],[Subject 1]]&lt;&gt;"House rose", "",SUMIF(ch_table[Day], ch_table[[#This Row],[Day]], ch_table[AAT]))</f>
        <v/>
      </c>
      <c r="M940" s="47">
        <f>SUM(INDEX(ch_table[AAT],1):ch_table[[#This Row],[AAT]])</f>
        <v>1.2749999999999999</v>
      </c>
    </row>
    <row r="941" spans="1:13" x14ac:dyDescent="0.25">
      <c r="A941" s="2">
        <v>70</v>
      </c>
      <c r="B941" s="40">
        <v>43998</v>
      </c>
      <c r="C941" s="42">
        <v>0.69166666666666665</v>
      </c>
      <c r="D941" s="3" t="s">
        <v>202</v>
      </c>
      <c r="E941" s="5" t="s">
        <v>476</v>
      </c>
      <c r="G941" s="42" cm="1">
        <f t="array" ref="G94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</v>
      </c>
      <c r="H941" s="44" t="str">
        <f>IF(ch_table[[#This Row],[Subject 1]]&lt;&gt;"House rose", "",SUMIF(ch_table[Day], ch_table[[#This Row],[Day]], ch_table[Duration]))</f>
        <v/>
      </c>
      <c r="I941" s="49">
        <f>SUM(INDEX(ch_table[Duration],1):ch_table[[#This Row],[Duration]])</f>
        <v>21.442361111111158</v>
      </c>
      <c r="J941" s="44" cm="1">
        <f t="array" ref="J94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941" s="44" t="str" cm="1">
        <f t="array" ref="K94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941" s="44" t="str">
        <f>IF(ch_table[[#This Row],[Subject 1]]&lt;&gt;"House rose", "",SUMIF(ch_table[Day], ch_table[[#This Row],[Day]], ch_table[AAT]))</f>
        <v/>
      </c>
      <c r="M941" s="47">
        <f>SUM(INDEX(ch_table[AAT],1):ch_table[[#This Row],[AAT]])</f>
        <v>1.2749999999999999</v>
      </c>
    </row>
    <row r="942" spans="1:13" ht="30" x14ac:dyDescent="0.25">
      <c r="A942" s="2">
        <v>70</v>
      </c>
      <c r="B942" s="40">
        <v>43998</v>
      </c>
      <c r="C942" s="42">
        <v>0.69166666666666665</v>
      </c>
      <c r="D942" s="3" t="s">
        <v>39</v>
      </c>
      <c r="E942" s="5" t="s">
        <v>612</v>
      </c>
      <c r="G942" s="42" cm="1">
        <f t="array" ref="G94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9.722222222222221E-2</v>
      </c>
      <c r="H942" s="44" t="str">
        <f>IF(ch_table[[#This Row],[Subject 1]]&lt;&gt;"House rose", "",SUMIF(ch_table[Day], ch_table[[#This Row],[Day]], ch_table[Duration]))</f>
        <v/>
      </c>
      <c r="I942" s="49">
        <f>SUM(INDEX(ch_table[Duration],1):ch_table[[#This Row],[Duration]])</f>
        <v>21.539583333333379</v>
      </c>
      <c r="J942" s="44" cm="1">
        <f t="array" ref="J94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942" s="44" t="str" cm="1">
        <f t="array" ref="K94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942" s="44" t="str">
        <f>IF(ch_table[[#This Row],[Subject 1]]&lt;&gt;"House rose", "",SUMIF(ch_table[Day], ch_table[[#This Row],[Day]], ch_table[AAT]))</f>
        <v/>
      </c>
      <c r="M942" s="47">
        <f>SUM(INDEX(ch_table[AAT],1):ch_table[[#This Row],[AAT]])</f>
        <v>1.2749999999999999</v>
      </c>
    </row>
    <row r="943" spans="1:13" x14ac:dyDescent="0.25">
      <c r="A943" s="2">
        <v>70</v>
      </c>
      <c r="B943" s="40">
        <v>43998</v>
      </c>
      <c r="C943" s="42">
        <v>0.78888888888888886</v>
      </c>
      <c r="D943" s="3" t="s">
        <v>15</v>
      </c>
      <c r="G943" s="42" cm="1">
        <f t="array" ref="G94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1.388888888888884E-3</v>
      </c>
      <c r="H943" s="44" t="str">
        <f>IF(ch_table[[#This Row],[Subject 1]]&lt;&gt;"House rose", "",SUMIF(ch_table[Day], ch_table[[#This Row],[Day]], ch_table[Duration]))</f>
        <v/>
      </c>
      <c r="I943" s="49">
        <f>SUM(INDEX(ch_table[Duration],1):ch_table[[#This Row],[Duration]])</f>
        <v>21.540972222222269</v>
      </c>
      <c r="J943" s="44" cm="1">
        <f t="array" ref="J94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943" s="44" t="str" cm="1">
        <f t="array" ref="K94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943" s="44" t="str">
        <f>IF(ch_table[[#This Row],[Subject 1]]&lt;&gt;"House rose", "",SUMIF(ch_table[Day], ch_table[[#This Row],[Day]], ch_table[AAT]))</f>
        <v/>
      </c>
      <c r="M943" s="47">
        <f>SUM(INDEX(ch_table[AAT],1):ch_table[[#This Row],[AAT]])</f>
        <v>1.2749999999999999</v>
      </c>
    </row>
    <row r="944" spans="1:13" ht="30" x14ac:dyDescent="0.25">
      <c r="A944" s="2">
        <v>70</v>
      </c>
      <c r="B944" s="40">
        <v>43998</v>
      </c>
      <c r="C944" s="42">
        <v>0.79027777777777775</v>
      </c>
      <c r="D944" s="3" t="s">
        <v>613</v>
      </c>
      <c r="E944" s="5" t="s">
        <v>614</v>
      </c>
      <c r="G944" s="42" cm="1">
        <f t="array" ref="G94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2.430555555555558E-2</v>
      </c>
      <c r="H944" s="44" t="str">
        <f>IF(ch_table[[#This Row],[Subject 1]]&lt;&gt;"House rose", "",SUMIF(ch_table[Day], ch_table[[#This Row],[Day]], ch_table[Duration]))</f>
        <v/>
      </c>
      <c r="I944" s="49">
        <f>SUM(INDEX(ch_table[Duration],1):ch_table[[#This Row],[Duration]])</f>
        <v>21.565277777777826</v>
      </c>
      <c r="J944" s="44" cm="1">
        <f t="array" ref="J94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944" s="44" cm="1">
        <f t="array" ref="K94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2.2916666666666696E-2</v>
      </c>
      <c r="L944" s="44" t="str">
        <f>IF(ch_table[[#This Row],[Subject 1]]&lt;&gt;"House rose", "",SUMIF(ch_table[Day], ch_table[[#This Row],[Day]], ch_table[AAT]))</f>
        <v/>
      </c>
      <c r="M944" s="47">
        <f>SUM(INDEX(ch_table[AAT],1):ch_table[[#This Row],[AAT]])</f>
        <v>1.2979166666666666</v>
      </c>
    </row>
    <row r="945" spans="1:13" x14ac:dyDescent="0.25">
      <c r="A945" s="2">
        <v>70</v>
      </c>
      <c r="B945" s="40">
        <v>43998</v>
      </c>
      <c r="C945" s="42">
        <v>0.81458333333333333</v>
      </c>
      <c r="D945" s="3" t="s">
        <v>15</v>
      </c>
      <c r="G945" s="42" cm="1">
        <f t="array" ref="G94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945" s="44" t="str">
        <f>IF(ch_table[[#This Row],[Subject 1]]&lt;&gt;"House rose", "",SUMIF(ch_table[Day], ch_table[[#This Row],[Day]], ch_table[Duration]))</f>
        <v/>
      </c>
      <c r="I945" s="49">
        <f>SUM(INDEX(ch_table[Duration],1):ch_table[[#This Row],[Duration]])</f>
        <v>21.567361111111161</v>
      </c>
      <c r="J945" s="44" cm="1">
        <f t="array" ref="J94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945" s="44" cm="1">
        <f t="array" ref="K94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2.0833333333333259E-3</v>
      </c>
      <c r="L945" s="44" t="str">
        <f>IF(ch_table[[#This Row],[Subject 1]]&lt;&gt;"House rose", "",SUMIF(ch_table[Day], ch_table[[#This Row],[Day]], ch_table[AAT]))</f>
        <v/>
      </c>
      <c r="M945" s="47">
        <f>SUM(INDEX(ch_table[AAT],1):ch_table[[#This Row],[AAT]])</f>
        <v>1.2999999999999998</v>
      </c>
    </row>
    <row r="946" spans="1:13" x14ac:dyDescent="0.25">
      <c r="A946" s="2">
        <v>70</v>
      </c>
      <c r="B946" s="40">
        <v>43998</v>
      </c>
      <c r="C946" s="42">
        <v>0.81666666666666665</v>
      </c>
      <c r="D946" s="3" t="s">
        <v>243</v>
      </c>
      <c r="E946" s="5" t="s">
        <v>615</v>
      </c>
      <c r="G946" s="42" cm="1">
        <f t="array" ref="G94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1.8750000000000044E-2</v>
      </c>
      <c r="H946" s="44" t="str">
        <f>IF(ch_table[[#This Row],[Subject 1]]&lt;&gt;"House rose", "",SUMIF(ch_table[Day], ch_table[[#This Row],[Day]], ch_table[Duration]))</f>
        <v/>
      </c>
      <c r="I946" s="49">
        <f>SUM(INDEX(ch_table[Duration],1):ch_table[[#This Row],[Duration]])</f>
        <v>21.586111111111162</v>
      </c>
      <c r="J946" s="44" cm="1">
        <f t="array" ref="J94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946" s="44" cm="1">
        <f t="array" ref="K94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1.8750000000000044E-2</v>
      </c>
      <c r="L946" s="44" t="str">
        <f>IF(ch_table[[#This Row],[Subject 1]]&lt;&gt;"House rose", "",SUMIF(ch_table[Day], ch_table[[#This Row],[Day]], ch_table[AAT]))</f>
        <v/>
      </c>
      <c r="M946" s="47">
        <f>SUM(INDEX(ch_table[AAT],1):ch_table[[#This Row],[AAT]])</f>
        <v>1.3187499999999999</v>
      </c>
    </row>
    <row r="947" spans="1:13" x14ac:dyDescent="0.25">
      <c r="A947" s="2">
        <v>70</v>
      </c>
      <c r="B947" s="40">
        <v>43998</v>
      </c>
      <c r="C947" s="42">
        <v>0.8354166666666667</v>
      </c>
      <c r="D947" s="3" t="s">
        <v>24</v>
      </c>
      <c r="E947" s="5" t="s">
        <v>616</v>
      </c>
      <c r="G947" s="42" cm="1">
        <f t="array" ref="G94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6.9444444444444198E-4</v>
      </c>
      <c r="H947" s="44" t="str">
        <f>IF(ch_table[[#This Row],[Subject 1]]&lt;&gt;"House rose", "",SUMIF(ch_table[Day], ch_table[[#This Row],[Day]], ch_table[Duration]))</f>
        <v/>
      </c>
      <c r="I947" s="49">
        <f>SUM(INDEX(ch_table[Duration],1):ch_table[[#This Row],[Duration]])</f>
        <v>21.586805555555607</v>
      </c>
      <c r="J947" s="44" cm="1">
        <f t="array" ref="J94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947" s="44" cm="1">
        <f t="array" ref="K94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6.9444444444444198E-4</v>
      </c>
      <c r="L947" s="44" t="str">
        <f>IF(ch_table[[#This Row],[Subject 1]]&lt;&gt;"House rose", "",SUMIF(ch_table[Day], ch_table[[#This Row],[Day]], ch_table[AAT]))</f>
        <v/>
      </c>
      <c r="M947" s="47">
        <f>SUM(INDEX(ch_table[AAT],1):ch_table[[#This Row],[AAT]])</f>
        <v>1.3194444444444442</v>
      </c>
    </row>
    <row r="948" spans="1:13" x14ac:dyDescent="0.25">
      <c r="A948" s="2">
        <v>70</v>
      </c>
      <c r="B948" s="40">
        <v>43998</v>
      </c>
      <c r="C948" s="42">
        <v>0.83611111111111114</v>
      </c>
      <c r="D948" s="3" t="s">
        <v>15</v>
      </c>
      <c r="G948" s="42" cm="1">
        <f t="array" ref="G94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1.388888888888884E-3</v>
      </c>
      <c r="H948" s="44" t="str">
        <f>IF(ch_table[[#This Row],[Subject 1]]&lt;&gt;"House rose", "",SUMIF(ch_table[Day], ch_table[[#This Row],[Day]], ch_table[Duration]))</f>
        <v/>
      </c>
      <c r="I948" s="49">
        <f>SUM(INDEX(ch_table[Duration],1):ch_table[[#This Row],[Duration]])</f>
        <v>21.588194444444497</v>
      </c>
      <c r="J948" s="44" cm="1">
        <f t="array" ref="J94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948" s="44" cm="1">
        <f t="array" ref="K94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1.388888888888884E-3</v>
      </c>
      <c r="L948" s="44" t="str">
        <f>IF(ch_table[[#This Row],[Subject 1]]&lt;&gt;"House rose", "",SUMIF(ch_table[Day], ch_table[[#This Row],[Day]], ch_table[AAT]))</f>
        <v/>
      </c>
      <c r="M948" s="47">
        <f>SUM(INDEX(ch_table[AAT],1):ch_table[[#This Row],[AAT]])</f>
        <v>1.3208333333333331</v>
      </c>
    </row>
    <row r="949" spans="1:13" ht="30" x14ac:dyDescent="0.25">
      <c r="A949" s="2">
        <v>70</v>
      </c>
      <c r="B949" s="40">
        <v>43998</v>
      </c>
      <c r="C949" s="42">
        <v>0.83750000000000002</v>
      </c>
      <c r="D949" s="3" t="s">
        <v>35</v>
      </c>
      <c r="E949" s="5" t="s">
        <v>617</v>
      </c>
      <c r="G949" s="42" cm="1">
        <f t="array" ref="G94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</v>
      </c>
      <c r="H949" s="44" t="str">
        <f>IF(ch_table[[#This Row],[Subject 1]]&lt;&gt;"House rose", "",SUMIF(ch_table[Day], ch_table[[#This Row],[Day]], ch_table[Duration]))</f>
        <v/>
      </c>
      <c r="I949" s="49">
        <f>SUM(INDEX(ch_table[Duration],1):ch_table[[#This Row],[Duration]])</f>
        <v>21.588194444444497</v>
      </c>
      <c r="J949" s="44" cm="1">
        <f t="array" ref="J94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949" s="44" cm="1">
        <f t="array" ref="K94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0</v>
      </c>
      <c r="L949" s="44" t="str">
        <f>IF(ch_table[[#This Row],[Subject 1]]&lt;&gt;"House rose", "",SUMIF(ch_table[Day], ch_table[[#This Row],[Day]], ch_table[AAT]))</f>
        <v/>
      </c>
      <c r="M949" s="47">
        <f>SUM(INDEX(ch_table[AAT],1):ch_table[[#This Row],[AAT]])</f>
        <v>1.3208333333333331</v>
      </c>
    </row>
    <row r="950" spans="1:13" ht="30" x14ac:dyDescent="0.25">
      <c r="A950" s="2">
        <v>70</v>
      </c>
      <c r="B950" s="40">
        <v>43998</v>
      </c>
      <c r="C950" s="42">
        <v>0.83750000000000002</v>
      </c>
      <c r="D950" s="3" t="s">
        <v>35</v>
      </c>
      <c r="E950" s="5" t="s">
        <v>618</v>
      </c>
      <c r="G950" s="42" cm="1">
        <f t="array" ref="G95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950" s="44" t="str">
        <f>IF(ch_table[[#This Row],[Subject 1]]&lt;&gt;"House rose", "",SUMIF(ch_table[Day], ch_table[[#This Row],[Day]], ch_table[Duration]))</f>
        <v/>
      </c>
      <c r="I950" s="49">
        <f>SUM(INDEX(ch_table[Duration],1):ch_table[[#This Row],[Duration]])</f>
        <v>21.590972222222273</v>
      </c>
      <c r="J950" s="44" cm="1">
        <f t="array" ref="J95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950" s="44" cm="1">
        <f t="array" ref="K95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2.7777777777777679E-3</v>
      </c>
      <c r="L950" s="44" t="str">
        <f>IF(ch_table[[#This Row],[Subject 1]]&lt;&gt;"House rose", "",SUMIF(ch_table[Day], ch_table[[#This Row],[Day]], ch_table[AAT]))</f>
        <v/>
      </c>
      <c r="M950" s="47">
        <f>SUM(INDEX(ch_table[AAT],1):ch_table[[#This Row],[AAT]])</f>
        <v>1.3236111111111108</v>
      </c>
    </row>
    <row r="951" spans="1:13" ht="30" x14ac:dyDescent="0.25">
      <c r="A951" s="2">
        <v>70</v>
      </c>
      <c r="B951" s="40">
        <v>43998</v>
      </c>
      <c r="C951" s="42">
        <v>0.84027777777777779</v>
      </c>
      <c r="D951" s="3" t="s">
        <v>26</v>
      </c>
      <c r="E951" s="5" t="s">
        <v>619</v>
      </c>
      <c r="G951" s="42" cm="1">
        <f t="array" ref="G95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1.8749999999999933E-2</v>
      </c>
      <c r="H951" s="44" t="str">
        <f>IF(ch_table[[#This Row],[Subject 1]]&lt;&gt;"House rose", "",SUMIF(ch_table[Day], ch_table[[#This Row],[Day]], ch_table[Duration]))</f>
        <v/>
      </c>
      <c r="I951" s="49">
        <f>SUM(INDEX(ch_table[Duration],1):ch_table[[#This Row],[Duration]])</f>
        <v>21.609722222222274</v>
      </c>
      <c r="J951" s="44" cm="1">
        <f t="array" ref="J95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951" s="44" cm="1">
        <f t="array" ref="K95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1.8749999999999933E-2</v>
      </c>
      <c r="L951" s="44" t="str">
        <f>IF(ch_table[[#This Row],[Subject 1]]&lt;&gt;"House rose", "",SUMIF(ch_table[Day], ch_table[[#This Row],[Day]], ch_table[AAT]))</f>
        <v/>
      </c>
      <c r="M951" s="47">
        <f>SUM(INDEX(ch_table[AAT],1):ch_table[[#This Row],[AAT]])</f>
        <v>1.3423611111111109</v>
      </c>
    </row>
    <row r="952" spans="1:13" x14ac:dyDescent="0.25">
      <c r="A952" s="2">
        <v>70</v>
      </c>
      <c r="B952" s="40">
        <v>43998</v>
      </c>
      <c r="C952" s="42">
        <v>0.85902777777777772</v>
      </c>
      <c r="D952" s="3" t="s">
        <v>17</v>
      </c>
      <c r="G952" s="42" t="str" cm="1">
        <f t="array" ref="G95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952" s="44">
        <f>IF(ch_table[[#This Row],[Subject 1]]&lt;&gt;"House rose", "",SUMIF(ch_table[Day], ch_table[[#This Row],[Day]], ch_table[Duration]))</f>
        <v>0.37986111111111104</v>
      </c>
      <c r="I952" s="49">
        <f>SUM(INDEX(ch_table[Duration],1):ch_table[[#This Row],[Duration]])</f>
        <v>21.609722222222274</v>
      </c>
      <c r="J952" s="44" cm="1">
        <f t="array" ref="J95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952" s="44" t="str" cm="1">
        <f t="array" ref="K95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952" s="44">
        <f>IF(ch_table[[#This Row],[Subject 1]]&lt;&gt;"House rose", "",SUMIF(ch_table[Day], ch_table[[#This Row],[Day]], ch_table[AAT]))</f>
        <v>6.7361111111111094E-2</v>
      </c>
      <c r="M952" s="47">
        <f>SUM(INDEX(ch_table[AAT],1):ch_table[[#This Row],[AAT]])</f>
        <v>1.3423611111111109</v>
      </c>
    </row>
    <row r="953" spans="1:13" x14ac:dyDescent="0.25">
      <c r="A953" s="2">
        <v>71</v>
      </c>
      <c r="B953" s="40">
        <v>43999</v>
      </c>
      <c r="C953" s="42">
        <v>0.47916666666666669</v>
      </c>
      <c r="D953" s="3" t="s">
        <v>18</v>
      </c>
      <c r="G953" s="42" cm="1">
        <f t="array" ref="G95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953" s="44" t="str">
        <f>IF(ch_table[[#This Row],[Subject 1]]&lt;&gt;"House rose", "",SUMIF(ch_table[Day], ch_table[[#This Row],[Day]], ch_table[Duration]))</f>
        <v/>
      </c>
      <c r="I953" s="49">
        <f>SUM(INDEX(ch_table[Duration],1):ch_table[[#This Row],[Duration]])</f>
        <v>21.611805555555609</v>
      </c>
      <c r="J953" s="44" cm="1">
        <f t="array" ref="J95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953" s="44" t="str" cm="1">
        <f t="array" ref="K95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953" s="44" t="str">
        <f>IF(ch_table[[#This Row],[Subject 1]]&lt;&gt;"House rose", "",SUMIF(ch_table[Day], ch_table[[#This Row],[Day]], ch_table[AAT]))</f>
        <v/>
      </c>
      <c r="M953" s="47">
        <f>SUM(INDEX(ch_table[AAT],1):ch_table[[#This Row],[AAT]])</f>
        <v>1.3423611111111109</v>
      </c>
    </row>
    <row r="954" spans="1:13" x14ac:dyDescent="0.25">
      <c r="A954" s="2">
        <v>71</v>
      </c>
      <c r="B954" s="40">
        <v>43999</v>
      </c>
      <c r="C954" s="42">
        <v>0.48125000000000001</v>
      </c>
      <c r="D954" s="3" t="s">
        <v>20</v>
      </c>
      <c r="E954" s="5" t="s">
        <v>620</v>
      </c>
      <c r="F954" s="5" t="s">
        <v>73</v>
      </c>
      <c r="G954" s="42" cm="1">
        <f t="array" ref="G95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6.9444444444449749E-4</v>
      </c>
      <c r="H954" s="44" t="str">
        <f>IF(ch_table[[#This Row],[Subject 1]]&lt;&gt;"House rose", "",SUMIF(ch_table[Day], ch_table[[#This Row],[Day]], ch_table[Duration]))</f>
        <v/>
      </c>
      <c r="I954" s="49">
        <f>SUM(INDEX(ch_table[Duration],1):ch_table[[#This Row],[Duration]])</f>
        <v>21.612500000000054</v>
      </c>
      <c r="J954" s="44" cm="1">
        <f t="array" ref="J95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954" s="44" t="str" cm="1">
        <f t="array" ref="K95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954" s="44" t="str">
        <f>IF(ch_table[[#This Row],[Subject 1]]&lt;&gt;"House rose", "",SUMIF(ch_table[Day], ch_table[[#This Row],[Day]], ch_table[AAT]))</f>
        <v/>
      </c>
      <c r="M954" s="47">
        <f>SUM(INDEX(ch_table[AAT],1):ch_table[[#This Row],[AAT]])</f>
        <v>1.3423611111111109</v>
      </c>
    </row>
    <row r="955" spans="1:13" x14ac:dyDescent="0.25">
      <c r="A955" s="2">
        <v>71</v>
      </c>
      <c r="B955" s="40">
        <v>43999</v>
      </c>
      <c r="C955" s="42">
        <v>0.48194444444444451</v>
      </c>
      <c r="D955" s="3" t="s">
        <v>28</v>
      </c>
      <c r="E955" s="5" t="s">
        <v>176</v>
      </c>
      <c r="G955" s="42" cm="1">
        <f t="array" ref="G95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1.4583333333333282E-2</v>
      </c>
      <c r="H955" s="44" t="str">
        <f>IF(ch_table[[#This Row],[Subject 1]]&lt;&gt;"House rose", "",SUMIF(ch_table[Day], ch_table[[#This Row],[Day]], ch_table[Duration]))</f>
        <v/>
      </c>
      <c r="I955" s="49">
        <f>SUM(INDEX(ch_table[Duration],1):ch_table[[#This Row],[Duration]])</f>
        <v>21.627083333333388</v>
      </c>
      <c r="J955" s="44" cm="1">
        <f t="array" ref="J95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955" s="44" t="str" cm="1">
        <f t="array" ref="K95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955" s="44" t="str">
        <f>IF(ch_table[[#This Row],[Subject 1]]&lt;&gt;"House rose", "",SUMIF(ch_table[Day], ch_table[[#This Row],[Day]], ch_table[AAT]))</f>
        <v/>
      </c>
      <c r="M955" s="47">
        <f>SUM(INDEX(ch_table[AAT],1):ch_table[[#This Row],[AAT]])</f>
        <v>1.3423611111111109</v>
      </c>
    </row>
    <row r="956" spans="1:13" x14ac:dyDescent="0.25">
      <c r="A956" s="2">
        <v>71</v>
      </c>
      <c r="B956" s="40">
        <v>43999</v>
      </c>
      <c r="C956" s="42">
        <v>0.49652777777777779</v>
      </c>
      <c r="D956" s="3" t="s">
        <v>29</v>
      </c>
      <c r="E956" s="5" t="s">
        <v>176</v>
      </c>
      <c r="G956" s="42" cm="1">
        <f t="array" ref="G95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3.4722222222222099E-3</v>
      </c>
      <c r="H956" s="44" t="str">
        <f>IF(ch_table[[#This Row],[Subject 1]]&lt;&gt;"House rose", "",SUMIF(ch_table[Day], ch_table[[#This Row],[Day]], ch_table[Duration]))</f>
        <v/>
      </c>
      <c r="I956" s="49">
        <f>SUM(INDEX(ch_table[Duration],1):ch_table[[#This Row],[Duration]])</f>
        <v>21.63055555555561</v>
      </c>
      <c r="J956" s="44" cm="1">
        <f t="array" ref="J95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956" s="44" t="str" cm="1">
        <f t="array" ref="K95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956" s="44" t="str">
        <f>IF(ch_table[[#This Row],[Subject 1]]&lt;&gt;"House rose", "",SUMIF(ch_table[Day], ch_table[[#This Row],[Day]], ch_table[AAT]))</f>
        <v/>
      </c>
      <c r="M956" s="47">
        <f>SUM(INDEX(ch_table[AAT],1):ch_table[[#This Row],[AAT]])</f>
        <v>1.3423611111111109</v>
      </c>
    </row>
    <row r="957" spans="1:13" x14ac:dyDescent="0.25">
      <c r="A957" s="2">
        <v>71</v>
      </c>
      <c r="B957" s="40">
        <v>43999</v>
      </c>
      <c r="C957" s="42">
        <v>0.5</v>
      </c>
      <c r="D957" s="3" t="s">
        <v>28</v>
      </c>
      <c r="E957" s="5" t="s">
        <v>99</v>
      </c>
      <c r="G957" s="42" cm="1">
        <f t="array" ref="G95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2.3611111111111138E-2</v>
      </c>
      <c r="H957" s="44" t="str">
        <f>IF(ch_table[[#This Row],[Subject 1]]&lt;&gt;"House rose", "",SUMIF(ch_table[Day], ch_table[[#This Row],[Day]], ch_table[Duration]))</f>
        <v/>
      </c>
      <c r="I957" s="49">
        <f>SUM(INDEX(ch_table[Duration],1):ch_table[[#This Row],[Duration]])</f>
        <v>21.654166666666722</v>
      </c>
      <c r="J957" s="44" cm="1">
        <f t="array" ref="J95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957" s="44" t="str" cm="1">
        <f t="array" ref="K95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957" s="44" t="str">
        <f>IF(ch_table[[#This Row],[Subject 1]]&lt;&gt;"House rose", "",SUMIF(ch_table[Day], ch_table[[#This Row],[Day]], ch_table[AAT]))</f>
        <v/>
      </c>
      <c r="M957" s="47">
        <f>SUM(INDEX(ch_table[AAT],1):ch_table[[#This Row],[AAT]])</f>
        <v>1.3423611111111109</v>
      </c>
    </row>
    <row r="958" spans="1:13" x14ac:dyDescent="0.25">
      <c r="A958" s="2">
        <v>71</v>
      </c>
      <c r="B958" s="40">
        <v>43999</v>
      </c>
      <c r="C958" s="42">
        <v>0.52361111111111114</v>
      </c>
      <c r="D958" s="3" t="s">
        <v>15</v>
      </c>
      <c r="G958" s="42" cm="1">
        <f t="array" ref="G95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958" s="44" t="str">
        <f>IF(ch_table[[#This Row],[Subject 1]]&lt;&gt;"House rose", "",SUMIF(ch_table[Day], ch_table[[#This Row],[Day]], ch_table[Duration]))</f>
        <v/>
      </c>
      <c r="I958" s="49">
        <f>SUM(INDEX(ch_table[Duration],1):ch_table[[#This Row],[Duration]])</f>
        <v>21.656944444444498</v>
      </c>
      <c r="J958" s="44" cm="1">
        <f t="array" ref="J95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958" s="44" t="str" cm="1">
        <f t="array" ref="K95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958" s="44" t="str">
        <f>IF(ch_table[[#This Row],[Subject 1]]&lt;&gt;"House rose", "",SUMIF(ch_table[Day], ch_table[[#This Row],[Day]], ch_table[AAT]))</f>
        <v/>
      </c>
      <c r="M958" s="47">
        <f>SUM(INDEX(ch_table[AAT],1):ch_table[[#This Row],[AAT]])</f>
        <v>1.3423611111111109</v>
      </c>
    </row>
    <row r="959" spans="1:13" ht="45" x14ac:dyDescent="0.25">
      <c r="A959" s="2">
        <v>71</v>
      </c>
      <c r="B959" s="40">
        <v>43999</v>
      </c>
      <c r="C959" s="42">
        <v>0.52638888888888891</v>
      </c>
      <c r="D959" s="3" t="s">
        <v>32</v>
      </c>
      <c r="E959" s="5" t="s">
        <v>366</v>
      </c>
      <c r="G959" s="42" cm="1">
        <f t="array" ref="G95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4.513888888888884E-2</v>
      </c>
      <c r="H959" s="44" t="str">
        <f>IF(ch_table[[#This Row],[Subject 1]]&lt;&gt;"House rose", "",SUMIF(ch_table[Day], ch_table[[#This Row],[Day]], ch_table[Duration]))</f>
        <v/>
      </c>
      <c r="I959" s="49">
        <f>SUM(INDEX(ch_table[Duration],1):ch_table[[#This Row],[Duration]])</f>
        <v>21.702083333333388</v>
      </c>
      <c r="J959" s="44" cm="1">
        <f t="array" ref="J95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959" s="44" t="str" cm="1">
        <f t="array" ref="K95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959" s="44" t="str">
        <f>IF(ch_table[[#This Row],[Subject 1]]&lt;&gt;"House rose", "",SUMIF(ch_table[Day], ch_table[[#This Row],[Day]], ch_table[AAT]))</f>
        <v/>
      </c>
      <c r="M959" s="47">
        <f>SUM(INDEX(ch_table[AAT],1):ch_table[[#This Row],[AAT]])</f>
        <v>1.3423611111111109</v>
      </c>
    </row>
    <row r="960" spans="1:13" x14ac:dyDescent="0.25">
      <c r="A960" s="2">
        <v>71</v>
      </c>
      <c r="B960" s="40">
        <v>43999</v>
      </c>
      <c r="C960" s="42">
        <v>0.57152777777777775</v>
      </c>
      <c r="D960" s="3" t="s">
        <v>15</v>
      </c>
      <c r="G960" s="42" cm="1">
        <f t="array" ref="G96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960" s="44" t="str">
        <f>IF(ch_table[[#This Row],[Subject 1]]&lt;&gt;"House rose", "",SUMIF(ch_table[Day], ch_table[[#This Row],[Day]], ch_table[Duration]))</f>
        <v/>
      </c>
      <c r="I960" s="49">
        <f>SUM(INDEX(ch_table[Duration],1):ch_table[[#This Row],[Duration]])</f>
        <v>21.704166666666723</v>
      </c>
      <c r="J960" s="44" cm="1">
        <f t="array" ref="J96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960" s="44" t="str" cm="1">
        <f t="array" ref="K96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960" s="44" t="str">
        <f>IF(ch_table[[#This Row],[Subject 1]]&lt;&gt;"House rose", "",SUMIF(ch_table[Day], ch_table[[#This Row],[Day]], ch_table[AAT]))</f>
        <v/>
      </c>
      <c r="M960" s="47">
        <f>SUM(INDEX(ch_table[AAT],1):ch_table[[#This Row],[AAT]])</f>
        <v>1.3423611111111109</v>
      </c>
    </row>
    <row r="961" spans="1:13" ht="75" x14ac:dyDescent="0.25">
      <c r="A961" s="2">
        <v>71</v>
      </c>
      <c r="B961" s="40">
        <v>43999</v>
      </c>
      <c r="C961" s="42">
        <v>0.57361111111111107</v>
      </c>
      <c r="D961" s="3" t="s">
        <v>30</v>
      </c>
      <c r="E961" s="5" t="s">
        <v>621</v>
      </c>
      <c r="G961" s="42" cm="1">
        <f t="array" ref="G96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3.8888888888888973E-2</v>
      </c>
      <c r="H961" s="44" t="str">
        <f>IF(ch_table[[#This Row],[Subject 1]]&lt;&gt;"House rose", "",SUMIF(ch_table[Day], ch_table[[#This Row],[Day]], ch_table[Duration]))</f>
        <v/>
      </c>
      <c r="I961" s="49">
        <f>SUM(INDEX(ch_table[Duration],1):ch_table[[#This Row],[Duration]])</f>
        <v>21.74305555555561</v>
      </c>
      <c r="J961" s="44" cm="1">
        <f t="array" ref="J96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961" s="44" t="str" cm="1">
        <f t="array" ref="K96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961" s="44" t="str">
        <f>IF(ch_table[[#This Row],[Subject 1]]&lt;&gt;"House rose", "",SUMIF(ch_table[Day], ch_table[[#This Row],[Day]], ch_table[AAT]))</f>
        <v/>
      </c>
      <c r="M961" s="47">
        <f>SUM(INDEX(ch_table[AAT],1):ch_table[[#This Row],[AAT]])</f>
        <v>1.3423611111111109</v>
      </c>
    </row>
    <row r="962" spans="1:13" ht="30" x14ac:dyDescent="0.25">
      <c r="A962" s="2">
        <v>71</v>
      </c>
      <c r="B962" s="40">
        <v>43999</v>
      </c>
      <c r="C962" s="42">
        <v>0.61250000000000004</v>
      </c>
      <c r="D962" s="3" t="s">
        <v>24</v>
      </c>
      <c r="E962" s="5" t="s">
        <v>622</v>
      </c>
      <c r="G962" s="42" cm="1">
        <f t="array" ref="G96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1.388888888888884E-3</v>
      </c>
      <c r="H962" s="44" t="str">
        <f>IF(ch_table[[#This Row],[Subject 1]]&lt;&gt;"House rose", "",SUMIF(ch_table[Day], ch_table[[#This Row],[Day]], ch_table[Duration]))</f>
        <v/>
      </c>
      <c r="I962" s="49">
        <f>SUM(INDEX(ch_table[Duration],1):ch_table[[#This Row],[Duration]])</f>
        <v>21.7444444444445</v>
      </c>
      <c r="J962" s="44" cm="1">
        <f t="array" ref="J96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962" s="44" t="str" cm="1">
        <f t="array" ref="K96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962" s="44" t="str">
        <f>IF(ch_table[[#This Row],[Subject 1]]&lt;&gt;"House rose", "",SUMIF(ch_table[Day], ch_table[[#This Row],[Day]], ch_table[AAT]))</f>
        <v/>
      </c>
      <c r="M962" s="47">
        <f>SUM(INDEX(ch_table[AAT],1):ch_table[[#This Row],[AAT]])</f>
        <v>1.3423611111111109</v>
      </c>
    </row>
    <row r="963" spans="1:13" ht="30" x14ac:dyDescent="0.25">
      <c r="A963" s="2">
        <v>71</v>
      </c>
      <c r="B963" s="40">
        <v>43999</v>
      </c>
      <c r="C963" s="42">
        <v>0.61388888888888893</v>
      </c>
      <c r="D963" s="3" t="s">
        <v>24</v>
      </c>
      <c r="E963" s="5" t="s">
        <v>623</v>
      </c>
      <c r="G963" s="42" cm="1">
        <f t="array" ref="G96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1.388888888888884E-3</v>
      </c>
      <c r="H963" s="44" t="str">
        <f>IF(ch_table[[#This Row],[Subject 1]]&lt;&gt;"House rose", "",SUMIF(ch_table[Day], ch_table[[#This Row],[Day]], ch_table[Duration]))</f>
        <v/>
      </c>
      <c r="I963" s="49">
        <f>SUM(INDEX(ch_table[Duration],1):ch_table[[#This Row],[Duration]])</f>
        <v>21.74583333333339</v>
      </c>
      <c r="J963" s="44" cm="1">
        <f t="array" ref="J96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963" s="44" t="str" cm="1">
        <f t="array" ref="K96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963" s="44" t="str">
        <f>IF(ch_table[[#This Row],[Subject 1]]&lt;&gt;"House rose", "",SUMIF(ch_table[Day], ch_table[[#This Row],[Day]], ch_table[AAT]))</f>
        <v/>
      </c>
      <c r="M963" s="47">
        <f>SUM(INDEX(ch_table[AAT],1):ch_table[[#This Row],[AAT]])</f>
        <v>1.3423611111111109</v>
      </c>
    </row>
    <row r="964" spans="1:13" x14ac:dyDescent="0.25">
      <c r="A964" s="2">
        <v>71</v>
      </c>
      <c r="B964" s="40">
        <v>43999</v>
      </c>
      <c r="C964" s="42">
        <v>0.61527777777777781</v>
      </c>
      <c r="D964" s="3" t="s">
        <v>44</v>
      </c>
      <c r="E964" s="5" t="s">
        <v>624</v>
      </c>
      <c r="G964" s="42" cm="1">
        <f t="array" ref="G96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8.3333333333333037E-3</v>
      </c>
      <c r="H964" s="44" t="str">
        <f>IF(ch_table[[#This Row],[Subject 1]]&lt;&gt;"House rose", "",SUMIF(ch_table[Day], ch_table[[#This Row],[Day]], ch_table[Duration]))</f>
        <v/>
      </c>
      <c r="I964" s="49">
        <f>SUM(INDEX(ch_table[Duration],1):ch_table[[#This Row],[Duration]])</f>
        <v>21.754166666666723</v>
      </c>
      <c r="J964" s="44" cm="1">
        <f t="array" ref="J96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964" s="44" t="str" cm="1">
        <f t="array" ref="K96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964" s="44" t="str">
        <f>IF(ch_table[[#This Row],[Subject 1]]&lt;&gt;"House rose", "",SUMIF(ch_table[Day], ch_table[[#This Row],[Day]], ch_table[AAT]))</f>
        <v/>
      </c>
      <c r="M964" s="47">
        <f>SUM(INDEX(ch_table[AAT],1):ch_table[[#This Row],[AAT]])</f>
        <v>1.3423611111111109</v>
      </c>
    </row>
    <row r="965" spans="1:13" x14ac:dyDescent="0.25">
      <c r="A965" s="2">
        <v>71</v>
      </c>
      <c r="B965" s="40">
        <v>43999</v>
      </c>
      <c r="C965" s="42">
        <v>0.62361111111111112</v>
      </c>
      <c r="D965" s="3" t="s">
        <v>284</v>
      </c>
      <c r="E965" s="5" t="s">
        <v>625</v>
      </c>
      <c r="F965" s="5" t="s">
        <v>145</v>
      </c>
      <c r="G965" s="42" cm="1">
        <f t="array" ref="G96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0.14722222222222225</v>
      </c>
      <c r="H965" s="44" t="str">
        <f>IF(ch_table[[#This Row],[Subject 1]]&lt;&gt;"House rose", "",SUMIF(ch_table[Day], ch_table[[#This Row],[Day]], ch_table[Duration]))</f>
        <v/>
      </c>
      <c r="I965" s="49">
        <f>SUM(INDEX(ch_table[Duration],1):ch_table[[#This Row],[Duration]])</f>
        <v>21.901388888888945</v>
      </c>
      <c r="J965" s="44" cm="1">
        <f t="array" ref="J96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965" s="44" t="str" cm="1">
        <f t="array" ref="K96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965" s="44" t="str">
        <f>IF(ch_table[[#This Row],[Subject 1]]&lt;&gt;"House rose", "",SUMIF(ch_table[Day], ch_table[[#This Row],[Day]], ch_table[AAT]))</f>
        <v/>
      </c>
      <c r="M965" s="47">
        <f>SUM(INDEX(ch_table[AAT],1):ch_table[[#This Row],[AAT]])</f>
        <v>1.3423611111111109</v>
      </c>
    </row>
    <row r="966" spans="1:13" x14ac:dyDescent="0.25">
      <c r="A966" s="2">
        <v>71</v>
      </c>
      <c r="B966" s="40">
        <v>43999</v>
      </c>
      <c r="C966" s="42">
        <v>0.77083333333333337</v>
      </c>
      <c r="D966" s="3" t="s">
        <v>33</v>
      </c>
      <c r="E966" s="5" t="s">
        <v>625</v>
      </c>
      <c r="G966" s="42" cm="1">
        <f t="array" ref="G96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1.5277777777777724E-2</v>
      </c>
      <c r="H966" s="44" t="str">
        <f>IF(ch_table[[#This Row],[Subject 1]]&lt;&gt;"House rose", "",SUMIF(ch_table[Day], ch_table[[#This Row],[Day]], ch_table[Duration]))</f>
        <v/>
      </c>
      <c r="I966" s="49">
        <f>SUM(INDEX(ch_table[Duration],1):ch_table[[#This Row],[Duration]])</f>
        <v>21.916666666666725</v>
      </c>
      <c r="J966" s="44" cm="1">
        <f t="array" ref="J96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966" s="44" t="str" cm="1">
        <f t="array" ref="K96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966" s="44" t="str">
        <f>IF(ch_table[[#This Row],[Subject 1]]&lt;&gt;"House rose", "",SUMIF(ch_table[Day], ch_table[[#This Row],[Day]], ch_table[AAT]))</f>
        <v/>
      </c>
      <c r="M966" s="47">
        <f>SUM(INDEX(ch_table[AAT],1):ch_table[[#This Row],[AAT]])</f>
        <v>1.3423611111111109</v>
      </c>
    </row>
    <row r="967" spans="1:13" ht="30" x14ac:dyDescent="0.25">
      <c r="A967" s="2">
        <v>71</v>
      </c>
      <c r="B967" s="40">
        <v>43999</v>
      </c>
      <c r="C967" s="42">
        <v>0.78611111111111109</v>
      </c>
      <c r="D967" s="3" t="s">
        <v>24</v>
      </c>
      <c r="E967" s="5" t="s">
        <v>626</v>
      </c>
      <c r="G967" s="42" cm="1">
        <f t="array" ref="G96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6.9444444444444198E-4</v>
      </c>
      <c r="H967" s="44" t="str">
        <f>IF(ch_table[[#This Row],[Subject 1]]&lt;&gt;"House rose", "",SUMIF(ch_table[Day], ch_table[[#This Row],[Day]], ch_table[Duration]))</f>
        <v/>
      </c>
      <c r="I967" s="49">
        <f>SUM(INDEX(ch_table[Duration],1):ch_table[[#This Row],[Duration]])</f>
        <v>21.91736111111117</v>
      </c>
      <c r="J967" s="44" cm="1">
        <f t="array" ref="J96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967" s="44" t="str" cm="1">
        <f t="array" ref="K96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967" s="44" t="str">
        <f>IF(ch_table[[#This Row],[Subject 1]]&lt;&gt;"House rose", "",SUMIF(ch_table[Day], ch_table[[#This Row],[Day]], ch_table[AAT]))</f>
        <v/>
      </c>
      <c r="M967" s="47">
        <f>SUM(INDEX(ch_table[AAT],1):ch_table[[#This Row],[AAT]])</f>
        <v>1.3423611111111109</v>
      </c>
    </row>
    <row r="968" spans="1:13" ht="30" x14ac:dyDescent="0.25">
      <c r="A968" s="2">
        <v>71</v>
      </c>
      <c r="B968" s="40">
        <v>43999</v>
      </c>
      <c r="C968" s="42">
        <v>0.78680555555555554</v>
      </c>
      <c r="D968" s="3" t="s">
        <v>26</v>
      </c>
      <c r="E968" s="5" t="s">
        <v>627</v>
      </c>
      <c r="G968" s="42" cm="1">
        <f t="array" ref="G96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2.5000000000000022E-2</v>
      </c>
      <c r="H968" s="44" t="str">
        <f>IF(ch_table[[#This Row],[Subject 1]]&lt;&gt;"House rose", "",SUMIF(ch_table[Day], ch_table[[#This Row],[Day]], ch_table[Duration]))</f>
        <v/>
      </c>
      <c r="I968" s="49">
        <f>SUM(INDEX(ch_table[Duration],1):ch_table[[#This Row],[Duration]])</f>
        <v>21.942361111111168</v>
      </c>
      <c r="J968" s="44" cm="1">
        <f t="array" ref="J96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968" s="44" cm="1">
        <f t="array" ref="K96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2.0138888888888928E-2</v>
      </c>
      <c r="L968" s="44" t="str">
        <f>IF(ch_table[[#This Row],[Subject 1]]&lt;&gt;"House rose", "",SUMIF(ch_table[Day], ch_table[[#This Row],[Day]], ch_table[AAT]))</f>
        <v/>
      </c>
      <c r="M968" s="47">
        <f>SUM(INDEX(ch_table[AAT],1):ch_table[[#This Row],[AAT]])</f>
        <v>1.3624999999999998</v>
      </c>
    </row>
    <row r="969" spans="1:13" x14ac:dyDescent="0.25">
      <c r="A969" s="2">
        <v>71</v>
      </c>
      <c r="B969" s="40">
        <v>43999</v>
      </c>
      <c r="C969" s="42">
        <v>0.81180555555555556</v>
      </c>
      <c r="D969" s="3" t="s">
        <v>17</v>
      </c>
      <c r="G969" s="42" t="str" cm="1">
        <f t="array" ref="G96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969" s="44">
        <f>IF(ch_table[[#This Row],[Subject 1]]&lt;&gt;"House rose", "",SUMIF(ch_table[Day], ch_table[[#This Row],[Day]], ch_table[Duration]))</f>
        <v>0.33263888888888887</v>
      </c>
      <c r="I969" s="49">
        <f>SUM(INDEX(ch_table[Duration],1):ch_table[[#This Row],[Duration]])</f>
        <v>21.942361111111168</v>
      </c>
      <c r="J969" s="44" cm="1">
        <f t="array" ref="J96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969" s="44" t="str" cm="1">
        <f t="array" ref="K96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969" s="44">
        <f>IF(ch_table[[#This Row],[Subject 1]]&lt;&gt;"House rose", "",SUMIF(ch_table[Day], ch_table[[#This Row],[Day]], ch_table[AAT]))</f>
        <v>2.0138888888888928E-2</v>
      </c>
      <c r="M969" s="47">
        <f>SUM(INDEX(ch_table[AAT],1):ch_table[[#This Row],[AAT]])</f>
        <v>1.3624999999999998</v>
      </c>
    </row>
    <row r="970" spans="1:13" x14ac:dyDescent="0.25">
      <c r="A970" s="2">
        <v>72</v>
      </c>
      <c r="B970" s="40">
        <v>44000</v>
      </c>
      <c r="C970" s="42">
        <v>0.39583333333333331</v>
      </c>
      <c r="D970" s="3" t="s">
        <v>18</v>
      </c>
      <c r="G970" s="42" cm="1">
        <f t="array" ref="G97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2.0833333333332704E-3</v>
      </c>
      <c r="H970" s="44" t="str">
        <f>IF(ch_table[[#This Row],[Subject 1]]&lt;&gt;"House rose", "",SUMIF(ch_table[Day], ch_table[[#This Row],[Day]], ch_table[Duration]))</f>
        <v/>
      </c>
      <c r="I970" s="49">
        <f>SUM(INDEX(ch_table[Duration],1):ch_table[[#This Row],[Duration]])</f>
        <v>21.944444444444503</v>
      </c>
      <c r="J970" s="44" cm="1">
        <f t="array" ref="J97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970" s="44" t="str" cm="1">
        <f t="array" ref="K97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970" s="44" t="str">
        <f>IF(ch_table[[#This Row],[Subject 1]]&lt;&gt;"House rose", "",SUMIF(ch_table[Day], ch_table[[#This Row],[Day]], ch_table[AAT]))</f>
        <v/>
      </c>
      <c r="M970" s="47">
        <f>SUM(INDEX(ch_table[AAT],1):ch_table[[#This Row],[AAT]])</f>
        <v>1.3624999999999998</v>
      </c>
    </row>
    <row r="971" spans="1:13" x14ac:dyDescent="0.25">
      <c r="A971" s="2">
        <v>72</v>
      </c>
      <c r="B971" s="40">
        <v>44000</v>
      </c>
      <c r="C971" s="42">
        <v>0.39791666666666659</v>
      </c>
      <c r="D971" s="3" t="s">
        <v>28</v>
      </c>
      <c r="E971" s="5" t="s">
        <v>175</v>
      </c>
      <c r="G971" s="42" cm="1">
        <f t="array" ref="G97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2.8472222222222288E-2</v>
      </c>
      <c r="H971" s="44" t="str">
        <f>IF(ch_table[[#This Row],[Subject 1]]&lt;&gt;"House rose", "",SUMIF(ch_table[Day], ch_table[[#This Row],[Day]], ch_table[Duration]))</f>
        <v/>
      </c>
      <c r="I971" s="49">
        <f>SUM(INDEX(ch_table[Duration],1):ch_table[[#This Row],[Duration]])</f>
        <v>21.972916666666727</v>
      </c>
      <c r="J971" s="44" cm="1">
        <f t="array" ref="J97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971" s="44" t="str" cm="1">
        <f t="array" ref="K97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971" s="44" t="str">
        <f>IF(ch_table[[#This Row],[Subject 1]]&lt;&gt;"House rose", "",SUMIF(ch_table[Day], ch_table[[#This Row],[Day]], ch_table[AAT]))</f>
        <v/>
      </c>
      <c r="M971" s="47">
        <f>SUM(INDEX(ch_table[AAT],1):ch_table[[#This Row],[AAT]])</f>
        <v>1.3624999999999998</v>
      </c>
    </row>
    <row r="972" spans="1:13" x14ac:dyDescent="0.25">
      <c r="A972" s="2">
        <v>72</v>
      </c>
      <c r="B972" s="40">
        <v>44000</v>
      </c>
      <c r="C972" s="42">
        <v>0.42638888888888887</v>
      </c>
      <c r="D972" s="3" t="s">
        <v>29</v>
      </c>
      <c r="E972" s="5" t="s">
        <v>175</v>
      </c>
      <c r="G972" s="42" cm="1">
        <f t="array" ref="G97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1.2500000000000011E-2</v>
      </c>
      <c r="H972" s="44" t="str">
        <f>IF(ch_table[[#This Row],[Subject 1]]&lt;&gt;"House rose", "",SUMIF(ch_table[Day], ch_table[[#This Row],[Day]], ch_table[Duration]))</f>
        <v/>
      </c>
      <c r="I972" s="49">
        <f>SUM(INDEX(ch_table[Duration],1):ch_table[[#This Row],[Duration]])</f>
        <v>21.985416666666726</v>
      </c>
      <c r="J972" s="44" cm="1">
        <f t="array" ref="J97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972" s="44" t="str" cm="1">
        <f t="array" ref="K97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972" s="44" t="str">
        <f>IF(ch_table[[#This Row],[Subject 1]]&lt;&gt;"House rose", "",SUMIF(ch_table[Day], ch_table[[#This Row],[Day]], ch_table[AAT]))</f>
        <v/>
      </c>
      <c r="M972" s="47">
        <f>SUM(INDEX(ch_table[AAT],1):ch_table[[#This Row],[AAT]])</f>
        <v>1.3624999999999998</v>
      </c>
    </row>
    <row r="973" spans="1:13" x14ac:dyDescent="0.25">
      <c r="A973" s="2">
        <v>72</v>
      </c>
      <c r="B973" s="40">
        <v>44000</v>
      </c>
      <c r="C973" s="42">
        <v>0.43888888888888888</v>
      </c>
      <c r="D973" s="3" t="s">
        <v>15</v>
      </c>
      <c r="G973" s="42" cm="1">
        <f t="array" ref="G97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2.7777777777778234E-3</v>
      </c>
      <c r="H973" s="44" t="str">
        <f>IF(ch_table[[#This Row],[Subject 1]]&lt;&gt;"House rose", "",SUMIF(ch_table[Day], ch_table[[#This Row],[Day]], ch_table[Duration]))</f>
        <v/>
      </c>
      <c r="I973" s="49">
        <f>SUM(INDEX(ch_table[Duration],1):ch_table[[#This Row],[Duration]])</f>
        <v>21.988194444444503</v>
      </c>
      <c r="J973" s="44" cm="1">
        <f t="array" ref="J97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973" s="44" t="str" cm="1">
        <f t="array" ref="K97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973" s="44" t="str">
        <f>IF(ch_table[[#This Row],[Subject 1]]&lt;&gt;"House rose", "",SUMIF(ch_table[Day], ch_table[[#This Row],[Day]], ch_table[AAT]))</f>
        <v/>
      </c>
      <c r="M973" s="47">
        <f>SUM(INDEX(ch_table[AAT],1):ch_table[[#This Row],[AAT]])</f>
        <v>1.3624999999999998</v>
      </c>
    </row>
    <row r="974" spans="1:13" ht="90" x14ac:dyDescent="0.25">
      <c r="A974" s="2">
        <v>72</v>
      </c>
      <c r="B974" s="40">
        <v>44000</v>
      </c>
      <c r="C974" s="42">
        <v>0.44166666666666671</v>
      </c>
      <c r="D974" s="3" t="s">
        <v>32</v>
      </c>
      <c r="E974" s="5" t="s">
        <v>628</v>
      </c>
      <c r="G974" s="42" cm="1">
        <f t="array" ref="G97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3.0555555555555503E-2</v>
      </c>
      <c r="H974" s="44" t="str">
        <f>IF(ch_table[[#This Row],[Subject 1]]&lt;&gt;"House rose", "",SUMIF(ch_table[Day], ch_table[[#This Row],[Day]], ch_table[Duration]))</f>
        <v/>
      </c>
      <c r="I974" s="49">
        <f>SUM(INDEX(ch_table[Duration],1):ch_table[[#This Row],[Duration]])</f>
        <v>22.018750000000058</v>
      </c>
      <c r="J974" s="44" cm="1">
        <f t="array" ref="J97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974" s="44" t="str" cm="1">
        <f t="array" ref="K97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974" s="44" t="str">
        <f>IF(ch_table[[#This Row],[Subject 1]]&lt;&gt;"House rose", "",SUMIF(ch_table[Day], ch_table[[#This Row],[Day]], ch_table[AAT]))</f>
        <v/>
      </c>
      <c r="M974" s="47">
        <f>SUM(INDEX(ch_table[AAT],1):ch_table[[#This Row],[AAT]])</f>
        <v>1.3624999999999998</v>
      </c>
    </row>
    <row r="975" spans="1:13" x14ac:dyDescent="0.25">
      <c r="A975" s="2">
        <v>72</v>
      </c>
      <c r="B975" s="40">
        <v>44000</v>
      </c>
      <c r="C975" s="42">
        <v>0.47222222222222221</v>
      </c>
      <c r="D975" s="3" t="s">
        <v>15</v>
      </c>
      <c r="G975" s="42" cm="1">
        <f t="array" ref="G97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2.0833333333332704E-3</v>
      </c>
      <c r="H975" s="44" t="str">
        <f>IF(ch_table[[#This Row],[Subject 1]]&lt;&gt;"House rose", "",SUMIF(ch_table[Day], ch_table[[#This Row],[Day]], ch_table[Duration]))</f>
        <v/>
      </c>
      <c r="I975" s="49">
        <f>SUM(INDEX(ch_table[Duration],1):ch_table[[#This Row],[Duration]])</f>
        <v>22.020833333333393</v>
      </c>
      <c r="J975" s="44" cm="1">
        <f t="array" ref="J97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975" s="44" t="str" cm="1">
        <f t="array" ref="K97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975" s="44" t="str">
        <f>IF(ch_table[[#This Row],[Subject 1]]&lt;&gt;"House rose", "",SUMIF(ch_table[Day], ch_table[[#This Row],[Day]], ch_table[AAT]))</f>
        <v/>
      </c>
      <c r="M975" s="47">
        <f>SUM(INDEX(ch_table[AAT],1):ch_table[[#This Row],[AAT]])</f>
        <v>1.3624999999999998</v>
      </c>
    </row>
    <row r="976" spans="1:13" x14ac:dyDescent="0.25">
      <c r="A976" s="2">
        <v>72</v>
      </c>
      <c r="B976" s="40">
        <v>44000</v>
      </c>
      <c r="C976" s="42">
        <v>0.47430555555555548</v>
      </c>
      <c r="D976" s="3" t="s">
        <v>25</v>
      </c>
      <c r="E976" s="5" t="s">
        <v>81</v>
      </c>
      <c r="G976" s="42" cm="1">
        <f t="array" ref="G97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3.4722222222222265E-2</v>
      </c>
      <c r="H976" s="44" t="str">
        <f>IF(ch_table[[#This Row],[Subject 1]]&lt;&gt;"House rose", "",SUMIF(ch_table[Day], ch_table[[#This Row],[Day]], ch_table[Duration]))</f>
        <v/>
      </c>
      <c r="I976" s="49">
        <f>SUM(INDEX(ch_table[Duration],1):ch_table[[#This Row],[Duration]])</f>
        <v>22.055555555555614</v>
      </c>
      <c r="J976" s="44" cm="1">
        <f t="array" ref="J97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976" s="44" t="str" cm="1">
        <f t="array" ref="K97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976" s="44" t="str">
        <f>IF(ch_table[[#This Row],[Subject 1]]&lt;&gt;"House rose", "",SUMIF(ch_table[Day], ch_table[[#This Row],[Day]], ch_table[AAT]))</f>
        <v/>
      </c>
      <c r="M976" s="47">
        <f>SUM(INDEX(ch_table[AAT],1):ch_table[[#This Row],[AAT]])</f>
        <v>1.3624999999999998</v>
      </c>
    </row>
    <row r="977" spans="1:13" x14ac:dyDescent="0.25">
      <c r="A977" s="2">
        <v>72</v>
      </c>
      <c r="B977" s="40">
        <v>44000</v>
      </c>
      <c r="C977" s="42">
        <v>0.50902777777777775</v>
      </c>
      <c r="D977" s="3" t="s">
        <v>613</v>
      </c>
      <c r="E977" s="5" t="s">
        <v>197</v>
      </c>
      <c r="G977" s="42" cm="1">
        <f t="array" ref="G97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4.7222222222222276E-2</v>
      </c>
      <c r="H977" s="44" t="str">
        <f>IF(ch_table[[#This Row],[Subject 1]]&lt;&gt;"House rose", "",SUMIF(ch_table[Day], ch_table[[#This Row],[Day]], ch_table[Duration]))</f>
        <v/>
      </c>
      <c r="I977" s="49">
        <f>SUM(INDEX(ch_table[Duration],1):ch_table[[#This Row],[Duration]])</f>
        <v>22.102777777777835</v>
      </c>
      <c r="J977" s="44" cm="1">
        <f t="array" ref="J97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977" s="44" t="str" cm="1">
        <f t="array" ref="K97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977" s="44" t="str">
        <f>IF(ch_table[[#This Row],[Subject 1]]&lt;&gt;"House rose", "",SUMIF(ch_table[Day], ch_table[[#This Row],[Day]], ch_table[AAT]))</f>
        <v/>
      </c>
      <c r="M977" s="47">
        <f>SUM(INDEX(ch_table[AAT],1):ch_table[[#This Row],[AAT]])</f>
        <v>1.3624999999999998</v>
      </c>
    </row>
    <row r="978" spans="1:13" x14ac:dyDescent="0.25">
      <c r="A978" s="2">
        <v>72</v>
      </c>
      <c r="B978" s="40">
        <v>44000</v>
      </c>
      <c r="C978" s="42">
        <v>0.55625000000000002</v>
      </c>
      <c r="D978" s="3" t="s">
        <v>24</v>
      </c>
      <c r="E978" s="5" t="s">
        <v>629</v>
      </c>
      <c r="G978" s="42" cm="1">
        <f t="array" ref="G97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6.9444444444444198E-4</v>
      </c>
      <c r="H978" s="44" t="str">
        <f>IF(ch_table[[#This Row],[Subject 1]]&lt;&gt;"House rose", "",SUMIF(ch_table[Day], ch_table[[#This Row],[Day]], ch_table[Duration]))</f>
        <v/>
      </c>
      <c r="I978" s="49">
        <f>SUM(INDEX(ch_table[Duration],1):ch_table[[#This Row],[Duration]])</f>
        <v>22.10347222222228</v>
      </c>
      <c r="J978" s="44" cm="1">
        <f t="array" ref="J97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978" s="44" t="str" cm="1">
        <f t="array" ref="K97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978" s="44" t="str">
        <f>IF(ch_table[[#This Row],[Subject 1]]&lt;&gt;"House rose", "",SUMIF(ch_table[Day], ch_table[[#This Row],[Day]], ch_table[AAT]))</f>
        <v/>
      </c>
      <c r="M978" s="47">
        <f>SUM(INDEX(ch_table[AAT],1):ch_table[[#This Row],[AAT]])</f>
        <v>1.3624999999999998</v>
      </c>
    </row>
    <row r="979" spans="1:13" x14ac:dyDescent="0.25">
      <c r="A979" s="2">
        <v>72</v>
      </c>
      <c r="B979" s="40">
        <v>44000</v>
      </c>
      <c r="C979" s="42">
        <v>0.55694444444444446</v>
      </c>
      <c r="D979" s="3" t="s">
        <v>15</v>
      </c>
      <c r="G979" s="42" cm="1">
        <f t="array" ref="G97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979" s="44" t="str">
        <f>IF(ch_table[[#This Row],[Subject 1]]&lt;&gt;"House rose", "",SUMIF(ch_table[Day], ch_table[[#This Row],[Day]], ch_table[Duration]))</f>
        <v/>
      </c>
      <c r="I979" s="49">
        <f>SUM(INDEX(ch_table[Duration],1):ch_table[[#This Row],[Duration]])</f>
        <v>22.105555555555615</v>
      </c>
      <c r="J979" s="44" cm="1">
        <f t="array" ref="J97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979" s="44" t="str" cm="1">
        <f t="array" ref="K97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979" s="44" t="str">
        <f>IF(ch_table[[#This Row],[Subject 1]]&lt;&gt;"House rose", "",SUMIF(ch_table[Day], ch_table[[#This Row],[Day]], ch_table[AAT]))</f>
        <v/>
      </c>
      <c r="M979" s="47">
        <f>SUM(INDEX(ch_table[AAT],1):ch_table[[#This Row],[AAT]])</f>
        <v>1.3624999999999998</v>
      </c>
    </row>
    <row r="980" spans="1:13" ht="30" x14ac:dyDescent="0.25">
      <c r="A980" s="2">
        <v>72</v>
      </c>
      <c r="B980" s="40">
        <v>44000</v>
      </c>
      <c r="C980" s="42">
        <v>0.55902777777777779</v>
      </c>
      <c r="D980" s="3" t="s">
        <v>630</v>
      </c>
      <c r="E980" s="5" t="s">
        <v>631</v>
      </c>
      <c r="F980" s="5" t="s">
        <v>377</v>
      </c>
      <c r="G980" s="42" cm="1">
        <f t="array" ref="G98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</v>
      </c>
      <c r="H980" s="44" t="str">
        <f>IF(ch_table[[#This Row],[Subject 1]]&lt;&gt;"House rose", "",SUMIF(ch_table[Day], ch_table[[#This Row],[Day]], ch_table[Duration]))</f>
        <v/>
      </c>
      <c r="I980" s="49">
        <f>SUM(INDEX(ch_table[Duration],1):ch_table[[#This Row],[Duration]])</f>
        <v>22.105555555555615</v>
      </c>
      <c r="J980" s="44" cm="1">
        <f t="array" ref="J98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980" s="44" t="str" cm="1">
        <f t="array" ref="K98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980" s="44" t="str">
        <f>IF(ch_table[[#This Row],[Subject 1]]&lt;&gt;"House rose", "",SUMIF(ch_table[Day], ch_table[[#This Row],[Day]], ch_table[AAT]))</f>
        <v/>
      </c>
      <c r="M980" s="47">
        <f>SUM(INDEX(ch_table[AAT],1):ch_table[[#This Row],[AAT]])</f>
        <v>1.3624999999999998</v>
      </c>
    </row>
    <row r="981" spans="1:13" ht="30" x14ac:dyDescent="0.25">
      <c r="A981" s="2">
        <v>72</v>
      </c>
      <c r="B981" s="40">
        <v>44000</v>
      </c>
      <c r="C981" s="42">
        <v>0.55902777777777779</v>
      </c>
      <c r="D981" s="3" t="s">
        <v>202</v>
      </c>
      <c r="E981" s="5" t="s">
        <v>632</v>
      </c>
      <c r="G981" s="42" cm="1">
        <f t="array" ref="G98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</v>
      </c>
      <c r="H981" s="44" t="str">
        <f>IF(ch_table[[#This Row],[Subject 1]]&lt;&gt;"House rose", "",SUMIF(ch_table[Day], ch_table[[#This Row],[Day]], ch_table[Duration]))</f>
        <v/>
      </c>
      <c r="I981" s="49">
        <f>SUM(INDEX(ch_table[Duration],1):ch_table[[#This Row],[Duration]])</f>
        <v>22.105555555555615</v>
      </c>
      <c r="J981" s="44" cm="1">
        <f t="array" ref="J98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981" s="44" t="str" cm="1">
        <f t="array" ref="K98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981" s="44" t="str">
        <f>IF(ch_table[[#This Row],[Subject 1]]&lt;&gt;"House rose", "",SUMIF(ch_table[Day], ch_table[[#This Row],[Day]], ch_table[AAT]))</f>
        <v/>
      </c>
      <c r="M981" s="47">
        <f>SUM(INDEX(ch_table[AAT],1):ch_table[[#This Row],[AAT]])</f>
        <v>1.3624999999999998</v>
      </c>
    </row>
    <row r="982" spans="1:13" ht="30" x14ac:dyDescent="0.25">
      <c r="A982" s="2">
        <v>72</v>
      </c>
      <c r="B982" s="40">
        <v>44000</v>
      </c>
      <c r="C982" s="42">
        <v>0.55902777777777779</v>
      </c>
      <c r="D982" s="3" t="s">
        <v>630</v>
      </c>
      <c r="E982" s="5" t="s">
        <v>631</v>
      </c>
      <c r="F982" s="5" t="s">
        <v>377</v>
      </c>
      <c r="G982" s="42" cm="1">
        <f t="array" ref="G98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0.14930555555555558</v>
      </c>
      <c r="H982" s="44" t="str">
        <f>IF(ch_table[[#This Row],[Subject 1]]&lt;&gt;"House rose", "",SUMIF(ch_table[Day], ch_table[[#This Row],[Day]], ch_table[Duration]))</f>
        <v/>
      </c>
      <c r="I982" s="49">
        <f>SUM(INDEX(ch_table[Duration],1):ch_table[[#This Row],[Duration]])</f>
        <v>22.254861111111172</v>
      </c>
      <c r="J982" s="44" cm="1">
        <f t="array" ref="J98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982" s="44" t="str" cm="1">
        <f t="array" ref="K98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982" s="44" t="str">
        <f>IF(ch_table[[#This Row],[Subject 1]]&lt;&gt;"House rose", "",SUMIF(ch_table[Day], ch_table[[#This Row],[Day]], ch_table[AAT]))</f>
        <v/>
      </c>
      <c r="M982" s="47">
        <f>SUM(INDEX(ch_table[AAT],1):ch_table[[#This Row],[AAT]])</f>
        <v>1.3624999999999998</v>
      </c>
    </row>
    <row r="983" spans="1:13" ht="30" x14ac:dyDescent="0.25">
      <c r="A983" s="2">
        <v>72</v>
      </c>
      <c r="B983" s="40">
        <v>44000</v>
      </c>
      <c r="C983" s="42">
        <v>0.70833333333333337</v>
      </c>
      <c r="D983" s="3" t="s">
        <v>35</v>
      </c>
      <c r="E983" s="5" t="s">
        <v>633</v>
      </c>
      <c r="G983" s="42" cm="1">
        <f t="array" ref="G98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6.9444444444444198E-4</v>
      </c>
      <c r="H983" s="44" t="str">
        <f>IF(ch_table[[#This Row],[Subject 1]]&lt;&gt;"House rose", "",SUMIF(ch_table[Day], ch_table[[#This Row],[Day]], ch_table[Duration]))</f>
        <v/>
      </c>
      <c r="I983" s="49">
        <f>SUM(INDEX(ch_table[Duration],1):ch_table[[#This Row],[Duration]])</f>
        <v>22.255555555555617</v>
      </c>
      <c r="J983" s="44" cm="1">
        <f t="array" ref="J98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983" s="44" cm="1">
        <f t="array" ref="K98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6.9444444444444198E-4</v>
      </c>
      <c r="L983" s="44" t="str">
        <f>IF(ch_table[[#This Row],[Subject 1]]&lt;&gt;"House rose", "",SUMIF(ch_table[Day], ch_table[[#This Row],[Day]], ch_table[AAT]))</f>
        <v/>
      </c>
      <c r="M983" s="47">
        <f>SUM(INDEX(ch_table[AAT],1):ch_table[[#This Row],[AAT]])</f>
        <v>1.3631944444444444</v>
      </c>
    </row>
    <row r="984" spans="1:13" ht="30" x14ac:dyDescent="0.25">
      <c r="A984" s="2">
        <v>72</v>
      </c>
      <c r="B984" s="40">
        <v>44000</v>
      </c>
      <c r="C984" s="42">
        <v>0.70902777777777781</v>
      </c>
      <c r="D984" s="3" t="s">
        <v>26</v>
      </c>
      <c r="E984" s="5" t="s">
        <v>634</v>
      </c>
      <c r="G984" s="42" cm="1">
        <f t="array" ref="G98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2.0833333333333259E-2</v>
      </c>
      <c r="H984" s="44" t="str">
        <f>IF(ch_table[[#This Row],[Subject 1]]&lt;&gt;"House rose", "",SUMIF(ch_table[Day], ch_table[[#This Row],[Day]], ch_table[Duration]))</f>
        <v/>
      </c>
      <c r="I984" s="49">
        <f>SUM(INDEX(ch_table[Duration],1):ch_table[[#This Row],[Duration]])</f>
        <v>22.276388888888949</v>
      </c>
      <c r="J984" s="44" cm="1">
        <f t="array" ref="J98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984" s="44" cm="1">
        <f t="array" ref="K98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2.0833333333333259E-2</v>
      </c>
      <c r="L984" s="44" t="str">
        <f>IF(ch_table[[#This Row],[Subject 1]]&lt;&gt;"House rose", "",SUMIF(ch_table[Day], ch_table[[#This Row],[Day]], ch_table[AAT]))</f>
        <v/>
      </c>
      <c r="M984" s="47">
        <f>SUM(INDEX(ch_table[AAT],1):ch_table[[#This Row],[AAT]])</f>
        <v>1.3840277777777776</v>
      </c>
    </row>
    <row r="985" spans="1:13" x14ac:dyDescent="0.25">
      <c r="A985" s="2">
        <v>72</v>
      </c>
      <c r="B985" s="40">
        <v>44000</v>
      </c>
      <c r="C985" s="42">
        <v>0.72986111111111107</v>
      </c>
      <c r="D985" s="3" t="s">
        <v>17</v>
      </c>
      <c r="G985" s="42" t="str" cm="1">
        <f t="array" ref="G98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985" s="44">
        <f>IF(ch_table[[#This Row],[Subject 1]]&lt;&gt;"House rose", "",SUMIF(ch_table[Day], ch_table[[#This Row],[Day]], ch_table[Duration]))</f>
        <v>0.33402777777777776</v>
      </c>
      <c r="I985" s="49">
        <f>SUM(INDEX(ch_table[Duration],1):ch_table[[#This Row],[Duration]])</f>
        <v>22.276388888888949</v>
      </c>
      <c r="J985" s="44" cm="1">
        <f t="array" ref="J98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985" s="44" t="str" cm="1">
        <f t="array" ref="K98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985" s="44">
        <f>IF(ch_table[[#This Row],[Subject 1]]&lt;&gt;"House rose", "",SUMIF(ch_table[Day], ch_table[[#This Row],[Day]], ch_table[AAT]))</f>
        <v>2.1527777777777701E-2</v>
      </c>
      <c r="M985" s="47">
        <f>SUM(INDEX(ch_table[AAT],1):ch_table[[#This Row],[AAT]])</f>
        <v>1.3840277777777776</v>
      </c>
    </row>
    <row r="986" spans="1:13" x14ac:dyDescent="0.25">
      <c r="A986" s="2">
        <v>73</v>
      </c>
      <c r="B986" s="40">
        <v>44004</v>
      </c>
      <c r="C986" s="42">
        <v>0.60416666666666663</v>
      </c>
      <c r="D986" s="3" t="s">
        <v>18</v>
      </c>
      <c r="G986" s="42" cm="1">
        <f t="array" ref="G98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986" s="44" t="str">
        <f>IF(ch_table[[#This Row],[Subject 1]]&lt;&gt;"House rose", "",SUMIF(ch_table[Day], ch_table[[#This Row],[Day]], ch_table[Duration]))</f>
        <v/>
      </c>
      <c r="I986" s="49">
        <f>SUM(INDEX(ch_table[Duration],1):ch_table[[#This Row],[Duration]])</f>
        <v>22.278472222222284</v>
      </c>
      <c r="J986" s="44" cm="1">
        <f t="array" ref="J98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986" s="44" t="str" cm="1">
        <f t="array" ref="K98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986" s="44" t="str">
        <f>IF(ch_table[[#This Row],[Subject 1]]&lt;&gt;"House rose", "",SUMIF(ch_table[Day], ch_table[[#This Row],[Day]], ch_table[AAT]))</f>
        <v/>
      </c>
      <c r="M986" s="47">
        <f>SUM(INDEX(ch_table[AAT],1):ch_table[[#This Row],[AAT]])</f>
        <v>1.3840277777777776</v>
      </c>
    </row>
    <row r="987" spans="1:13" x14ac:dyDescent="0.25">
      <c r="A987" s="2">
        <v>73</v>
      </c>
      <c r="B987" s="40">
        <v>44004</v>
      </c>
      <c r="C987" s="42">
        <v>0.60624999999999996</v>
      </c>
      <c r="D987" s="3" t="s">
        <v>28</v>
      </c>
      <c r="E987" s="5" t="s">
        <v>326</v>
      </c>
      <c r="G987" s="42" cm="1">
        <f t="array" ref="G98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3.0555555555555558E-2</v>
      </c>
      <c r="H987" s="44" t="str">
        <f>IF(ch_table[[#This Row],[Subject 1]]&lt;&gt;"House rose", "",SUMIF(ch_table[Day], ch_table[[#This Row],[Day]], ch_table[Duration]))</f>
        <v/>
      </c>
      <c r="I987" s="49">
        <f>SUM(INDEX(ch_table[Duration],1):ch_table[[#This Row],[Duration]])</f>
        <v>22.309027777777839</v>
      </c>
      <c r="J987" s="44" cm="1">
        <f t="array" ref="J98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987" s="44" t="str" cm="1">
        <f t="array" ref="K98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987" s="44" t="str">
        <f>IF(ch_table[[#This Row],[Subject 1]]&lt;&gt;"House rose", "",SUMIF(ch_table[Day], ch_table[[#This Row],[Day]], ch_table[AAT]))</f>
        <v/>
      </c>
      <c r="M987" s="47">
        <f>SUM(INDEX(ch_table[AAT],1):ch_table[[#This Row],[AAT]])</f>
        <v>1.3840277777777776</v>
      </c>
    </row>
    <row r="988" spans="1:13" x14ac:dyDescent="0.25">
      <c r="A988" s="2">
        <v>73</v>
      </c>
      <c r="B988" s="40">
        <v>44004</v>
      </c>
      <c r="C988" s="42">
        <v>0.63680555555555551</v>
      </c>
      <c r="D988" s="3" t="s">
        <v>29</v>
      </c>
      <c r="E988" s="5" t="s">
        <v>326</v>
      </c>
      <c r="G988" s="42" cm="1">
        <f t="array" ref="G98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1.4583333333333393E-2</v>
      </c>
      <c r="H988" s="44" t="str">
        <f>IF(ch_table[[#This Row],[Subject 1]]&lt;&gt;"House rose", "",SUMIF(ch_table[Day], ch_table[[#This Row],[Day]], ch_table[Duration]))</f>
        <v/>
      </c>
      <c r="I988" s="49">
        <f>SUM(INDEX(ch_table[Duration],1):ch_table[[#This Row],[Duration]])</f>
        <v>22.323611111111173</v>
      </c>
      <c r="J988" s="44" cm="1">
        <f t="array" ref="J98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988" s="44" t="str" cm="1">
        <f t="array" ref="K98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988" s="44" t="str">
        <f>IF(ch_table[[#This Row],[Subject 1]]&lt;&gt;"House rose", "",SUMIF(ch_table[Day], ch_table[[#This Row],[Day]], ch_table[AAT]))</f>
        <v/>
      </c>
      <c r="M988" s="47">
        <f>SUM(INDEX(ch_table[AAT],1):ch_table[[#This Row],[AAT]])</f>
        <v>1.3840277777777776</v>
      </c>
    </row>
    <row r="989" spans="1:13" ht="30" x14ac:dyDescent="0.25">
      <c r="A989" s="2">
        <v>73</v>
      </c>
      <c r="B989" s="40">
        <v>44004</v>
      </c>
      <c r="C989" s="42">
        <v>0.65138888888888891</v>
      </c>
      <c r="D989" s="3" t="s">
        <v>30</v>
      </c>
      <c r="E989" s="5" t="s">
        <v>635</v>
      </c>
      <c r="F989" s="5" t="s">
        <v>460</v>
      </c>
      <c r="G989" s="42" cm="1">
        <f t="array" ref="G98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4.3749999999999956E-2</v>
      </c>
      <c r="H989" s="44" t="str">
        <f>IF(ch_table[[#This Row],[Subject 1]]&lt;&gt;"House rose", "",SUMIF(ch_table[Day], ch_table[[#This Row],[Day]], ch_table[Duration]))</f>
        <v/>
      </c>
      <c r="I989" s="49">
        <f>SUM(INDEX(ch_table[Duration],1):ch_table[[#This Row],[Duration]])</f>
        <v>22.367361111111173</v>
      </c>
      <c r="J989" s="44" cm="1">
        <f t="array" ref="J98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989" s="44" t="str" cm="1">
        <f t="array" ref="K98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989" s="44" t="str">
        <f>IF(ch_table[[#This Row],[Subject 1]]&lt;&gt;"House rose", "",SUMIF(ch_table[Day], ch_table[[#This Row],[Day]], ch_table[AAT]))</f>
        <v/>
      </c>
      <c r="M989" s="47">
        <f>SUM(INDEX(ch_table[AAT],1):ch_table[[#This Row],[AAT]])</f>
        <v>1.3840277777777776</v>
      </c>
    </row>
    <row r="990" spans="1:13" x14ac:dyDescent="0.25">
      <c r="A990" s="2">
        <v>73</v>
      </c>
      <c r="B990" s="40">
        <v>44004</v>
      </c>
      <c r="C990" s="42">
        <v>0.69513888888888886</v>
      </c>
      <c r="D990" s="3" t="s">
        <v>15</v>
      </c>
      <c r="G990" s="42" cm="1">
        <f t="array" ref="G99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1.388888888888884E-3</v>
      </c>
      <c r="H990" s="44" t="str">
        <f>IF(ch_table[[#This Row],[Subject 1]]&lt;&gt;"House rose", "",SUMIF(ch_table[Day], ch_table[[#This Row],[Day]], ch_table[Duration]))</f>
        <v/>
      </c>
      <c r="I990" s="49">
        <f>SUM(INDEX(ch_table[Duration],1):ch_table[[#This Row],[Duration]])</f>
        <v>22.368750000000063</v>
      </c>
      <c r="J990" s="44" cm="1">
        <f t="array" ref="J99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990" s="44" t="str" cm="1">
        <f t="array" ref="K99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990" s="44" t="str">
        <f>IF(ch_table[[#This Row],[Subject 1]]&lt;&gt;"House rose", "",SUMIF(ch_table[Day], ch_table[[#This Row],[Day]], ch_table[AAT]))</f>
        <v/>
      </c>
      <c r="M990" s="47">
        <f>SUM(INDEX(ch_table[AAT],1):ch_table[[#This Row],[AAT]])</f>
        <v>1.3840277777777776</v>
      </c>
    </row>
    <row r="991" spans="1:13" ht="30" x14ac:dyDescent="0.25">
      <c r="A991" s="2">
        <v>73</v>
      </c>
      <c r="B991" s="40">
        <v>44004</v>
      </c>
      <c r="C991" s="42">
        <v>0.69652777777777775</v>
      </c>
      <c r="D991" s="3" t="s">
        <v>45</v>
      </c>
      <c r="E991" s="5" t="s">
        <v>636</v>
      </c>
      <c r="G991" s="42" cm="1">
        <f t="array" ref="G99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991" s="44" t="str">
        <f>IF(ch_table[[#This Row],[Subject 1]]&lt;&gt;"House rose", "",SUMIF(ch_table[Day], ch_table[[#This Row],[Day]], ch_table[Duration]))</f>
        <v/>
      </c>
      <c r="I991" s="49">
        <f>SUM(INDEX(ch_table[Duration],1):ch_table[[#This Row],[Duration]])</f>
        <v>22.370833333333398</v>
      </c>
      <c r="J991" s="44" cm="1">
        <f t="array" ref="J99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991" s="44" t="str" cm="1">
        <f t="array" ref="K99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991" s="44" t="str">
        <f>IF(ch_table[[#This Row],[Subject 1]]&lt;&gt;"House rose", "",SUMIF(ch_table[Day], ch_table[[#This Row],[Day]], ch_table[AAT]))</f>
        <v/>
      </c>
      <c r="M991" s="47">
        <f>SUM(INDEX(ch_table[AAT],1):ch_table[[#This Row],[AAT]])</f>
        <v>1.3840277777777776</v>
      </c>
    </row>
    <row r="992" spans="1:13" ht="30" x14ac:dyDescent="0.25">
      <c r="A992" s="2">
        <v>73</v>
      </c>
      <c r="B992" s="40">
        <v>44004</v>
      </c>
      <c r="C992" s="42">
        <v>0.69861111111111107</v>
      </c>
      <c r="D992" s="3" t="s">
        <v>27</v>
      </c>
      <c r="E992" s="5" t="s">
        <v>637</v>
      </c>
      <c r="G992" s="42" cm="1">
        <f t="array" ref="G99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3.4027777777777768E-2</v>
      </c>
      <c r="H992" s="44" t="str">
        <f>IF(ch_table[[#This Row],[Subject 1]]&lt;&gt;"House rose", "",SUMIF(ch_table[Day], ch_table[[#This Row],[Day]], ch_table[Duration]))</f>
        <v/>
      </c>
      <c r="I992" s="49">
        <f>SUM(INDEX(ch_table[Duration],1):ch_table[[#This Row],[Duration]])</f>
        <v>22.404861111111174</v>
      </c>
      <c r="J992" s="44" cm="1">
        <f t="array" ref="J99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992" s="44" t="str" cm="1">
        <f t="array" ref="K99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992" s="44" t="str">
        <f>IF(ch_table[[#This Row],[Subject 1]]&lt;&gt;"House rose", "",SUMIF(ch_table[Day], ch_table[[#This Row],[Day]], ch_table[AAT]))</f>
        <v/>
      </c>
      <c r="M992" s="47">
        <f>SUM(INDEX(ch_table[AAT],1):ch_table[[#This Row],[AAT]])</f>
        <v>1.3840277777777776</v>
      </c>
    </row>
    <row r="993" spans="1:13" ht="30" x14ac:dyDescent="0.25">
      <c r="A993" s="2">
        <v>73</v>
      </c>
      <c r="B993" s="40">
        <v>44004</v>
      </c>
      <c r="C993" s="42">
        <v>0.73263888888888884</v>
      </c>
      <c r="D993" s="3" t="s">
        <v>35</v>
      </c>
      <c r="E993" s="5" t="s">
        <v>638</v>
      </c>
      <c r="G993" s="42" cm="1">
        <f t="array" ref="G99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6.9444444444444198E-4</v>
      </c>
      <c r="H993" s="44" t="str">
        <f>IF(ch_table[[#This Row],[Subject 1]]&lt;&gt;"House rose", "",SUMIF(ch_table[Day], ch_table[[#This Row],[Day]], ch_table[Duration]))</f>
        <v/>
      </c>
      <c r="I993" s="49">
        <f>SUM(INDEX(ch_table[Duration],1):ch_table[[#This Row],[Duration]])</f>
        <v>22.405555555555619</v>
      </c>
      <c r="J993" s="44" cm="1">
        <f t="array" ref="J99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993" s="44" t="str" cm="1">
        <f t="array" ref="K99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993" s="44" t="str">
        <f>IF(ch_table[[#This Row],[Subject 1]]&lt;&gt;"House rose", "",SUMIF(ch_table[Day], ch_table[[#This Row],[Day]], ch_table[AAT]))</f>
        <v/>
      </c>
      <c r="M993" s="47">
        <f>SUM(INDEX(ch_table[AAT],1):ch_table[[#This Row],[AAT]])</f>
        <v>1.3840277777777776</v>
      </c>
    </row>
    <row r="994" spans="1:13" x14ac:dyDescent="0.25">
      <c r="A994" s="2">
        <v>73</v>
      </c>
      <c r="B994" s="40">
        <v>44004</v>
      </c>
      <c r="C994" s="42">
        <v>0.73333333333333328</v>
      </c>
      <c r="D994" s="3" t="s">
        <v>26</v>
      </c>
      <c r="E994" s="5" t="s">
        <v>639</v>
      </c>
      <c r="G994" s="42" cm="1">
        <f t="array" ref="G99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9.0972222222222232E-2</v>
      </c>
      <c r="H994" s="44" t="str">
        <f>IF(ch_table[[#This Row],[Subject 1]]&lt;&gt;"House rose", "",SUMIF(ch_table[Day], ch_table[[#This Row],[Day]], ch_table[Duration]))</f>
        <v/>
      </c>
      <c r="I994" s="49">
        <f>SUM(INDEX(ch_table[Duration],1):ch_table[[#This Row],[Duration]])</f>
        <v>22.496527777777843</v>
      </c>
      <c r="J994" s="44" cm="1">
        <f t="array" ref="J99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994" s="44" t="str" cm="1">
        <f t="array" ref="K99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994" s="44" t="str">
        <f>IF(ch_table[[#This Row],[Subject 1]]&lt;&gt;"House rose", "",SUMIF(ch_table[Day], ch_table[[#This Row],[Day]], ch_table[AAT]))</f>
        <v/>
      </c>
      <c r="M994" s="47">
        <f>SUM(INDEX(ch_table[AAT],1):ch_table[[#This Row],[AAT]])</f>
        <v>1.3840277777777776</v>
      </c>
    </row>
    <row r="995" spans="1:13" x14ac:dyDescent="0.25">
      <c r="A995" s="2">
        <v>73</v>
      </c>
      <c r="B995" s="40">
        <v>44004</v>
      </c>
      <c r="C995" s="42">
        <v>0.82430555555555551</v>
      </c>
      <c r="D995" s="3" t="s">
        <v>17</v>
      </c>
      <c r="G995" s="42" t="str" cm="1">
        <f t="array" ref="G99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995" s="44">
        <f>IF(ch_table[[#This Row],[Subject 1]]&lt;&gt;"House rose", "",SUMIF(ch_table[Day], ch_table[[#This Row],[Day]], ch_table[Duration]))</f>
        <v>0.22013888888888888</v>
      </c>
      <c r="I995" s="49">
        <f>SUM(INDEX(ch_table[Duration],1):ch_table[[#This Row],[Duration]])</f>
        <v>22.496527777777843</v>
      </c>
      <c r="J995" s="44" cm="1">
        <f t="array" ref="J99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995" s="44" t="str" cm="1">
        <f t="array" ref="K99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995" s="44">
        <f>IF(ch_table[[#This Row],[Subject 1]]&lt;&gt;"House rose", "",SUMIF(ch_table[Day], ch_table[[#This Row],[Day]], ch_table[AAT]))</f>
        <v>0</v>
      </c>
      <c r="M995" s="47">
        <f>SUM(INDEX(ch_table[AAT],1):ch_table[[#This Row],[AAT]])</f>
        <v>1.3840277777777776</v>
      </c>
    </row>
    <row r="996" spans="1:13" x14ac:dyDescent="0.25">
      <c r="A996" s="2">
        <v>74</v>
      </c>
      <c r="B996" s="40">
        <v>44005</v>
      </c>
      <c r="C996" s="42">
        <v>0.47916666666666669</v>
      </c>
      <c r="D996" s="3" t="s">
        <v>18</v>
      </c>
      <c r="G996" s="42" cm="1">
        <f t="array" ref="G99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2.7777777777778234E-3</v>
      </c>
      <c r="H996" s="44" t="str">
        <f>IF(ch_table[[#This Row],[Subject 1]]&lt;&gt;"House rose", "",SUMIF(ch_table[Day], ch_table[[#This Row],[Day]], ch_table[Duration]))</f>
        <v/>
      </c>
      <c r="I996" s="49">
        <f>SUM(INDEX(ch_table[Duration],1):ch_table[[#This Row],[Duration]])</f>
        <v>22.499305555555619</v>
      </c>
      <c r="J996" s="44" cm="1">
        <f t="array" ref="J99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996" s="44" t="str" cm="1">
        <f t="array" ref="K99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996" s="44" t="str">
        <f>IF(ch_table[[#This Row],[Subject 1]]&lt;&gt;"House rose", "",SUMIF(ch_table[Day], ch_table[[#This Row],[Day]], ch_table[AAT]))</f>
        <v/>
      </c>
      <c r="M996" s="47">
        <f>SUM(INDEX(ch_table[AAT],1):ch_table[[#This Row],[AAT]])</f>
        <v>1.3840277777777776</v>
      </c>
    </row>
    <row r="997" spans="1:13" x14ac:dyDescent="0.25">
      <c r="A997" s="2">
        <v>74</v>
      </c>
      <c r="B997" s="40">
        <v>44005</v>
      </c>
      <c r="C997" s="42">
        <v>0.48194444444444451</v>
      </c>
      <c r="D997" s="3" t="s">
        <v>28</v>
      </c>
      <c r="E997" s="5" t="s">
        <v>190</v>
      </c>
      <c r="G997" s="42" cm="1">
        <f t="array" ref="G99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2.9861111111111005E-2</v>
      </c>
      <c r="H997" s="44" t="str">
        <f>IF(ch_table[[#This Row],[Subject 1]]&lt;&gt;"House rose", "",SUMIF(ch_table[Day], ch_table[[#This Row],[Day]], ch_table[Duration]))</f>
        <v/>
      </c>
      <c r="I997" s="49">
        <f>SUM(INDEX(ch_table[Duration],1):ch_table[[#This Row],[Duration]])</f>
        <v>22.529166666666729</v>
      </c>
      <c r="J997" s="44" cm="1">
        <f t="array" ref="J99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997" s="44" t="str" cm="1">
        <f t="array" ref="K99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997" s="44" t="str">
        <f>IF(ch_table[[#This Row],[Subject 1]]&lt;&gt;"House rose", "",SUMIF(ch_table[Day], ch_table[[#This Row],[Day]], ch_table[AAT]))</f>
        <v/>
      </c>
      <c r="M997" s="47">
        <f>SUM(INDEX(ch_table[AAT],1):ch_table[[#This Row],[AAT]])</f>
        <v>1.3840277777777776</v>
      </c>
    </row>
    <row r="998" spans="1:13" x14ac:dyDescent="0.25">
      <c r="A998" s="2">
        <v>74</v>
      </c>
      <c r="B998" s="40">
        <v>44005</v>
      </c>
      <c r="C998" s="42">
        <v>0.51180555555555551</v>
      </c>
      <c r="D998" s="3" t="s">
        <v>29</v>
      </c>
      <c r="E998" s="5" t="s">
        <v>190</v>
      </c>
      <c r="G998" s="42" cm="1">
        <f t="array" ref="G99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9.0277777777778567E-3</v>
      </c>
      <c r="H998" s="44" t="str">
        <f>IF(ch_table[[#This Row],[Subject 1]]&lt;&gt;"House rose", "",SUMIF(ch_table[Day], ch_table[[#This Row],[Day]], ch_table[Duration]))</f>
        <v/>
      </c>
      <c r="I998" s="49">
        <f>SUM(INDEX(ch_table[Duration],1):ch_table[[#This Row],[Duration]])</f>
        <v>22.538194444444507</v>
      </c>
      <c r="J998" s="44" cm="1">
        <f t="array" ref="J99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998" s="44" t="str" cm="1">
        <f t="array" ref="K99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998" s="44" t="str">
        <f>IF(ch_table[[#This Row],[Subject 1]]&lt;&gt;"House rose", "",SUMIF(ch_table[Day], ch_table[[#This Row],[Day]], ch_table[AAT]))</f>
        <v/>
      </c>
      <c r="M998" s="47">
        <f>SUM(INDEX(ch_table[AAT],1):ch_table[[#This Row],[AAT]])</f>
        <v>1.3840277777777776</v>
      </c>
    </row>
    <row r="999" spans="1:13" x14ac:dyDescent="0.25">
      <c r="A999" s="2">
        <v>74</v>
      </c>
      <c r="B999" s="40">
        <v>44005</v>
      </c>
      <c r="C999" s="42">
        <v>0.52083333333333337</v>
      </c>
      <c r="D999" s="3" t="s">
        <v>15</v>
      </c>
      <c r="G999" s="42" cm="1">
        <f t="array" ref="G99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999" s="44" t="str">
        <f>IF(ch_table[[#This Row],[Subject 1]]&lt;&gt;"House rose", "",SUMIF(ch_table[Day], ch_table[[#This Row],[Day]], ch_table[Duration]))</f>
        <v/>
      </c>
      <c r="I999" s="49">
        <f>SUM(INDEX(ch_table[Duration],1):ch_table[[#This Row],[Duration]])</f>
        <v>22.540277777777842</v>
      </c>
      <c r="J999" s="44" cm="1">
        <f t="array" ref="J99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999" s="44" t="str" cm="1">
        <f t="array" ref="K99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999" s="44" t="str">
        <f>IF(ch_table[[#This Row],[Subject 1]]&lt;&gt;"House rose", "",SUMIF(ch_table[Day], ch_table[[#This Row],[Day]], ch_table[AAT]))</f>
        <v/>
      </c>
      <c r="M999" s="47">
        <f>SUM(INDEX(ch_table[AAT],1):ch_table[[#This Row],[AAT]])</f>
        <v>1.3840277777777776</v>
      </c>
    </row>
    <row r="1000" spans="1:13" x14ac:dyDescent="0.25">
      <c r="A1000" s="2">
        <v>74</v>
      </c>
      <c r="B1000" s="40">
        <v>44005</v>
      </c>
      <c r="C1000" s="42">
        <v>0.5229166666666667</v>
      </c>
      <c r="D1000" s="3" t="s">
        <v>30</v>
      </c>
      <c r="E1000" s="5" t="s">
        <v>640</v>
      </c>
      <c r="G1000" s="42" cm="1">
        <f t="array" ref="G100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6.597222222222221E-2</v>
      </c>
      <c r="H1000" s="44" t="str">
        <f>IF(ch_table[[#This Row],[Subject 1]]&lt;&gt;"House rose", "",SUMIF(ch_table[Day], ch_table[[#This Row],[Day]], ch_table[Duration]))</f>
        <v/>
      </c>
      <c r="I1000" s="49">
        <f>SUM(INDEX(ch_table[Duration],1):ch_table[[#This Row],[Duration]])</f>
        <v>22.606250000000063</v>
      </c>
      <c r="J1000" s="44" cm="1">
        <f t="array" ref="J100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000" s="44" t="str" cm="1">
        <f t="array" ref="K100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000" s="44" t="str">
        <f>IF(ch_table[[#This Row],[Subject 1]]&lt;&gt;"House rose", "",SUMIF(ch_table[Day], ch_table[[#This Row],[Day]], ch_table[AAT]))</f>
        <v/>
      </c>
      <c r="M1000" s="47">
        <f>SUM(INDEX(ch_table[AAT],1):ch_table[[#This Row],[AAT]])</f>
        <v>1.3840277777777776</v>
      </c>
    </row>
    <row r="1001" spans="1:13" x14ac:dyDescent="0.25">
      <c r="A1001" s="2">
        <v>74</v>
      </c>
      <c r="B1001" s="40">
        <v>44005</v>
      </c>
      <c r="C1001" s="42">
        <v>0.58888888888888891</v>
      </c>
      <c r="D1001" s="3" t="s">
        <v>15</v>
      </c>
      <c r="G1001" s="42" cm="1">
        <f t="array" ref="G100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1001" s="44" t="str">
        <f>IF(ch_table[[#This Row],[Subject 1]]&lt;&gt;"House rose", "",SUMIF(ch_table[Day], ch_table[[#This Row],[Day]], ch_table[Duration]))</f>
        <v/>
      </c>
      <c r="I1001" s="49">
        <f>SUM(INDEX(ch_table[Duration],1):ch_table[[#This Row],[Duration]])</f>
        <v>22.608333333333398</v>
      </c>
      <c r="J1001" s="44" cm="1">
        <f t="array" ref="J100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001" s="44" t="str" cm="1">
        <f t="array" ref="K100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001" s="44" t="str">
        <f>IF(ch_table[[#This Row],[Subject 1]]&lt;&gt;"House rose", "",SUMIF(ch_table[Day], ch_table[[#This Row],[Day]], ch_table[AAT]))</f>
        <v/>
      </c>
      <c r="M1001" s="47">
        <f>SUM(INDEX(ch_table[AAT],1):ch_table[[#This Row],[AAT]])</f>
        <v>1.3840277777777776</v>
      </c>
    </row>
    <row r="1002" spans="1:13" ht="30" x14ac:dyDescent="0.25">
      <c r="A1002" s="2">
        <v>74</v>
      </c>
      <c r="B1002" s="40">
        <v>44005</v>
      </c>
      <c r="C1002" s="42">
        <v>0.59097222222222223</v>
      </c>
      <c r="D1002" s="3" t="s">
        <v>30</v>
      </c>
      <c r="E1002" s="5" t="s">
        <v>641</v>
      </c>
      <c r="G1002" s="42" cm="1">
        <f t="array" ref="G100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5.0694444444444486E-2</v>
      </c>
      <c r="H1002" s="44" t="str">
        <f>IF(ch_table[[#This Row],[Subject 1]]&lt;&gt;"House rose", "",SUMIF(ch_table[Day], ch_table[[#This Row],[Day]], ch_table[Duration]))</f>
        <v/>
      </c>
      <c r="I1002" s="49">
        <f>SUM(INDEX(ch_table[Duration],1):ch_table[[#This Row],[Duration]])</f>
        <v>22.659027777777844</v>
      </c>
      <c r="J1002" s="44" cm="1">
        <f t="array" ref="J100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002" s="44" t="str" cm="1">
        <f t="array" ref="K100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002" s="44" t="str">
        <f>IF(ch_table[[#This Row],[Subject 1]]&lt;&gt;"House rose", "",SUMIF(ch_table[Day], ch_table[[#This Row],[Day]], ch_table[AAT]))</f>
        <v/>
      </c>
      <c r="M1002" s="47">
        <f>SUM(INDEX(ch_table[AAT],1):ch_table[[#This Row],[AAT]])</f>
        <v>1.3840277777777776</v>
      </c>
    </row>
    <row r="1003" spans="1:13" ht="30" x14ac:dyDescent="0.25">
      <c r="A1003" s="2">
        <v>74</v>
      </c>
      <c r="B1003" s="40">
        <v>44005</v>
      </c>
      <c r="C1003" s="42">
        <v>0.64166666666666672</v>
      </c>
      <c r="D1003" s="3" t="s">
        <v>24</v>
      </c>
      <c r="E1003" s="5" t="s">
        <v>642</v>
      </c>
      <c r="G1003" s="42" cm="1">
        <f t="array" ref="G100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1.388888888888884E-3</v>
      </c>
      <c r="H1003" s="44" t="str">
        <f>IF(ch_table[[#This Row],[Subject 1]]&lt;&gt;"House rose", "",SUMIF(ch_table[Day], ch_table[[#This Row],[Day]], ch_table[Duration]))</f>
        <v/>
      </c>
      <c r="I1003" s="49">
        <f>SUM(INDEX(ch_table[Duration],1):ch_table[[#This Row],[Duration]])</f>
        <v>22.660416666666734</v>
      </c>
      <c r="J1003" s="44" cm="1">
        <f t="array" ref="J100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003" s="44" t="str" cm="1">
        <f t="array" ref="K100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003" s="44" t="str">
        <f>IF(ch_table[[#This Row],[Subject 1]]&lt;&gt;"House rose", "",SUMIF(ch_table[Day], ch_table[[#This Row],[Day]], ch_table[AAT]))</f>
        <v/>
      </c>
      <c r="M1003" s="47">
        <f>SUM(INDEX(ch_table[AAT],1):ch_table[[#This Row],[AAT]])</f>
        <v>1.3840277777777776</v>
      </c>
    </row>
    <row r="1004" spans="1:13" x14ac:dyDescent="0.25">
      <c r="A1004" s="2">
        <v>74</v>
      </c>
      <c r="B1004" s="40">
        <v>44005</v>
      </c>
      <c r="C1004" s="42">
        <v>0.6430555555555556</v>
      </c>
      <c r="D1004" s="3" t="s">
        <v>15</v>
      </c>
      <c r="G1004" s="42" cm="1">
        <f t="array" ref="G100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1004" s="44" t="str">
        <f>IF(ch_table[[#This Row],[Subject 1]]&lt;&gt;"House rose", "",SUMIF(ch_table[Day], ch_table[[#This Row],[Day]], ch_table[Duration]))</f>
        <v/>
      </c>
      <c r="I1004" s="49">
        <f>SUM(INDEX(ch_table[Duration],1):ch_table[[#This Row],[Duration]])</f>
        <v>22.662500000000069</v>
      </c>
      <c r="J1004" s="44" cm="1">
        <f t="array" ref="J100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004" s="44" t="str" cm="1">
        <f t="array" ref="K100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004" s="44" t="str">
        <f>IF(ch_table[[#This Row],[Subject 1]]&lt;&gt;"House rose", "",SUMIF(ch_table[Day], ch_table[[#This Row],[Day]], ch_table[AAT]))</f>
        <v/>
      </c>
      <c r="M1004" s="47">
        <f>SUM(INDEX(ch_table[AAT],1):ch_table[[#This Row],[AAT]])</f>
        <v>1.3840277777777776</v>
      </c>
    </row>
    <row r="1005" spans="1:13" x14ac:dyDescent="0.25">
      <c r="A1005" s="2">
        <v>74</v>
      </c>
      <c r="B1005" s="40">
        <v>44005</v>
      </c>
      <c r="C1005" s="42">
        <v>0.64513888888888893</v>
      </c>
      <c r="D1005" s="3" t="s">
        <v>44</v>
      </c>
      <c r="E1005" s="5" t="s">
        <v>643</v>
      </c>
      <c r="G1005" s="42" cm="1">
        <f t="array" ref="G100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6.2499999999999778E-3</v>
      </c>
      <c r="H1005" s="44" t="str">
        <f>IF(ch_table[[#This Row],[Subject 1]]&lt;&gt;"House rose", "",SUMIF(ch_table[Day], ch_table[[#This Row],[Day]], ch_table[Duration]))</f>
        <v/>
      </c>
      <c r="I1005" s="49">
        <f>SUM(INDEX(ch_table[Duration],1):ch_table[[#This Row],[Duration]])</f>
        <v>22.66875000000007</v>
      </c>
      <c r="J1005" s="44" cm="1">
        <f t="array" ref="J100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005" s="44" t="str" cm="1">
        <f t="array" ref="K100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005" s="44" t="str">
        <f>IF(ch_table[[#This Row],[Subject 1]]&lt;&gt;"House rose", "",SUMIF(ch_table[Day], ch_table[[#This Row],[Day]], ch_table[AAT]))</f>
        <v/>
      </c>
      <c r="M1005" s="47">
        <f>SUM(INDEX(ch_table[AAT],1):ch_table[[#This Row],[AAT]])</f>
        <v>1.3840277777777776</v>
      </c>
    </row>
    <row r="1006" spans="1:13" ht="30" x14ac:dyDescent="0.25">
      <c r="A1006" s="2">
        <v>74</v>
      </c>
      <c r="B1006" s="40">
        <v>44005</v>
      </c>
      <c r="C1006" s="42">
        <v>0.65138888888888891</v>
      </c>
      <c r="D1006" s="3" t="s">
        <v>24</v>
      </c>
      <c r="E1006" s="5" t="s">
        <v>644</v>
      </c>
      <c r="G1006" s="42" cm="1">
        <f t="array" ref="G100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1006" s="44" t="str">
        <f>IF(ch_table[[#This Row],[Subject 1]]&lt;&gt;"House rose", "",SUMIF(ch_table[Day], ch_table[[#This Row],[Day]], ch_table[Duration]))</f>
        <v/>
      </c>
      <c r="I1006" s="49">
        <f>SUM(INDEX(ch_table[Duration],1):ch_table[[#This Row],[Duration]])</f>
        <v>22.670833333333405</v>
      </c>
      <c r="J1006" s="44" cm="1">
        <f t="array" ref="J100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006" s="44" t="str" cm="1">
        <f t="array" ref="K100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006" s="44" t="str">
        <f>IF(ch_table[[#This Row],[Subject 1]]&lt;&gt;"House rose", "",SUMIF(ch_table[Day], ch_table[[#This Row],[Day]], ch_table[AAT]))</f>
        <v/>
      </c>
      <c r="M1006" s="47">
        <f>SUM(INDEX(ch_table[AAT],1):ch_table[[#This Row],[AAT]])</f>
        <v>1.3840277777777776</v>
      </c>
    </row>
    <row r="1007" spans="1:13" x14ac:dyDescent="0.25">
      <c r="A1007" s="2">
        <v>74</v>
      </c>
      <c r="B1007" s="40">
        <v>44005</v>
      </c>
      <c r="C1007" s="42">
        <v>0.65347222222222223</v>
      </c>
      <c r="D1007" s="3" t="s">
        <v>42</v>
      </c>
      <c r="E1007" s="5" t="s">
        <v>645</v>
      </c>
      <c r="G1007" s="42" cm="1">
        <f t="array" ref="G100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5.3472222222222254E-2</v>
      </c>
      <c r="H1007" s="44" t="str">
        <f>IF(ch_table[[#This Row],[Subject 1]]&lt;&gt;"House rose", "",SUMIF(ch_table[Day], ch_table[[#This Row],[Day]], ch_table[Duration]))</f>
        <v/>
      </c>
      <c r="I1007" s="49">
        <f>SUM(INDEX(ch_table[Duration],1):ch_table[[#This Row],[Duration]])</f>
        <v>22.724305555555627</v>
      </c>
      <c r="J1007" s="44" cm="1">
        <f t="array" ref="J100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007" s="44" t="str" cm="1">
        <f t="array" ref="K100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007" s="44" t="str">
        <f>IF(ch_table[[#This Row],[Subject 1]]&lt;&gt;"House rose", "",SUMIF(ch_table[Day], ch_table[[#This Row],[Day]], ch_table[AAT]))</f>
        <v/>
      </c>
      <c r="M1007" s="47">
        <f>SUM(INDEX(ch_table[AAT],1):ch_table[[#This Row],[AAT]])</f>
        <v>1.3840277777777776</v>
      </c>
    </row>
    <row r="1008" spans="1:13" x14ac:dyDescent="0.25">
      <c r="A1008" s="2">
        <v>74</v>
      </c>
      <c r="B1008" s="40">
        <v>44005</v>
      </c>
      <c r="C1008" s="42">
        <v>0.70694444444444449</v>
      </c>
      <c r="D1008" s="3" t="s">
        <v>15</v>
      </c>
      <c r="G1008" s="42" cm="1">
        <f t="array" ref="G100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3.4722222222222099E-3</v>
      </c>
      <c r="H1008" s="44" t="str">
        <f>IF(ch_table[[#This Row],[Subject 1]]&lt;&gt;"House rose", "",SUMIF(ch_table[Day], ch_table[[#This Row],[Day]], ch_table[Duration]))</f>
        <v/>
      </c>
      <c r="I1008" s="49">
        <f>SUM(INDEX(ch_table[Duration],1):ch_table[[#This Row],[Duration]])</f>
        <v>22.727777777777849</v>
      </c>
      <c r="J1008" s="44" cm="1">
        <f t="array" ref="J100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008" s="44" t="str" cm="1">
        <f t="array" ref="K100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008" s="44" t="str">
        <f>IF(ch_table[[#This Row],[Subject 1]]&lt;&gt;"House rose", "",SUMIF(ch_table[Day], ch_table[[#This Row],[Day]], ch_table[AAT]))</f>
        <v/>
      </c>
      <c r="M1008" s="47">
        <f>SUM(INDEX(ch_table[AAT],1):ch_table[[#This Row],[AAT]])</f>
        <v>1.3840277777777776</v>
      </c>
    </row>
    <row r="1009" spans="1:13" ht="45" x14ac:dyDescent="0.25">
      <c r="A1009" s="2">
        <v>74</v>
      </c>
      <c r="B1009" s="40">
        <v>44005</v>
      </c>
      <c r="C1009" s="42">
        <v>0.7104166666666667</v>
      </c>
      <c r="D1009" s="3" t="s">
        <v>456</v>
      </c>
      <c r="E1009" s="5" t="s">
        <v>646</v>
      </c>
      <c r="G1009" s="42" cm="1">
        <f t="array" ref="G100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1.388888888888884E-2</v>
      </c>
      <c r="H1009" s="44" t="str">
        <f>IF(ch_table[[#This Row],[Subject 1]]&lt;&gt;"House rose", "",SUMIF(ch_table[Day], ch_table[[#This Row],[Day]], ch_table[Duration]))</f>
        <v/>
      </c>
      <c r="I1009" s="49">
        <f>SUM(INDEX(ch_table[Duration],1):ch_table[[#This Row],[Duration]])</f>
        <v>22.741666666666738</v>
      </c>
      <c r="J1009" s="44" cm="1">
        <f t="array" ref="J100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009" s="44" t="str" cm="1">
        <f t="array" ref="K100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009" s="44" t="str">
        <f>IF(ch_table[[#This Row],[Subject 1]]&lt;&gt;"House rose", "",SUMIF(ch_table[Day], ch_table[[#This Row],[Day]], ch_table[AAT]))</f>
        <v/>
      </c>
      <c r="M1009" s="47">
        <f>SUM(INDEX(ch_table[AAT],1):ch_table[[#This Row],[AAT]])</f>
        <v>1.3840277777777776</v>
      </c>
    </row>
    <row r="1010" spans="1:13" ht="30" x14ac:dyDescent="0.25">
      <c r="A1010" s="2">
        <v>74</v>
      </c>
      <c r="B1010" s="40">
        <v>44005</v>
      </c>
      <c r="C1010" s="42">
        <v>0.72430555555555554</v>
      </c>
      <c r="D1010" s="3" t="s">
        <v>202</v>
      </c>
      <c r="E1010" s="5" t="s">
        <v>358</v>
      </c>
      <c r="G1010" s="42" cm="1">
        <f t="array" ref="G101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</v>
      </c>
      <c r="H1010" s="44" t="str">
        <f>IF(ch_table[[#This Row],[Subject 1]]&lt;&gt;"House rose", "",SUMIF(ch_table[Day], ch_table[[#This Row],[Day]], ch_table[Duration]))</f>
        <v/>
      </c>
      <c r="I1010" s="49">
        <f>SUM(INDEX(ch_table[Duration],1):ch_table[[#This Row],[Duration]])</f>
        <v>22.741666666666738</v>
      </c>
      <c r="J1010" s="44" cm="1">
        <f t="array" ref="J101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010" s="44" t="str" cm="1">
        <f t="array" ref="K101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010" s="44" t="str">
        <f>IF(ch_table[[#This Row],[Subject 1]]&lt;&gt;"House rose", "",SUMIF(ch_table[Day], ch_table[[#This Row],[Day]], ch_table[AAT]))</f>
        <v/>
      </c>
      <c r="M1010" s="47">
        <f>SUM(INDEX(ch_table[AAT],1):ch_table[[#This Row],[AAT]])</f>
        <v>1.3840277777777776</v>
      </c>
    </row>
    <row r="1011" spans="1:13" ht="45" x14ac:dyDescent="0.25">
      <c r="A1011" s="2">
        <v>74</v>
      </c>
      <c r="B1011" s="40">
        <v>44005</v>
      </c>
      <c r="C1011" s="42">
        <v>0.72430555555555554</v>
      </c>
      <c r="D1011" s="3" t="s">
        <v>456</v>
      </c>
      <c r="E1011" s="5" t="s">
        <v>646</v>
      </c>
      <c r="F1011" s="5" t="s">
        <v>156</v>
      </c>
      <c r="G1011" s="42" cm="1">
        <f t="array" ref="G101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4.9305555555555602E-2</v>
      </c>
      <c r="H1011" s="44" t="str">
        <f>IF(ch_table[[#This Row],[Subject 1]]&lt;&gt;"House rose", "",SUMIF(ch_table[Day], ch_table[[#This Row],[Day]], ch_table[Duration]))</f>
        <v/>
      </c>
      <c r="I1011" s="49">
        <f>SUM(INDEX(ch_table[Duration],1):ch_table[[#This Row],[Duration]])</f>
        <v>22.790972222222294</v>
      </c>
      <c r="J1011" s="44" cm="1">
        <f t="array" ref="J101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011" s="44" t="str" cm="1">
        <f t="array" ref="K101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011" s="44" t="str">
        <f>IF(ch_table[[#This Row],[Subject 1]]&lt;&gt;"House rose", "",SUMIF(ch_table[Day], ch_table[[#This Row],[Day]], ch_table[AAT]))</f>
        <v/>
      </c>
      <c r="M1011" s="47">
        <f>SUM(INDEX(ch_table[AAT],1):ch_table[[#This Row],[AAT]])</f>
        <v>1.3840277777777776</v>
      </c>
    </row>
    <row r="1012" spans="1:13" ht="30" x14ac:dyDescent="0.25">
      <c r="A1012" s="2">
        <v>74</v>
      </c>
      <c r="B1012" s="40">
        <v>44005</v>
      </c>
      <c r="C1012" s="42">
        <v>0.77361111111111114</v>
      </c>
      <c r="D1012" s="3" t="s">
        <v>35</v>
      </c>
      <c r="E1012" s="5" t="s">
        <v>647</v>
      </c>
      <c r="G1012" s="42" cm="1">
        <f t="array" ref="G101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1.388888888888884E-3</v>
      </c>
      <c r="H1012" s="44" t="str">
        <f>IF(ch_table[[#This Row],[Subject 1]]&lt;&gt;"House rose", "",SUMIF(ch_table[Day], ch_table[[#This Row],[Day]], ch_table[Duration]))</f>
        <v/>
      </c>
      <c r="I1012" s="49">
        <f>SUM(INDEX(ch_table[Duration],1):ch_table[[#This Row],[Duration]])</f>
        <v>22.792361111111184</v>
      </c>
      <c r="J1012" s="44" cm="1">
        <f t="array" ref="J101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012" s="44" t="str" cm="1">
        <f t="array" ref="K101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012" s="44" t="str">
        <f>IF(ch_table[[#This Row],[Subject 1]]&lt;&gt;"House rose", "",SUMIF(ch_table[Day], ch_table[[#This Row],[Day]], ch_table[AAT]))</f>
        <v/>
      </c>
      <c r="M1012" s="47">
        <f>SUM(INDEX(ch_table[AAT],1):ch_table[[#This Row],[AAT]])</f>
        <v>1.3840277777777776</v>
      </c>
    </row>
    <row r="1013" spans="1:13" x14ac:dyDescent="0.25">
      <c r="A1013" s="2">
        <v>74</v>
      </c>
      <c r="B1013" s="40">
        <v>44005</v>
      </c>
      <c r="C1013" s="42">
        <v>0.77500000000000002</v>
      </c>
      <c r="D1013" s="3" t="s">
        <v>26</v>
      </c>
      <c r="E1013" s="5" t="s">
        <v>648</v>
      </c>
      <c r="G1013" s="42" cm="1">
        <f t="array" ref="G101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2.2916666666666696E-2</v>
      </c>
      <c r="H1013" s="44" t="str">
        <f>IF(ch_table[[#This Row],[Subject 1]]&lt;&gt;"House rose", "",SUMIF(ch_table[Day], ch_table[[#This Row],[Day]], ch_table[Duration]))</f>
        <v/>
      </c>
      <c r="I1013" s="49">
        <f>SUM(INDEX(ch_table[Duration],1):ch_table[[#This Row],[Duration]])</f>
        <v>22.815277777777851</v>
      </c>
      <c r="J1013" s="44" cm="1">
        <f t="array" ref="J101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013" s="44" cm="1">
        <f t="array" ref="K101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6.2500000000000888E-3</v>
      </c>
      <c r="L1013" s="44" t="str">
        <f>IF(ch_table[[#This Row],[Subject 1]]&lt;&gt;"House rose", "",SUMIF(ch_table[Day], ch_table[[#This Row],[Day]], ch_table[AAT]))</f>
        <v/>
      </c>
      <c r="M1013" s="47">
        <f>SUM(INDEX(ch_table[AAT],1):ch_table[[#This Row],[AAT]])</f>
        <v>1.3902777777777777</v>
      </c>
    </row>
    <row r="1014" spans="1:13" x14ac:dyDescent="0.25">
      <c r="A1014" s="2">
        <v>74</v>
      </c>
      <c r="B1014" s="40">
        <v>44005</v>
      </c>
      <c r="C1014" s="42">
        <v>0.79791666666666672</v>
      </c>
      <c r="D1014" s="3" t="s">
        <v>17</v>
      </c>
      <c r="G1014" s="42" t="str" cm="1">
        <f t="array" ref="G101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1014" s="44">
        <f>IF(ch_table[[#This Row],[Subject 1]]&lt;&gt;"House rose", "",SUMIF(ch_table[Day], ch_table[[#This Row],[Day]], ch_table[Duration]))</f>
        <v>0.31875000000000003</v>
      </c>
      <c r="I1014" s="49">
        <f>SUM(INDEX(ch_table[Duration],1):ch_table[[#This Row],[Duration]])</f>
        <v>22.815277777777851</v>
      </c>
      <c r="J1014" s="44" cm="1">
        <f t="array" ref="J101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014" s="44" t="str" cm="1">
        <f t="array" ref="K101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014" s="44">
        <f>IF(ch_table[[#This Row],[Subject 1]]&lt;&gt;"House rose", "",SUMIF(ch_table[Day], ch_table[[#This Row],[Day]], ch_table[AAT]))</f>
        <v>6.2500000000000888E-3</v>
      </c>
      <c r="M1014" s="47">
        <f>SUM(INDEX(ch_table[AAT],1):ch_table[[#This Row],[AAT]])</f>
        <v>1.3902777777777777</v>
      </c>
    </row>
    <row r="1015" spans="1:13" x14ac:dyDescent="0.25">
      <c r="A1015" s="2">
        <v>75</v>
      </c>
      <c r="B1015" s="40">
        <v>44006</v>
      </c>
      <c r="C1015" s="42">
        <v>0.47916666666666669</v>
      </c>
      <c r="D1015" s="3" t="s">
        <v>18</v>
      </c>
      <c r="G1015" s="42" cm="1">
        <f t="array" ref="G101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1015" s="44" t="str">
        <f>IF(ch_table[[#This Row],[Subject 1]]&lt;&gt;"House rose", "",SUMIF(ch_table[Day], ch_table[[#This Row],[Day]], ch_table[Duration]))</f>
        <v/>
      </c>
      <c r="I1015" s="49">
        <f>SUM(INDEX(ch_table[Duration],1):ch_table[[#This Row],[Duration]])</f>
        <v>22.817361111111186</v>
      </c>
      <c r="J1015" s="44" cm="1">
        <f t="array" ref="J101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015" s="44" t="str" cm="1">
        <f t="array" ref="K101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015" s="44" t="str">
        <f>IF(ch_table[[#This Row],[Subject 1]]&lt;&gt;"House rose", "",SUMIF(ch_table[Day], ch_table[[#This Row],[Day]], ch_table[AAT]))</f>
        <v/>
      </c>
      <c r="M1015" s="47">
        <f>SUM(INDEX(ch_table[AAT],1):ch_table[[#This Row],[AAT]])</f>
        <v>1.3902777777777777</v>
      </c>
    </row>
    <row r="1016" spans="1:13" x14ac:dyDescent="0.25">
      <c r="A1016" s="2">
        <v>75</v>
      </c>
      <c r="B1016" s="40">
        <v>44006</v>
      </c>
      <c r="C1016" s="42">
        <v>0.48125000000000001</v>
      </c>
      <c r="D1016" s="3" t="s">
        <v>28</v>
      </c>
      <c r="E1016" s="5" t="s">
        <v>248</v>
      </c>
      <c r="G1016" s="42" cm="1">
        <f t="array" ref="G101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1.8749999999999989E-2</v>
      </c>
      <c r="H1016" s="44" t="str">
        <f>IF(ch_table[[#This Row],[Subject 1]]&lt;&gt;"House rose", "",SUMIF(ch_table[Day], ch_table[[#This Row],[Day]], ch_table[Duration]))</f>
        <v/>
      </c>
      <c r="I1016" s="49">
        <f>SUM(INDEX(ch_table[Duration],1):ch_table[[#This Row],[Duration]])</f>
        <v>22.836111111111187</v>
      </c>
      <c r="J1016" s="44" cm="1">
        <f t="array" ref="J101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016" s="44" t="str" cm="1">
        <f t="array" ref="K101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016" s="44" t="str">
        <f>IF(ch_table[[#This Row],[Subject 1]]&lt;&gt;"House rose", "",SUMIF(ch_table[Day], ch_table[[#This Row],[Day]], ch_table[AAT]))</f>
        <v/>
      </c>
      <c r="M1016" s="47">
        <f>SUM(INDEX(ch_table[AAT],1):ch_table[[#This Row],[AAT]])</f>
        <v>1.3902777777777777</v>
      </c>
    </row>
    <row r="1017" spans="1:13" x14ac:dyDescent="0.25">
      <c r="A1017" s="2">
        <v>75</v>
      </c>
      <c r="B1017" s="40">
        <v>44006</v>
      </c>
      <c r="C1017" s="42">
        <v>0.5</v>
      </c>
      <c r="D1017" s="3" t="s">
        <v>28</v>
      </c>
      <c r="E1017" s="5" t="s">
        <v>99</v>
      </c>
      <c r="G1017" s="42" cm="1">
        <f t="array" ref="G101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2.3611111111111138E-2</v>
      </c>
      <c r="H1017" s="44" t="str">
        <f>IF(ch_table[[#This Row],[Subject 1]]&lt;&gt;"House rose", "",SUMIF(ch_table[Day], ch_table[[#This Row],[Day]], ch_table[Duration]))</f>
        <v/>
      </c>
      <c r="I1017" s="49">
        <f>SUM(INDEX(ch_table[Duration],1):ch_table[[#This Row],[Duration]])</f>
        <v>22.859722222222299</v>
      </c>
      <c r="J1017" s="44" cm="1">
        <f t="array" ref="J101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017" s="44" t="str" cm="1">
        <f t="array" ref="K101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017" s="44" t="str">
        <f>IF(ch_table[[#This Row],[Subject 1]]&lt;&gt;"House rose", "",SUMIF(ch_table[Day], ch_table[[#This Row],[Day]], ch_table[AAT]))</f>
        <v/>
      </c>
      <c r="M1017" s="47">
        <f>SUM(INDEX(ch_table[AAT],1):ch_table[[#This Row],[AAT]])</f>
        <v>1.3902777777777777</v>
      </c>
    </row>
    <row r="1018" spans="1:13" x14ac:dyDescent="0.25">
      <c r="A1018" s="2">
        <v>75</v>
      </c>
      <c r="B1018" s="40">
        <v>44006</v>
      </c>
      <c r="C1018" s="42">
        <v>0.52361111111111114</v>
      </c>
      <c r="D1018" s="3" t="s">
        <v>20</v>
      </c>
      <c r="E1018" s="5" t="s">
        <v>649</v>
      </c>
      <c r="F1018" s="5" t="s">
        <v>73</v>
      </c>
      <c r="G1018" s="42" cm="1">
        <f t="array" ref="G101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6.9444444444444198E-4</v>
      </c>
      <c r="H1018" s="44" t="str">
        <f>IF(ch_table[[#This Row],[Subject 1]]&lt;&gt;"House rose", "",SUMIF(ch_table[Day], ch_table[[#This Row],[Day]], ch_table[Duration]))</f>
        <v/>
      </c>
      <c r="I1018" s="49">
        <f>SUM(INDEX(ch_table[Duration],1):ch_table[[#This Row],[Duration]])</f>
        <v>22.860416666666744</v>
      </c>
      <c r="J1018" s="44" cm="1">
        <f t="array" ref="J101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018" s="44" t="str" cm="1">
        <f t="array" ref="K101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018" s="44" t="str">
        <f>IF(ch_table[[#This Row],[Subject 1]]&lt;&gt;"House rose", "",SUMIF(ch_table[Day], ch_table[[#This Row],[Day]], ch_table[AAT]))</f>
        <v/>
      </c>
      <c r="M1018" s="47">
        <f>SUM(INDEX(ch_table[AAT],1):ch_table[[#This Row],[AAT]])</f>
        <v>1.3902777777777777</v>
      </c>
    </row>
    <row r="1019" spans="1:13" x14ac:dyDescent="0.25">
      <c r="A1019" s="2">
        <v>75</v>
      </c>
      <c r="B1019" s="40">
        <v>44006</v>
      </c>
      <c r="C1019" s="42">
        <v>0.52430555555555558</v>
      </c>
      <c r="D1019" s="3" t="s">
        <v>15</v>
      </c>
      <c r="G1019" s="42" cm="1">
        <f t="array" ref="G101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3.4722222222222099E-3</v>
      </c>
      <c r="H1019" s="44" t="str">
        <f>IF(ch_table[[#This Row],[Subject 1]]&lt;&gt;"House rose", "",SUMIF(ch_table[Day], ch_table[[#This Row],[Day]], ch_table[Duration]))</f>
        <v/>
      </c>
      <c r="I1019" s="49">
        <f>SUM(INDEX(ch_table[Duration],1):ch_table[[#This Row],[Duration]])</f>
        <v>22.863888888888965</v>
      </c>
      <c r="J1019" s="44" cm="1">
        <f t="array" ref="J101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019" s="44" t="str" cm="1">
        <f t="array" ref="K101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019" s="44" t="str">
        <f>IF(ch_table[[#This Row],[Subject 1]]&lt;&gt;"House rose", "",SUMIF(ch_table[Day], ch_table[[#This Row],[Day]], ch_table[AAT]))</f>
        <v/>
      </c>
      <c r="M1019" s="47">
        <f>SUM(INDEX(ch_table[AAT],1):ch_table[[#This Row],[AAT]])</f>
        <v>1.3902777777777777</v>
      </c>
    </row>
    <row r="1020" spans="1:13" x14ac:dyDescent="0.25">
      <c r="A1020" s="2">
        <v>75</v>
      </c>
      <c r="B1020" s="40">
        <v>44006</v>
      </c>
      <c r="C1020" s="42">
        <v>0.52777777777777779</v>
      </c>
      <c r="D1020" s="3" t="s">
        <v>44</v>
      </c>
      <c r="E1020" s="5" t="s">
        <v>650</v>
      </c>
      <c r="F1020" s="5" t="s">
        <v>156</v>
      </c>
      <c r="G1020" s="42" cm="1">
        <f t="array" ref="G102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2.8472222222222232E-2</v>
      </c>
      <c r="H1020" s="44" t="str">
        <f>IF(ch_table[[#This Row],[Subject 1]]&lt;&gt;"House rose", "",SUMIF(ch_table[Day], ch_table[[#This Row],[Day]], ch_table[Duration]))</f>
        <v/>
      </c>
      <c r="I1020" s="49">
        <f>SUM(INDEX(ch_table[Duration],1):ch_table[[#This Row],[Duration]])</f>
        <v>22.892361111111189</v>
      </c>
      <c r="J1020" s="44" cm="1">
        <f t="array" ref="J102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020" s="44" t="str" cm="1">
        <f t="array" ref="K102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020" s="44" t="str">
        <f>IF(ch_table[[#This Row],[Subject 1]]&lt;&gt;"House rose", "",SUMIF(ch_table[Day], ch_table[[#This Row],[Day]], ch_table[AAT]))</f>
        <v/>
      </c>
      <c r="M1020" s="47">
        <f>SUM(INDEX(ch_table[AAT],1):ch_table[[#This Row],[AAT]])</f>
        <v>1.3902777777777777</v>
      </c>
    </row>
    <row r="1021" spans="1:13" ht="30" x14ac:dyDescent="0.25">
      <c r="A1021" s="2">
        <v>75</v>
      </c>
      <c r="B1021" s="40">
        <v>44006</v>
      </c>
      <c r="C1021" s="42">
        <v>0.55625000000000002</v>
      </c>
      <c r="D1021" s="3" t="s">
        <v>39</v>
      </c>
      <c r="E1021" s="5" t="s">
        <v>651</v>
      </c>
      <c r="G1021" s="42" cm="1">
        <f t="array" ref="G102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3.6111111111111094E-2</v>
      </c>
      <c r="H1021" s="44" t="str">
        <f>IF(ch_table[[#This Row],[Subject 1]]&lt;&gt;"House rose", "",SUMIF(ch_table[Day], ch_table[[#This Row],[Day]], ch_table[Duration]))</f>
        <v/>
      </c>
      <c r="I1021" s="49">
        <f>SUM(INDEX(ch_table[Duration],1):ch_table[[#This Row],[Duration]])</f>
        <v>22.9284722222223</v>
      </c>
      <c r="J1021" s="44" cm="1">
        <f t="array" ref="J102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021" s="44" t="str" cm="1">
        <f t="array" ref="K102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021" s="44" t="str">
        <f>IF(ch_table[[#This Row],[Subject 1]]&lt;&gt;"House rose", "",SUMIF(ch_table[Day], ch_table[[#This Row],[Day]], ch_table[AAT]))</f>
        <v/>
      </c>
      <c r="M1021" s="47">
        <f>SUM(INDEX(ch_table[AAT],1):ch_table[[#This Row],[AAT]])</f>
        <v>1.3902777777777777</v>
      </c>
    </row>
    <row r="1022" spans="1:13" ht="30" x14ac:dyDescent="0.25">
      <c r="A1022" s="2">
        <v>75</v>
      </c>
      <c r="B1022" s="40">
        <v>44006</v>
      </c>
      <c r="C1022" s="42">
        <v>0.59236111111111112</v>
      </c>
      <c r="D1022" s="3" t="s">
        <v>202</v>
      </c>
      <c r="E1022" s="5" t="s">
        <v>563</v>
      </c>
      <c r="G1022" s="42" cm="1">
        <f t="array" ref="G102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</v>
      </c>
      <c r="H1022" s="44" t="str">
        <f>IF(ch_table[[#This Row],[Subject 1]]&lt;&gt;"House rose", "",SUMIF(ch_table[Day], ch_table[[#This Row],[Day]], ch_table[Duration]))</f>
        <v/>
      </c>
      <c r="I1022" s="49">
        <f>SUM(INDEX(ch_table[Duration],1):ch_table[[#This Row],[Duration]])</f>
        <v>22.9284722222223</v>
      </c>
      <c r="J1022" s="44" cm="1">
        <f t="array" ref="J102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022" s="44" t="str" cm="1">
        <f t="array" ref="K102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022" s="44" t="str">
        <f>IF(ch_table[[#This Row],[Subject 1]]&lt;&gt;"House rose", "",SUMIF(ch_table[Day], ch_table[[#This Row],[Day]], ch_table[AAT]))</f>
        <v/>
      </c>
      <c r="M1022" s="47">
        <f>SUM(INDEX(ch_table[AAT],1):ch_table[[#This Row],[AAT]])</f>
        <v>1.3902777777777777</v>
      </c>
    </row>
    <row r="1023" spans="1:13" ht="30" x14ac:dyDescent="0.25">
      <c r="A1023" s="2">
        <v>75</v>
      </c>
      <c r="B1023" s="40">
        <v>44006</v>
      </c>
      <c r="C1023" s="42">
        <v>0.59236111111111112</v>
      </c>
      <c r="D1023" s="3" t="s">
        <v>39</v>
      </c>
      <c r="E1023" s="5" t="s">
        <v>651</v>
      </c>
      <c r="G1023" s="42" cm="1">
        <f t="array" ref="G102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7.3611111111111072E-2</v>
      </c>
      <c r="H1023" s="44" t="str">
        <f>IF(ch_table[[#This Row],[Subject 1]]&lt;&gt;"House rose", "",SUMIF(ch_table[Day], ch_table[[#This Row],[Day]], ch_table[Duration]))</f>
        <v/>
      </c>
      <c r="I1023" s="49">
        <f>SUM(INDEX(ch_table[Duration],1):ch_table[[#This Row],[Duration]])</f>
        <v>23.00208333333341</v>
      </c>
      <c r="J1023" s="44" cm="1">
        <f t="array" ref="J102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023" s="44" t="str" cm="1">
        <f t="array" ref="K102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023" s="44" t="str">
        <f>IF(ch_table[[#This Row],[Subject 1]]&lt;&gt;"House rose", "",SUMIF(ch_table[Day], ch_table[[#This Row],[Day]], ch_table[AAT]))</f>
        <v/>
      </c>
      <c r="M1023" s="47">
        <f>SUM(INDEX(ch_table[AAT],1):ch_table[[#This Row],[AAT]])</f>
        <v>1.3902777777777777</v>
      </c>
    </row>
    <row r="1024" spans="1:13" x14ac:dyDescent="0.25">
      <c r="A1024" s="2">
        <v>75</v>
      </c>
      <c r="B1024" s="40">
        <v>44006</v>
      </c>
      <c r="C1024" s="42">
        <v>0.66597222222222219</v>
      </c>
      <c r="D1024" s="3" t="s">
        <v>15</v>
      </c>
      <c r="G1024" s="42" cm="1">
        <f t="array" ref="G102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3.4722222222222099E-3</v>
      </c>
      <c r="H1024" s="44" t="str">
        <f>IF(ch_table[[#This Row],[Subject 1]]&lt;&gt;"House rose", "",SUMIF(ch_table[Day], ch_table[[#This Row],[Day]], ch_table[Duration]))</f>
        <v/>
      </c>
      <c r="I1024" s="49">
        <f>SUM(INDEX(ch_table[Duration],1):ch_table[[#This Row],[Duration]])</f>
        <v>23.005555555555631</v>
      </c>
      <c r="J1024" s="44" cm="1">
        <f t="array" ref="J102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024" s="44" t="str" cm="1">
        <f t="array" ref="K102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024" s="44" t="str">
        <f>IF(ch_table[[#This Row],[Subject 1]]&lt;&gt;"House rose", "",SUMIF(ch_table[Day], ch_table[[#This Row],[Day]], ch_table[AAT]))</f>
        <v/>
      </c>
      <c r="M1024" s="47">
        <f>SUM(INDEX(ch_table[AAT],1):ch_table[[#This Row],[AAT]])</f>
        <v>1.3902777777777777</v>
      </c>
    </row>
    <row r="1025" spans="1:13" ht="30" x14ac:dyDescent="0.25">
      <c r="A1025" s="2">
        <v>75</v>
      </c>
      <c r="B1025" s="40">
        <v>44006</v>
      </c>
      <c r="C1025" s="42">
        <v>0.6694444444444444</v>
      </c>
      <c r="D1025" s="3" t="s">
        <v>39</v>
      </c>
      <c r="E1025" s="5" t="s">
        <v>652</v>
      </c>
      <c r="F1025" s="5" t="s">
        <v>156</v>
      </c>
      <c r="G1025" s="42" cm="1">
        <f t="array" ref="G102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0.13680555555555562</v>
      </c>
      <c r="H1025" s="44" t="str">
        <f>IF(ch_table[[#This Row],[Subject 1]]&lt;&gt;"House rose", "",SUMIF(ch_table[Day], ch_table[[#This Row],[Day]], ch_table[Duration]))</f>
        <v/>
      </c>
      <c r="I1025" s="49">
        <f>SUM(INDEX(ch_table[Duration],1):ch_table[[#This Row],[Duration]])</f>
        <v>23.142361111111185</v>
      </c>
      <c r="J1025" s="44" cm="1">
        <f t="array" ref="J102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025" s="44" cm="1">
        <f t="array" ref="K102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1.4583333333333393E-2</v>
      </c>
      <c r="L1025" s="44" t="str">
        <f>IF(ch_table[[#This Row],[Subject 1]]&lt;&gt;"House rose", "",SUMIF(ch_table[Day], ch_table[[#This Row],[Day]], ch_table[AAT]))</f>
        <v/>
      </c>
      <c r="M1025" s="47">
        <f>SUM(INDEX(ch_table[AAT],1):ch_table[[#This Row],[AAT]])</f>
        <v>1.4048611111111111</v>
      </c>
    </row>
    <row r="1026" spans="1:13" ht="30" x14ac:dyDescent="0.25">
      <c r="A1026" s="2">
        <v>75</v>
      </c>
      <c r="B1026" s="40">
        <v>44006</v>
      </c>
      <c r="C1026" s="42">
        <v>0.80625000000000002</v>
      </c>
      <c r="D1026" s="3" t="s">
        <v>24</v>
      </c>
      <c r="E1026" s="5" t="s">
        <v>653</v>
      </c>
      <c r="G1026" s="42" cm="1">
        <f t="array" ref="G102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6.9444444444444198E-4</v>
      </c>
      <c r="H1026" s="44" t="str">
        <f>IF(ch_table[[#This Row],[Subject 1]]&lt;&gt;"House rose", "",SUMIF(ch_table[Day], ch_table[[#This Row],[Day]], ch_table[Duration]))</f>
        <v/>
      </c>
      <c r="I1026" s="49">
        <f>SUM(INDEX(ch_table[Duration],1):ch_table[[#This Row],[Duration]])</f>
        <v>23.14305555555563</v>
      </c>
      <c r="J1026" s="44" cm="1">
        <f t="array" ref="J102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026" s="44" cm="1">
        <f t="array" ref="K102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6.9444444444444198E-4</v>
      </c>
      <c r="L1026" s="44" t="str">
        <f>IF(ch_table[[#This Row],[Subject 1]]&lt;&gt;"House rose", "",SUMIF(ch_table[Day], ch_table[[#This Row],[Day]], ch_table[AAT]))</f>
        <v/>
      </c>
      <c r="M1026" s="47">
        <f>SUM(INDEX(ch_table[AAT],1):ch_table[[#This Row],[AAT]])</f>
        <v>1.4055555555555554</v>
      </c>
    </row>
    <row r="1027" spans="1:13" ht="30" x14ac:dyDescent="0.25">
      <c r="A1027" s="2">
        <v>75</v>
      </c>
      <c r="B1027" s="40">
        <v>44006</v>
      </c>
      <c r="C1027" s="42">
        <v>0.80694444444444446</v>
      </c>
      <c r="D1027" s="3" t="s">
        <v>35</v>
      </c>
      <c r="E1027" s="5" t="s">
        <v>654</v>
      </c>
      <c r="G1027" s="42" cm="1">
        <f t="array" ref="G102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1027" s="44" t="str">
        <f>IF(ch_table[[#This Row],[Subject 1]]&lt;&gt;"House rose", "",SUMIF(ch_table[Day], ch_table[[#This Row],[Day]], ch_table[Duration]))</f>
        <v/>
      </c>
      <c r="I1027" s="49">
        <f>SUM(INDEX(ch_table[Duration],1):ch_table[[#This Row],[Duration]])</f>
        <v>23.145138888888965</v>
      </c>
      <c r="J1027" s="44" cm="1">
        <f t="array" ref="J102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027" s="44" cm="1">
        <f t="array" ref="K102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2.0833333333333259E-3</v>
      </c>
      <c r="L1027" s="44" t="str">
        <f>IF(ch_table[[#This Row],[Subject 1]]&lt;&gt;"House rose", "",SUMIF(ch_table[Day], ch_table[[#This Row],[Day]], ch_table[AAT]))</f>
        <v/>
      </c>
      <c r="M1027" s="47">
        <f>SUM(INDEX(ch_table[AAT],1):ch_table[[#This Row],[AAT]])</f>
        <v>1.4076388888888887</v>
      </c>
    </row>
    <row r="1028" spans="1:13" x14ac:dyDescent="0.25">
      <c r="A1028" s="2">
        <v>75</v>
      </c>
      <c r="B1028" s="40">
        <v>44006</v>
      </c>
      <c r="C1028" s="42">
        <v>0.80902777777777779</v>
      </c>
      <c r="D1028" s="3" t="s">
        <v>26</v>
      </c>
      <c r="E1028" s="5" t="s">
        <v>655</v>
      </c>
      <c r="G1028" s="42" cm="1">
        <f t="array" ref="G102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1.8749999999999933E-2</v>
      </c>
      <c r="H1028" s="44" t="str">
        <f>IF(ch_table[[#This Row],[Subject 1]]&lt;&gt;"House rose", "",SUMIF(ch_table[Day], ch_table[[#This Row],[Day]], ch_table[Duration]))</f>
        <v/>
      </c>
      <c r="I1028" s="49">
        <f>SUM(INDEX(ch_table[Duration],1):ch_table[[#This Row],[Duration]])</f>
        <v>23.163888888888966</v>
      </c>
      <c r="J1028" s="44" cm="1">
        <f t="array" ref="J102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028" s="44" cm="1">
        <f t="array" ref="K102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1.8749999999999933E-2</v>
      </c>
      <c r="L1028" s="44" t="str">
        <f>IF(ch_table[[#This Row],[Subject 1]]&lt;&gt;"House rose", "",SUMIF(ch_table[Day], ch_table[[#This Row],[Day]], ch_table[AAT]))</f>
        <v/>
      </c>
      <c r="M1028" s="47">
        <f>SUM(INDEX(ch_table[AAT],1):ch_table[[#This Row],[AAT]])</f>
        <v>1.4263888888888885</v>
      </c>
    </row>
    <row r="1029" spans="1:13" x14ac:dyDescent="0.25">
      <c r="A1029" s="2">
        <v>75</v>
      </c>
      <c r="B1029" s="40">
        <v>44006</v>
      </c>
      <c r="C1029" s="42">
        <v>0.82777777777777772</v>
      </c>
      <c r="D1029" s="3" t="s">
        <v>17</v>
      </c>
      <c r="G1029" s="42" t="str" cm="1">
        <f t="array" ref="G102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1029" s="44">
        <f>IF(ch_table[[#This Row],[Subject 1]]&lt;&gt;"House rose", "",SUMIF(ch_table[Day], ch_table[[#This Row],[Day]], ch_table[Duration]))</f>
        <v>0.34861111111111104</v>
      </c>
      <c r="I1029" s="49">
        <f>SUM(INDEX(ch_table[Duration],1):ch_table[[#This Row],[Duration]])</f>
        <v>23.163888888888966</v>
      </c>
      <c r="J1029" s="44" cm="1">
        <f t="array" ref="J102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029" s="44" t="str" cm="1">
        <f t="array" ref="K102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029" s="44">
        <f>IF(ch_table[[#This Row],[Subject 1]]&lt;&gt;"House rose", "",SUMIF(ch_table[Day], ch_table[[#This Row],[Day]], ch_table[AAT]))</f>
        <v>3.6111111111111094E-2</v>
      </c>
      <c r="M1029" s="47">
        <f>SUM(INDEX(ch_table[AAT],1):ch_table[[#This Row],[AAT]])</f>
        <v>1.4263888888888885</v>
      </c>
    </row>
    <row r="1030" spans="1:13" x14ac:dyDescent="0.25">
      <c r="A1030" s="2">
        <v>76</v>
      </c>
      <c r="B1030" s="40">
        <v>44007</v>
      </c>
      <c r="C1030" s="42">
        <v>0.39583333333333331</v>
      </c>
      <c r="D1030" s="3" t="s">
        <v>18</v>
      </c>
      <c r="G1030" s="42" cm="1">
        <f t="array" ref="G103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2.0833333333332704E-3</v>
      </c>
      <c r="H1030" s="44" t="str">
        <f>IF(ch_table[[#This Row],[Subject 1]]&lt;&gt;"House rose", "",SUMIF(ch_table[Day], ch_table[[#This Row],[Day]], ch_table[Duration]))</f>
        <v/>
      </c>
      <c r="I1030" s="49">
        <f>SUM(INDEX(ch_table[Duration],1):ch_table[[#This Row],[Duration]])</f>
        <v>23.165972222222301</v>
      </c>
      <c r="J1030" s="44" cm="1">
        <f t="array" ref="J103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030" s="44" t="str" cm="1">
        <f t="array" ref="K103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030" s="44" t="str">
        <f>IF(ch_table[[#This Row],[Subject 1]]&lt;&gt;"House rose", "",SUMIF(ch_table[Day], ch_table[[#This Row],[Day]], ch_table[AAT]))</f>
        <v/>
      </c>
      <c r="M1030" s="47">
        <f>SUM(INDEX(ch_table[AAT],1):ch_table[[#This Row],[AAT]])</f>
        <v>1.4263888888888885</v>
      </c>
    </row>
    <row r="1031" spans="1:13" x14ac:dyDescent="0.25">
      <c r="A1031" s="2">
        <v>76</v>
      </c>
      <c r="B1031" s="40">
        <v>44007</v>
      </c>
      <c r="C1031" s="42">
        <v>0.39791666666666659</v>
      </c>
      <c r="D1031" s="3" t="s">
        <v>28</v>
      </c>
      <c r="E1031" s="5" t="s">
        <v>255</v>
      </c>
      <c r="G1031" s="42" cm="1">
        <f t="array" ref="G103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1.87500000000001E-2</v>
      </c>
      <c r="H1031" s="44" t="str">
        <f>IF(ch_table[[#This Row],[Subject 1]]&lt;&gt;"House rose", "",SUMIF(ch_table[Day], ch_table[[#This Row],[Day]], ch_table[Duration]))</f>
        <v/>
      </c>
      <c r="I1031" s="49">
        <f>SUM(INDEX(ch_table[Duration],1):ch_table[[#This Row],[Duration]])</f>
        <v>23.184722222222302</v>
      </c>
      <c r="J1031" s="44" cm="1">
        <f t="array" ref="J103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031" s="44" t="str" cm="1">
        <f t="array" ref="K103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031" s="44" t="str">
        <f>IF(ch_table[[#This Row],[Subject 1]]&lt;&gt;"House rose", "",SUMIF(ch_table[Day], ch_table[[#This Row],[Day]], ch_table[AAT]))</f>
        <v/>
      </c>
      <c r="M1031" s="47">
        <f>SUM(INDEX(ch_table[AAT],1):ch_table[[#This Row],[AAT]])</f>
        <v>1.4263888888888885</v>
      </c>
    </row>
    <row r="1032" spans="1:13" x14ac:dyDescent="0.25">
      <c r="A1032" s="2">
        <v>76</v>
      </c>
      <c r="B1032" s="40">
        <v>44007</v>
      </c>
      <c r="C1032" s="42">
        <v>0.41666666666666669</v>
      </c>
      <c r="D1032" s="3" t="s">
        <v>29</v>
      </c>
      <c r="E1032" s="5" t="s">
        <v>255</v>
      </c>
      <c r="G1032" s="42" cm="1">
        <f t="array" ref="G103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6.2500000000000333E-3</v>
      </c>
      <c r="H1032" s="44" t="str">
        <f>IF(ch_table[[#This Row],[Subject 1]]&lt;&gt;"House rose", "",SUMIF(ch_table[Day], ch_table[[#This Row],[Day]], ch_table[Duration]))</f>
        <v/>
      </c>
      <c r="I1032" s="49">
        <f>SUM(INDEX(ch_table[Duration],1):ch_table[[#This Row],[Duration]])</f>
        <v>23.190972222222303</v>
      </c>
      <c r="J1032" s="44" cm="1">
        <f t="array" ref="J103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032" s="44" t="str" cm="1">
        <f t="array" ref="K103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032" s="44" t="str">
        <f>IF(ch_table[[#This Row],[Subject 1]]&lt;&gt;"House rose", "",SUMIF(ch_table[Day], ch_table[[#This Row],[Day]], ch_table[AAT]))</f>
        <v/>
      </c>
      <c r="M1032" s="47">
        <f>SUM(INDEX(ch_table[AAT],1):ch_table[[#This Row],[AAT]])</f>
        <v>1.4263888888888885</v>
      </c>
    </row>
    <row r="1033" spans="1:13" ht="30" x14ac:dyDescent="0.25">
      <c r="A1033" s="2">
        <v>76</v>
      </c>
      <c r="B1033" s="40">
        <v>44007</v>
      </c>
      <c r="C1033" s="42">
        <v>0.42291666666666672</v>
      </c>
      <c r="D1033" s="3" t="s">
        <v>28</v>
      </c>
      <c r="E1033" s="5" t="s">
        <v>656</v>
      </c>
      <c r="G1033" s="42" cm="1">
        <f t="array" ref="G103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1.5277777777777668E-2</v>
      </c>
      <c r="H1033" s="44" t="str">
        <f>IF(ch_table[[#This Row],[Subject 1]]&lt;&gt;"House rose", "",SUMIF(ch_table[Day], ch_table[[#This Row],[Day]], ch_table[Duration]))</f>
        <v/>
      </c>
      <c r="I1033" s="49">
        <f>SUM(INDEX(ch_table[Duration],1):ch_table[[#This Row],[Duration]])</f>
        <v>23.206250000000082</v>
      </c>
      <c r="J1033" s="44" cm="1">
        <f t="array" ref="J103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033" s="44" t="str" cm="1">
        <f t="array" ref="K103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033" s="44" t="str">
        <f>IF(ch_table[[#This Row],[Subject 1]]&lt;&gt;"House rose", "",SUMIF(ch_table[Day], ch_table[[#This Row],[Day]], ch_table[AAT]))</f>
        <v/>
      </c>
      <c r="M1033" s="47">
        <f>SUM(INDEX(ch_table[AAT],1):ch_table[[#This Row],[AAT]])</f>
        <v>1.4263888888888885</v>
      </c>
    </row>
    <row r="1034" spans="1:13" ht="105" x14ac:dyDescent="0.25">
      <c r="A1034" s="2">
        <v>76</v>
      </c>
      <c r="B1034" s="40">
        <v>44007</v>
      </c>
      <c r="C1034" s="42">
        <v>0.43819444444444439</v>
      </c>
      <c r="D1034" s="3" t="s">
        <v>32</v>
      </c>
      <c r="E1034" s="5" t="s">
        <v>657</v>
      </c>
      <c r="G1034" s="42" cm="1">
        <f t="array" ref="G103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2.7083333333333404E-2</v>
      </c>
      <c r="H1034" s="44" t="str">
        <f>IF(ch_table[[#This Row],[Subject 1]]&lt;&gt;"House rose", "",SUMIF(ch_table[Day], ch_table[[#This Row],[Day]], ch_table[Duration]))</f>
        <v/>
      </c>
      <c r="I1034" s="49">
        <f>SUM(INDEX(ch_table[Duration],1):ch_table[[#This Row],[Duration]])</f>
        <v>23.233333333333416</v>
      </c>
      <c r="J1034" s="44" cm="1">
        <f t="array" ref="J103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034" s="44" t="str" cm="1">
        <f t="array" ref="K103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034" s="44" t="str">
        <f>IF(ch_table[[#This Row],[Subject 1]]&lt;&gt;"House rose", "",SUMIF(ch_table[Day], ch_table[[#This Row],[Day]], ch_table[AAT]))</f>
        <v/>
      </c>
      <c r="M1034" s="47">
        <f>SUM(INDEX(ch_table[AAT],1):ch_table[[#This Row],[AAT]])</f>
        <v>1.4263888888888885</v>
      </c>
    </row>
    <row r="1035" spans="1:13" x14ac:dyDescent="0.25">
      <c r="A1035" s="2">
        <v>76</v>
      </c>
      <c r="B1035" s="40">
        <v>44007</v>
      </c>
      <c r="C1035" s="42">
        <v>0.46527777777777779</v>
      </c>
      <c r="D1035" s="3" t="s">
        <v>15</v>
      </c>
      <c r="G1035" s="42" cm="1">
        <f t="array" ref="G103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1035" s="44" t="str">
        <f>IF(ch_table[[#This Row],[Subject 1]]&lt;&gt;"House rose", "",SUMIF(ch_table[Day], ch_table[[#This Row],[Day]], ch_table[Duration]))</f>
        <v/>
      </c>
      <c r="I1035" s="49">
        <f>SUM(INDEX(ch_table[Duration],1):ch_table[[#This Row],[Duration]])</f>
        <v>23.235416666666751</v>
      </c>
      <c r="J1035" s="44" cm="1">
        <f t="array" ref="J103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035" s="44" t="str" cm="1">
        <f t="array" ref="K103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035" s="44" t="str">
        <f>IF(ch_table[[#This Row],[Subject 1]]&lt;&gt;"House rose", "",SUMIF(ch_table[Day], ch_table[[#This Row],[Day]], ch_table[AAT]))</f>
        <v/>
      </c>
      <c r="M1035" s="47">
        <f>SUM(INDEX(ch_table[AAT],1):ch_table[[#This Row],[AAT]])</f>
        <v>1.4263888888888885</v>
      </c>
    </row>
    <row r="1036" spans="1:13" x14ac:dyDescent="0.25">
      <c r="A1036" s="2">
        <v>76</v>
      </c>
      <c r="B1036" s="40">
        <v>44007</v>
      </c>
      <c r="C1036" s="42">
        <v>0.46736111111111112</v>
      </c>
      <c r="D1036" s="3" t="s">
        <v>25</v>
      </c>
      <c r="E1036" s="5" t="s">
        <v>81</v>
      </c>
      <c r="G1036" s="42" cm="1">
        <f t="array" ref="G103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4.2361111111111072E-2</v>
      </c>
      <c r="H1036" s="44" t="str">
        <f>IF(ch_table[[#This Row],[Subject 1]]&lt;&gt;"House rose", "",SUMIF(ch_table[Day], ch_table[[#This Row],[Day]], ch_table[Duration]))</f>
        <v/>
      </c>
      <c r="I1036" s="49">
        <f>SUM(INDEX(ch_table[Duration],1):ch_table[[#This Row],[Duration]])</f>
        <v>23.277777777777864</v>
      </c>
      <c r="J1036" s="44" cm="1">
        <f t="array" ref="J103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036" s="44" t="str" cm="1">
        <f t="array" ref="K103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036" s="44" t="str">
        <f>IF(ch_table[[#This Row],[Subject 1]]&lt;&gt;"House rose", "",SUMIF(ch_table[Day], ch_table[[#This Row],[Day]], ch_table[AAT]))</f>
        <v/>
      </c>
      <c r="M1036" s="47">
        <f>SUM(INDEX(ch_table[AAT],1):ch_table[[#This Row],[AAT]])</f>
        <v>1.4263888888888885</v>
      </c>
    </row>
    <row r="1037" spans="1:13" x14ac:dyDescent="0.25">
      <c r="A1037" s="2">
        <v>76</v>
      </c>
      <c r="B1037" s="40">
        <v>44007</v>
      </c>
      <c r="C1037" s="42">
        <v>0.50972222222222219</v>
      </c>
      <c r="D1037" s="3" t="s">
        <v>15</v>
      </c>
      <c r="G1037" s="42" cm="1">
        <f t="array" ref="G103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1037" s="44" t="str">
        <f>IF(ch_table[[#This Row],[Subject 1]]&lt;&gt;"House rose", "",SUMIF(ch_table[Day], ch_table[[#This Row],[Day]], ch_table[Duration]))</f>
        <v/>
      </c>
      <c r="I1037" s="49">
        <f>SUM(INDEX(ch_table[Duration],1):ch_table[[#This Row],[Duration]])</f>
        <v>23.279861111111199</v>
      </c>
      <c r="J1037" s="44" cm="1">
        <f t="array" ref="J103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037" s="44" t="str" cm="1">
        <f t="array" ref="K103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037" s="44" t="str">
        <f>IF(ch_table[[#This Row],[Subject 1]]&lt;&gt;"House rose", "",SUMIF(ch_table[Day], ch_table[[#This Row],[Day]], ch_table[AAT]))</f>
        <v/>
      </c>
      <c r="M1037" s="47">
        <f>SUM(INDEX(ch_table[AAT],1):ch_table[[#This Row],[AAT]])</f>
        <v>1.4263888888888885</v>
      </c>
    </row>
    <row r="1038" spans="1:13" ht="30" x14ac:dyDescent="0.25">
      <c r="A1038" s="2">
        <v>76</v>
      </c>
      <c r="B1038" s="40">
        <v>44007</v>
      </c>
      <c r="C1038" s="42">
        <v>0.51180555555555551</v>
      </c>
      <c r="D1038" s="3" t="s">
        <v>24</v>
      </c>
      <c r="E1038" s="5" t="s">
        <v>658</v>
      </c>
      <c r="G1038" s="42" cm="1">
        <f t="array" ref="G103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1.388888888888884E-3</v>
      </c>
      <c r="H1038" s="44" t="str">
        <f>IF(ch_table[[#This Row],[Subject 1]]&lt;&gt;"House rose", "",SUMIF(ch_table[Day], ch_table[[#This Row],[Day]], ch_table[Duration]))</f>
        <v/>
      </c>
      <c r="I1038" s="49">
        <f>SUM(INDEX(ch_table[Duration],1):ch_table[[#This Row],[Duration]])</f>
        <v>23.281250000000089</v>
      </c>
      <c r="J1038" s="44" cm="1">
        <f t="array" ref="J103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038" s="44" t="str" cm="1">
        <f t="array" ref="K103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038" s="44" t="str">
        <f>IF(ch_table[[#This Row],[Subject 1]]&lt;&gt;"House rose", "",SUMIF(ch_table[Day], ch_table[[#This Row],[Day]], ch_table[AAT]))</f>
        <v/>
      </c>
      <c r="M1038" s="47">
        <f>SUM(INDEX(ch_table[AAT],1):ch_table[[#This Row],[AAT]])</f>
        <v>1.4263888888888885</v>
      </c>
    </row>
    <row r="1039" spans="1:13" x14ac:dyDescent="0.25">
      <c r="A1039" s="2">
        <v>76</v>
      </c>
      <c r="B1039" s="40">
        <v>44007</v>
      </c>
      <c r="C1039" s="42">
        <v>0.5131944444444444</v>
      </c>
      <c r="D1039" s="3" t="s">
        <v>659</v>
      </c>
      <c r="E1039" s="5" t="s">
        <v>551</v>
      </c>
      <c r="G1039" s="42" cm="1">
        <f t="array" ref="G103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3.1944444444444442E-2</v>
      </c>
      <c r="H1039" s="44" t="str">
        <f>IF(ch_table[[#This Row],[Subject 1]]&lt;&gt;"House rose", "",SUMIF(ch_table[Day], ch_table[[#This Row],[Day]], ch_table[Duration]))</f>
        <v/>
      </c>
      <c r="I1039" s="49">
        <f>SUM(INDEX(ch_table[Duration],1):ch_table[[#This Row],[Duration]])</f>
        <v>23.313194444444534</v>
      </c>
      <c r="J1039" s="44" cm="1">
        <f t="array" ref="J103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039" s="44" t="str" cm="1">
        <f t="array" ref="K103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039" s="44" t="str">
        <f>IF(ch_table[[#This Row],[Subject 1]]&lt;&gt;"House rose", "",SUMIF(ch_table[Day], ch_table[[#This Row],[Day]], ch_table[AAT]))</f>
        <v/>
      </c>
      <c r="M1039" s="47">
        <f>SUM(INDEX(ch_table[AAT],1):ch_table[[#This Row],[AAT]])</f>
        <v>1.4263888888888885</v>
      </c>
    </row>
    <row r="1040" spans="1:13" x14ac:dyDescent="0.25">
      <c r="A1040" s="2">
        <v>76</v>
      </c>
      <c r="B1040" s="40">
        <v>44007</v>
      </c>
      <c r="C1040" s="42">
        <v>0.54513888888888884</v>
      </c>
      <c r="D1040" s="3" t="s">
        <v>15</v>
      </c>
      <c r="G1040" s="42" cm="1">
        <f t="array" ref="G104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2.083333333333437E-3</v>
      </c>
      <c r="H1040" s="44" t="str">
        <f>IF(ch_table[[#This Row],[Subject 1]]&lt;&gt;"House rose", "",SUMIF(ch_table[Day], ch_table[[#This Row],[Day]], ch_table[Duration]))</f>
        <v/>
      </c>
      <c r="I1040" s="49">
        <f>SUM(INDEX(ch_table[Duration],1):ch_table[[#This Row],[Duration]])</f>
        <v>23.315277777777869</v>
      </c>
      <c r="J1040" s="44" cm="1">
        <f t="array" ref="J104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040" s="44" t="str" cm="1">
        <f t="array" ref="K104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040" s="44" t="str">
        <f>IF(ch_table[[#This Row],[Subject 1]]&lt;&gt;"House rose", "",SUMIF(ch_table[Day], ch_table[[#This Row],[Day]], ch_table[AAT]))</f>
        <v/>
      </c>
      <c r="M1040" s="47">
        <f>SUM(INDEX(ch_table[AAT],1):ch_table[[#This Row],[AAT]])</f>
        <v>1.4263888888888885</v>
      </c>
    </row>
    <row r="1041" spans="1:13" x14ac:dyDescent="0.25">
      <c r="A1041" s="2">
        <v>76</v>
      </c>
      <c r="B1041" s="40">
        <v>44007</v>
      </c>
      <c r="C1041" s="42">
        <v>0.54722222222222228</v>
      </c>
      <c r="D1041" s="3" t="s">
        <v>58</v>
      </c>
      <c r="E1041" s="5" t="s">
        <v>660</v>
      </c>
      <c r="G1041" s="42" cm="1">
        <f t="array" ref="G104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9.7222222222221877E-3</v>
      </c>
      <c r="H1041" s="44" t="str">
        <f>IF(ch_table[[#This Row],[Subject 1]]&lt;&gt;"House rose", "",SUMIF(ch_table[Day], ch_table[[#This Row],[Day]], ch_table[Duration]))</f>
        <v/>
      </c>
      <c r="I1041" s="49">
        <f>SUM(INDEX(ch_table[Duration],1):ch_table[[#This Row],[Duration]])</f>
        <v>23.325000000000092</v>
      </c>
      <c r="J1041" s="44" cm="1">
        <f t="array" ref="J104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041" s="44" t="str" cm="1">
        <f t="array" ref="K104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041" s="44" t="str">
        <f>IF(ch_table[[#This Row],[Subject 1]]&lt;&gt;"House rose", "",SUMIF(ch_table[Day], ch_table[[#This Row],[Day]], ch_table[AAT]))</f>
        <v/>
      </c>
      <c r="M1041" s="47">
        <f>SUM(INDEX(ch_table[AAT],1):ch_table[[#This Row],[AAT]])</f>
        <v>1.4263888888888885</v>
      </c>
    </row>
    <row r="1042" spans="1:13" x14ac:dyDescent="0.25">
      <c r="A1042" s="2">
        <v>76</v>
      </c>
      <c r="B1042" s="40">
        <v>44007</v>
      </c>
      <c r="C1042" s="42">
        <v>0.55694444444444446</v>
      </c>
      <c r="D1042" s="3" t="s">
        <v>202</v>
      </c>
      <c r="E1042" s="5" t="s">
        <v>661</v>
      </c>
      <c r="G1042" s="42" cm="1">
        <f t="array" ref="G104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</v>
      </c>
      <c r="H1042" s="44" t="str">
        <f>IF(ch_table[[#This Row],[Subject 1]]&lt;&gt;"House rose", "",SUMIF(ch_table[Day], ch_table[[#This Row],[Day]], ch_table[Duration]))</f>
        <v/>
      </c>
      <c r="I1042" s="49">
        <f>SUM(INDEX(ch_table[Duration],1):ch_table[[#This Row],[Duration]])</f>
        <v>23.325000000000092</v>
      </c>
      <c r="J1042" s="44" cm="1">
        <f t="array" ref="J104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042" s="44" t="str" cm="1">
        <f t="array" ref="K104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042" s="44" t="str">
        <f>IF(ch_table[[#This Row],[Subject 1]]&lt;&gt;"House rose", "",SUMIF(ch_table[Day], ch_table[[#This Row],[Day]], ch_table[AAT]))</f>
        <v/>
      </c>
      <c r="M1042" s="47">
        <f>SUM(INDEX(ch_table[AAT],1):ch_table[[#This Row],[AAT]])</f>
        <v>1.4263888888888885</v>
      </c>
    </row>
    <row r="1043" spans="1:13" x14ac:dyDescent="0.25">
      <c r="A1043" s="2">
        <v>76</v>
      </c>
      <c r="B1043" s="40">
        <v>44007</v>
      </c>
      <c r="C1043" s="42">
        <v>0.55694444444444446</v>
      </c>
      <c r="D1043" s="3" t="s">
        <v>58</v>
      </c>
      <c r="E1043" s="5" t="s">
        <v>660</v>
      </c>
      <c r="G1043" s="42" cm="1">
        <f t="array" ref="G104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6.5277777777777768E-2</v>
      </c>
      <c r="H1043" s="44" t="str">
        <f>IF(ch_table[[#This Row],[Subject 1]]&lt;&gt;"House rose", "",SUMIF(ch_table[Day], ch_table[[#This Row],[Day]], ch_table[Duration]))</f>
        <v/>
      </c>
      <c r="I1043" s="49">
        <f>SUM(INDEX(ch_table[Duration],1):ch_table[[#This Row],[Duration]])</f>
        <v>23.390277777777868</v>
      </c>
      <c r="J1043" s="44" cm="1">
        <f t="array" ref="J104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043" s="44" t="str" cm="1">
        <f t="array" ref="K104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043" s="44" t="str">
        <f>IF(ch_table[[#This Row],[Subject 1]]&lt;&gt;"House rose", "",SUMIF(ch_table[Day], ch_table[[#This Row],[Day]], ch_table[AAT]))</f>
        <v/>
      </c>
      <c r="M1043" s="47">
        <f>SUM(INDEX(ch_table[AAT],1):ch_table[[#This Row],[AAT]])</f>
        <v>1.4263888888888885</v>
      </c>
    </row>
    <row r="1044" spans="1:13" x14ac:dyDescent="0.25">
      <c r="A1044" s="2">
        <v>76</v>
      </c>
      <c r="B1044" s="40">
        <v>44007</v>
      </c>
      <c r="C1044" s="42">
        <v>0.62222222222222223</v>
      </c>
      <c r="D1044" s="3" t="s">
        <v>15</v>
      </c>
      <c r="G1044" s="42" cm="1">
        <f t="array" ref="G104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1044" s="44" t="str">
        <f>IF(ch_table[[#This Row],[Subject 1]]&lt;&gt;"House rose", "",SUMIF(ch_table[Day], ch_table[[#This Row],[Day]], ch_table[Duration]))</f>
        <v/>
      </c>
      <c r="I1044" s="49">
        <f>SUM(INDEX(ch_table[Duration],1):ch_table[[#This Row],[Duration]])</f>
        <v>23.392361111111203</v>
      </c>
      <c r="J1044" s="44" cm="1">
        <f t="array" ref="J104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044" s="44" t="str" cm="1">
        <f t="array" ref="K104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044" s="44" t="str">
        <f>IF(ch_table[[#This Row],[Subject 1]]&lt;&gt;"House rose", "",SUMIF(ch_table[Day], ch_table[[#This Row],[Day]], ch_table[AAT]))</f>
        <v/>
      </c>
      <c r="M1044" s="47">
        <f>SUM(INDEX(ch_table[AAT],1):ch_table[[#This Row],[AAT]])</f>
        <v>1.4263888888888885</v>
      </c>
    </row>
    <row r="1045" spans="1:13" x14ac:dyDescent="0.25">
      <c r="A1045" s="2">
        <v>76</v>
      </c>
      <c r="B1045" s="40">
        <v>44007</v>
      </c>
      <c r="C1045" s="42">
        <v>0.62430555555555556</v>
      </c>
      <c r="D1045" s="3" t="s">
        <v>58</v>
      </c>
      <c r="E1045" s="5" t="s">
        <v>662</v>
      </c>
      <c r="G1045" s="42" cm="1">
        <f t="array" ref="G104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</v>
      </c>
      <c r="H1045" s="44" t="str">
        <f>IF(ch_table[[#This Row],[Subject 1]]&lt;&gt;"House rose", "",SUMIF(ch_table[Day], ch_table[[#This Row],[Day]], ch_table[Duration]))</f>
        <v/>
      </c>
      <c r="I1045" s="49">
        <f>SUM(INDEX(ch_table[Duration],1):ch_table[[#This Row],[Duration]])</f>
        <v>23.392361111111203</v>
      </c>
      <c r="J1045" s="44" cm="1">
        <f t="array" ref="J104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045" s="44" t="str" cm="1">
        <f t="array" ref="K104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045" s="44" t="str">
        <f>IF(ch_table[[#This Row],[Subject 1]]&lt;&gt;"House rose", "",SUMIF(ch_table[Day], ch_table[[#This Row],[Day]], ch_table[AAT]))</f>
        <v/>
      </c>
      <c r="M1045" s="47">
        <f>SUM(INDEX(ch_table[AAT],1):ch_table[[#This Row],[AAT]])</f>
        <v>1.4263888888888885</v>
      </c>
    </row>
    <row r="1046" spans="1:13" ht="30" x14ac:dyDescent="0.25">
      <c r="A1046" s="2">
        <v>76</v>
      </c>
      <c r="B1046" s="40">
        <v>44007</v>
      </c>
      <c r="C1046" s="42">
        <v>0.62430555555555556</v>
      </c>
      <c r="D1046" s="3" t="s">
        <v>202</v>
      </c>
      <c r="E1046" s="5" t="s">
        <v>359</v>
      </c>
      <c r="G1046" s="42" cm="1">
        <f t="array" ref="G104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6.9444444444444198E-4</v>
      </c>
      <c r="H1046" s="44" t="str">
        <f>IF(ch_table[[#This Row],[Subject 1]]&lt;&gt;"House rose", "",SUMIF(ch_table[Day], ch_table[[#This Row],[Day]], ch_table[Duration]))</f>
        <v/>
      </c>
      <c r="I1046" s="49">
        <f>SUM(INDEX(ch_table[Duration],1):ch_table[[#This Row],[Duration]])</f>
        <v>23.393055555555648</v>
      </c>
      <c r="J1046" s="44" cm="1">
        <f t="array" ref="J104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046" s="44" t="str" cm="1">
        <f t="array" ref="K104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046" s="44" t="str">
        <f>IF(ch_table[[#This Row],[Subject 1]]&lt;&gt;"House rose", "",SUMIF(ch_table[Day], ch_table[[#This Row],[Day]], ch_table[AAT]))</f>
        <v/>
      </c>
      <c r="M1046" s="47">
        <f>SUM(INDEX(ch_table[AAT],1):ch_table[[#This Row],[AAT]])</f>
        <v>1.4263888888888885</v>
      </c>
    </row>
    <row r="1047" spans="1:13" x14ac:dyDescent="0.25">
      <c r="A1047" s="2">
        <v>76</v>
      </c>
      <c r="B1047" s="40">
        <v>44007</v>
      </c>
      <c r="C1047" s="42">
        <v>0.625</v>
      </c>
      <c r="D1047" s="3" t="s">
        <v>58</v>
      </c>
      <c r="E1047" s="5" t="s">
        <v>662</v>
      </c>
      <c r="G1047" s="42" cm="1">
        <f t="array" ref="G104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8.333333333333337E-2</v>
      </c>
      <c r="H1047" s="44" t="str">
        <f>IF(ch_table[[#This Row],[Subject 1]]&lt;&gt;"House rose", "",SUMIF(ch_table[Day], ch_table[[#This Row],[Day]], ch_table[Duration]))</f>
        <v/>
      </c>
      <c r="I1047" s="49">
        <f>SUM(INDEX(ch_table[Duration],1):ch_table[[#This Row],[Duration]])</f>
        <v>23.47638888888898</v>
      </c>
      <c r="J1047" s="44" cm="1">
        <f t="array" ref="J104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047" s="44" t="str" cm="1">
        <f t="array" ref="K104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047" s="44" t="str">
        <f>IF(ch_table[[#This Row],[Subject 1]]&lt;&gt;"House rose", "",SUMIF(ch_table[Day], ch_table[[#This Row],[Day]], ch_table[AAT]))</f>
        <v/>
      </c>
      <c r="M1047" s="47">
        <f>SUM(INDEX(ch_table[AAT],1):ch_table[[#This Row],[AAT]])</f>
        <v>1.4263888888888885</v>
      </c>
    </row>
    <row r="1048" spans="1:13" ht="30" x14ac:dyDescent="0.25">
      <c r="A1048" s="2">
        <v>76</v>
      </c>
      <c r="B1048" s="40">
        <v>44007</v>
      </c>
      <c r="C1048" s="42">
        <v>0.70833333333333337</v>
      </c>
      <c r="D1048" s="3" t="s">
        <v>26</v>
      </c>
      <c r="E1048" s="5" t="s">
        <v>663</v>
      </c>
      <c r="G1048" s="42" cm="1">
        <f t="array" ref="G104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2.0138888888888817E-2</v>
      </c>
      <c r="H1048" s="44" t="str">
        <f>IF(ch_table[[#This Row],[Subject 1]]&lt;&gt;"House rose", "",SUMIF(ch_table[Day], ch_table[[#This Row],[Day]], ch_table[Duration]))</f>
        <v/>
      </c>
      <c r="I1048" s="49">
        <f>SUM(INDEX(ch_table[Duration],1):ch_table[[#This Row],[Duration]])</f>
        <v>23.496527777777867</v>
      </c>
      <c r="J1048" s="44" cm="1">
        <f t="array" ref="J104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048" s="44" cm="1">
        <f t="array" ref="K104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2.0138888888888817E-2</v>
      </c>
      <c r="L1048" s="44" t="str">
        <f>IF(ch_table[[#This Row],[Subject 1]]&lt;&gt;"House rose", "",SUMIF(ch_table[Day], ch_table[[#This Row],[Day]], ch_table[AAT]))</f>
        <v/>
      </c>
      <c r="M1048" s="47">
        <f>SUM(INDEX(ch_table[AAT],1):ch_table[[#This Row],[AAT]])</f>
        <v>1.4465277777777774</v>
      </c>
    </row>
    <row r="1049" spans="1:13" x14ac:dyDescent="0.25">
      <c r="A1049" s="2">
        <v>76</v>
      </c>
      <c r="B1049" s="40">
        <v>44007</v>
      </c>
      <c r="C1049" s="42">
        <v>0.72847222222222219</v>
      </c>
      <c r="D1049" s="3" t="s">
        <v>17</v>
      </c>
      <c r="G1049" s="42" t="str" cm="1">
        <f t="array" ref="G104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1049" s="44">
        <f>IF(ch_table[[#This Row],[Subject 1]]&lt;&gt;"House rose", "",SUMIF(ch_table[Day], ch_table[[#This Row],[Day]], ch_table[Duration]))</f>
        <v>0.33263888888888887</v>
      </c>
      <c r="I1049" s="49">
        <f>SUM(INDEX(ch_table[Duration],1):ch_table[[#This Row],[Duration]])</f>
        <v>23.496527777777867</v>
      </c>
      <c r="J1049" s="44" cm="1">
        <f t="array" ref="J104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049" s="44" t="str" cm="1">
        <f t="array" ref="K104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049" s="44">
        <f>IF(ch_table[[#This Row],[Subject 1]]&lt;&gt;"House rose", "",SUMIF(ch_table[Day], ch_table[[#This Row],[Day]], ch_table[AAT]))</f>
        <v>2.0138888888888817E-2</v>
      </c>
      <c r="M1049" s="47">
        <f>SUM(INDEX(ch_table[AAT],1):ch_table[[#This Row],[AAT]])</f>
        <v>1.4465277777777774</v>
      </c>
    </row>
    <row r="1050" spans="1:13" x14ac:dyDescent="0.25">
      <c r="A1050" s="2">
        <v>77</v>
      </c>
      <c r="B1050" s="40">
        <v>44011</v>
      </c>
      <c r="C1050" s="42">
        <v>0.60416666666666663</v>
      </c>
      <c r="D1050" s="3" t="s">
        <v>18</v>
      </c>
      <c r="G1050" s="42" cm="1">
        <f t="array" ref="G105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1050" s="44" t="str">
        <f>IF(ch_table[[#This Row],[Subject 1]]&lt;&gt;"House rose", "",SUMIF(ch_table[Day], ch_table[[#This Row],[Day]], ch_table[Duration]))</f>
        <v/>
      </c>
      <c r="I1050" s="49">
        <f>SUM(INDEX(ch_table[Duration],1):ch_table[[#This Row],[Duration]])</f>
        <v>23.498611111111202</v>
      </c>
      <c r="J1050" s="44" cm="1">
        <f t="array" ref="J105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050" s="44" t="str" cm="1">
        <f t="array" ref="K105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050" s="44" t="str">
        <f>IF(ch_table[[#This Row],[Subject 1]]&lt;&gt;"House rose", "",SUMIF(ch_table[Day], ch_table[[#This Row],[Day]], ch_table[AAT]))</f>
        <v/>
      </c>
      <c r="M1050" s="47">
        <f>SUM(INDEX(ch_table[AAT],1):ch_table[[#This Row],[AAT]])</f>
        <v>1.4465277777777774</v>
      </c>
    </row>
    <row r="1051" spans="1:13" x14ac:dyDescent="0.25">
      <c r="A1051" s="2">
        <v>77</v>
      </c>
      <c r="B1051" s="40">
        <v>44011</v>
      </c>
      <c r="C1051" s="42">
        <v>0.60624999999999996</v>
      </c>
      <c r="D1051" s="3" t="s">
        <v>28</v>
      </c>
      <c r="E1051" s="5" t="s">
        <v>182</v>
      </c>
      <c r="G1051" s="42" cm="1">
        <f t="array" ref="G105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2.9166666666666674E-2</v>
      </c>
      <c r="H1051" s="44" t="str">
        <f>IF(ch_table[[#This Row],[Subject 1]]&lt;&gt;"House rose", "",SUMIF(ch_table[Day], ch_table[[#This Row],[Day]], ch_table[Duration]))</f>
        <v/>
      </c>
      <c r="I1051" s="49">
        <f>SUM(INDEX(ch_table[Duration],1):ch_table[[#This Row],[Duration]])</f>
        <v>23.527777777777867</v>
      </c>
      <c r="J1051" s="44" cm="1">
        <f t="array" ref="J105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051" s="44" t="str" cm="1">
        <f t="array" ref="K105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051" s="44" t="str">
        <f>IF(ch_table[[#This Row],[Subject 1]]&lt;&gt;"House rose", "",SUMIF(ch_table[Day], ch_table[[#This Row],[Day]], ch_table[AAT]))</f>
        <v/>
      </c>
      <c r="M1051" s="47">
        <f>SUM(INDEX(ch_table[AAT],1):ch_table[[#This Row],[AAT]])</f>
        <v>1.4465277777777774</v>
      </c>
    </row>
    <row r="1052" spans="1:13" x14ac:dyDescent="0.25">
      <c r="A1052" s="2">
        <v>77</v>
      </c>
      <c r="B1052" s="40">
        <v>44011</v>
      </c>
      <c r="C1052" s="42">
        <v>0.63541666666666663</v>
      </c>
      <c r="D1052" s="3" t="s">
        <v>29</v>
      </c>
      <c r="E1052" s="5" t="s">
        <v>182</v>
      </c>
      <c r="G1052" s="42" cm="1">
        <f t="array" ref="G105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9.0277777777778567E-3</v>
      </c>
      <c r="H1052" s="44" t="str">
        <f>IF(ch_table[[#This Row],[Subject 1]]&lt;&gt;"House rose", "",SUMIF(ch_table[Day], ch_table[[#This Row],[Day]], ch_table[Duration]))</f>
        <v/>
      </c>
      <c r="I1052" s="49">
        <f>SUM(INDEX(ch_table[Duration],1):ch_table[[#This Row],[Duration]])</f>
        <v>23.536805555555645</v>
      </c>
      <c r="J1052" s="44" cm="1">
        <f t="array" ref="J105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052" s="44" t="str" cm="1">
        <f t="array" ref="K105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052" s="44" t="str">
        <f>IF(ch_table[[#This Row],[Subject 1]]&lt;&gt;"House rose", "",SUMIF(ch_table[Day], ch_table[[#This Row],[Day]], ch_table[AAT]))</f>
        <v/>
      </c>
      <c r="M1052" s="47">
        <f>SUM(INDEX(ch_table[AAT],1):ch_table[[#This Row],[AAT]])</f>
        <v>1.4465277777777774</v>
      </c>
    </row>
    <row r="1053" spans="1:13" x14ac:dyDescent="0.25">
      <c r="A1053" s="2">
        <v>77</v>
      </c>
      <c r="B1053" s="40">
        <v>44011</v>
      </c>
      <c r="C1053" s="42">
        <v>0.64444444444444449</v>
      </c>
      <c r="D1053" s="3" t="s">
        <v>15</v>
      </c>
      <c r="G1053" s="42" cm="1">
        <f t="array" ref="G105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4.1666666666666519E-3</v>
      </c>
      <c r="H1053" s="44" t="str">
        <f>IF(ch_table[[#This Row],[Subject 1]]&lt;&gt;"House rose", "",SUMIF(ch_table[Day], ch_table[[#This Row],[Day]], ch_table[Duration]))</f>
        <v/>
      </c>
      <c r="I1053" s="49">
        <f>SUM(INDEX(ch_table[Duration],1):ch_table[[#This Row],[Duration]])</f>
        <v>23.540972222222312</v>
      </c>
      <c r="J1053" s="44" cm="1">
        <f t="array" ref="J105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053" s="44" t="str" cm="1">
        <f t="array" ref="K105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053" s="44" t="str">
        <f>IF(ch_table[[#This Row],[Subject 1]]&lt;&gt;"House rose", "",SUMIF(ch_table[Day], ch_table[[#This Row],[Day]], ch_table[AAT]))</f>
        <v/>
      </c>
      <c r="M1053" s="47">
        <f>SUM(INDEX(ch_table[AAT],1):ch_table[[#This Row],[AAT]])</f>
        <v>1.4465277777777774</v>
      </c>
    </row>
    <row r="1054" spans="1:13" ht="60" x14ac:dyDescent="0.25">
      <c r="A1054" s="2">
        <v>77</v>
      </c>
      <c r="B1054" s="40">
        <v>44011</v>
      </c>
      <c r="C1054" s="42">
        <v>0.64861111111111114</v>
      </c>
      <c r="D1054" s="3" t="s">
        <v>32</v>
      </c>
      <c r="E1054" s="5" t="s">
        <v>664</v>
      </c>
      <c r="G1054" s="42" cm="1">
        <f t="array" ref="G105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3.2638888888888884E-2</v>
      </c>
      <c r="H1054" s="44" t="str">
        <f>IF(ch_table[[#This Row],[Subject 1]]&lt;&gt;"House rose", "",SUMIF(ch_table[Day], ch_table[[#This Row],[Day]], ch_table[Duration]))</f>
        <v/>
      </c>
      <c r="I1054" s="49">
        <f>SUM(INDEX(ch_table[Duration],1):ch_table[[#This Row],[Duration]])</f>
        <v>23.573611111111202</v>
      </c>
      <c r="J1054" s="44" cm="1">
        <f t="array" ref="J105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054" s="44" t="str" cm="1">
        <f t="array" ref="K105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054" s="44" t="str">
        <f>IF(ch_table[[#This Row],[Subject 1]]&lt;&gt;"House rose", "",SUMIF(ch_table[Day], ch_table[[#This Row],[Day]], ch_table[AAT]))</f>
        <v/>
      </c>
      <c r="M1054" s="47">
        <f>SUM(INDEX(ch_table[AAT],1):ch_table[[#This Row],[AAT]])</f>
        <v>1.4465277777777774</v>
      </c>
    </row>
    <row r="1055" spans="1:13" x14ac:dyDescent="0.25">
      <c r="A1055" s="2">
        <v>77</v>
      </c>
      <c r="B1055" s="40">
        <v>44011</v>
      </c>
      <c r="C1055" s="42">
        <v>0.68125000000000002</v>
      </c>
      <c r="D1055" s="3" t="s">
        <v>15</v>
      </c>
      <c r="G1055" s="42" cm="1">
        <f t="array" ref="G105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5.5555555555555358E-3</v>
      </c>
      <c r="H1055" s="44" t="str">
        <f>IF(ch_table[[#This Row],[Subject 1]]&lt;&gt;"House rose", "",SUMIF(ch_table[Day], ch_table[[#This Row],[Day]], ch_table[Duration]))</f>
        <v/>
      </c>
      <c r="I1055" s="49">
        <f>SUM(INDEX(ch_table[Duration],1):ch_table[[#This Row],[Duration]])</f>
        <v>23.579166666666758</v>
      </c>
      <c r="J1055" s="44" cm="1">
        <f t="array" ref="J105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055" s="44" t="str" cm="1">
        <f t="array" ref="K105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055" s="44" t="str">
        <f>IF(ch_table[[#This Row],[Subject 1]]&lt;&gt;"House rose", "",SUMIF(ch_table[Day], ch_table[[#This Row],[Day]], ch_table[AAT]))</f>
        <v/>
      </c>
      <c r="M1055" s="47">
        <f>SUM(INDEX(ch_table[AAT],1):ch_table[[#This Row],[AAT]])</f>
        <v>1.4465277777777774</v>
      </c>
    </row>
    <row r="1056" spans="1:13" ht="30" x14ac:dyDescent="0.25">
      <c r="A1056" s="2">
        <v>77</v>
      </c>
      <c r="B1056" s="40">
        <v>44011</v>
      </c>
      <c r="C1056" s="42">
        <v>0.68680555555555556</v>
      </c>
      <c r="D1056" s="3" t="s">
        <v>32</v>
      </c>
      <c r="E1056" s="5" t="s">
        <v>665</v>
      </c>
      <c r="G1056" s="42" cm="1">
        <f t="array" ref="G105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3.2638888888888884E-2</v>
      </c>
      <c r="H1056" s="44" t="str">
        <f>IF(ch_table[[#This Row],[Subject 1]]&lt;&gt;"House rose", "",SUMIF(ch_table[Day], ch_table[[#This Row],[Day]], ch_table[Duration]))</f>
        <v/>
      </c>
      <c r="I1056" s="49">
        <f>SUM(INDEX(ch_table[Duration],1):ch_table[[#This Row],[Duration]])</f>
        <v>23.611805555555648</v>
      </c>
      <c r="J1056" s="44" cm="1">
        <f t="array" ref="J105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056" s="44" t="str" cm="1">
        <f t="array" ref="K105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056" s="44" t="str">
        <f>IF(ch_table[[#This Row],[Subject 1]]&lt;&gt;"House rose", "",SUMIF(ch_table[Day], ch_table[[#This Row],[Day]], ch_table[AAT]))</f>
        <v/>
      </c>
      <c r="M1056" s="47">
        <f>SUM(INDEX(ch_table[AAT],1):ch_table[[#This Row],[AAT]])</f>
        <v>1.4465277777777774</v>
      </c>
    </row>
    <row r="1057" spans="1:13" x14ac:dyDescent="0.25">
      <c r="A1057" s="2">
        <v>77</v>
      </c>
      <c r="B1057" s="40">
        <v>44011</v>
      </c>
      <c r="C1057" s="42">
        <v>0.71944444444444444</v>
      </c>
      <c r="D1057" s="3" t="s">
        <v>15</v>
      </c>
      <c r="G1057" s="42" cm="1">
        <f t="array" ref="G105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3.4722222222222099E-3</v>
      </c>
      <c r="H1057" s="44" t="str">
        <f>IF(ch_table[[#This Row],[Subject 1]]&lt;&gt;"House rose", "",SUMIF(ch_table[Day], ch_table[[#This Row],[Day]], ch_table[Duration]))</f>
        <v/>
      </c>
      <c r="I1057" s="49">
        <f>SUM(INDEX(ch_table[Duration],1):ch_table[[#This Row],[Duration]])</f>
        <v>23.61527777777787</v>
      </c>
      <c r="J1057" s="44" cm="1">
        <f t="array" ref="J105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057" s="44" t="str" cm="1">
        <f t="array" ref="K105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057" s="44" t="str">
        <f>IF(ch_table[[#This Row],[Subject 1]]&lt;&gt;"House rose", "",SUMIF(ch_table[Day], ch_table[[#This Row],[Day]], ch_table[AAT]))</f>
        <v/>
      </c>
      <c r="M1057" s="47">
        <f>SUM(INDEX(ch_table[AAT],1):ch_table[[#This Row],[AAT]])</f>
        <v>1.4465277777777774</v>
      </c>
    </row>
    <row r="1058" spans="1:13" ht="30" x14ac:dyDescent="0.25">
      <c r="A1058" s="2">
        <v>77</v>
      </c>
      <c r="B1058" s="40">
        <v>44011</v>
      </c>
      <c r="C1058" s="42">
        <v>0.72291666666666665</v>
      </c>
      <c r="D1058" s="3" t="s">
        <v>27</v>
      </c>
      <c r="E1058" s="5" t="s">
        <v>666</v>
      </c>
      <c r="G1058" s="42" cm="1">
        <f t="array" ref="G105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0.11319444444444449</v>
      </c>
      <c r="H1058" s="44" t="str">
        <f>IF(ch_table[[#This Row],[Subject 1]]&lt;&gt;"House rose", "",SUMIF(ch_table[Day], ch_table[[#This Row],[Day]], ch_table[Duration]))</f>
        <v/>
      </c>
      <c r="I1058" s="49">
        <f>SUM(INDEX(ch_table[Duration],1):ch_table[[#This Row],[Duration]])</f>
        <v>23.728472222222315</v>
      </c>
      <c r="J1058" s="44" cm="1">
        <f t="array" ref="J105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058" s="44" t="str" cm="1">
        <f t="array" ref="K105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058" s="44" t="str">
        <f>IF(ch_table[[#This Row],[Subject 1]]&lt;&gt;"House rose", "",SUMIF(ch_table[Day], ch_table[[#This Row],[Day]], ch_table[AAT]))</f>
        <v/>
      </c>
      <c r="M1058" s="47">
        <f>SUM(INDEX(ch_table[AAT],1):ch_table[[#This Row],[AAT]])</f>
        <v>1.4465277777777774</v>
      </c>
    </row>
    <row r="1059" spans="1:13" x14ac:dyDescent="0.25">
      <c r="A1059" s="2">
        <v>77</v>
      </c>
      <c r="B1059" s="40">
        <v>44011</v>
      </c>
      <c r="C1059" s="42">
        <v>0.83611111111111114</v>
      </c>
      <c r="D1059" s="3" t="s">
        <v>667</v>
      </c>
      <c r="E1059" s="5" t="s">
        <v>668</v>
      </c>
      <c r="G1059" s="42" cm="1">
        <f t="array" ref="G105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3.5416666666666652E-2</v>
      </c>
      <c r="H1059" s="44" t="str">
        <f>IF(ch_table[[#This Row],[Subject 1]]&lt;&gt;"House rose", "",SUMIF(ch_table[Day], ch_table[[#This Row],[Day]], ch_table[Duration]))</f>
        <v/>
      </c>
      <c r="I1059" s="49">
        <f>SUM(INDEX(ch_table[Duration],1):ch_table[[#This Row],[Duration]])</f>
        <v>23.763888888888982</v>
      </c>
      <c r="J1059" s="44" cm="1">
        <f t="array" ref="J105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059" s="44" t="str" cm="1">
        <f t="array" ref="K105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059" s="44" t="str">
        <f>IF(ch_table[[#This Row],[Subject 1]]&lt;&gt;"House rose", "",SUMIF(ch_table[Day], ch_table[[#This Row],[Day]], ch_table[AAT]))</f>
        <v/>
      </c>
      <c r="M1059" s="47">
        <f>SUM(INDEX(ch_table[AAT],1):ch_table[[#This Row],[AAT]])</f>
        <v>1.4465277777777774</v>
      </c>
    </row>
    <row r="1060" spans="1:13" x14ac:dyDescent="0.25">
      <c r="A1060" s="2">
        <v>77</v>
      </c>
      <c r="B1060" s="40">
        <v>44011</v>
      </c>
      <c r="C1060" s="42">
        <v>0.87152777777777779</v>
      </c>
      <c r="D1060" s="3" t="s">
        <v>15</v>
      </c>
      <c r="G1060" s="42" cm="1">
        <f t="array" ref="G106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1060" s="44" t="str">
        <f>IF(ch_table[[#This Row],[Subject 1]]&lt;&gt;"House rose", "",SUMIF(ch_table[Day], ch_table[[#This Row],[Day]], ch_table[Duration]))</f>
        <v/>
      </c>
      <c r="I1060" s="49">
        <f>SUM(INDEX(ch_table[Duration],1):ch_table[[#This Row],[Duration]])</f>
        <v>23.766666666666758</v>
      </c>
      <c r="J1060" s="44" cm="1">
        <f t="array" ref="J106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060" s="44" t="str" cm="1">
        <f t="array" ref="K106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060" s="44" t="str">
        <f>IF(ch_table[[#This Row],[Subject 1]]&lt;&gt;"House rose", "",SUMIF(ch_table[Day], ch_table[[#This Row],[Day]], ch_table[AAT]))</f>
        <v/>
      </c>
      <c r="M1060" s="47">
        <f>SUM(INDEX(ch_table[AAT],1):ch_table[[#This Row],[AAT]])</f>
        <v>1.4465277777777774</v>
      </c>
    </row>
    <row r="1061" spans="1:13" ht="30" x14ac:dyDescent="0.25">
      <c r="A1061" s="2">
        <v>77</v>
      </c>
      <c r="B1061" s="40">
        <v>44011</v>
      </c>
      <c r="C1061" s="42">
        <v>0.87430555555555556</v>
      </c>
      <c r="D1061" s="3" t="s">
        <v>30</v>
      </c>
      <c r="E1061" s="5" t="s">
        <v>669</v>
      </c>
      <c r="G1061" s="42" cm="1">
        <f t="array" ref="G106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3.2638888888888884E-2</v>
      </c>
      <c r="H1061" s="44" t="str">
        <f>IF(ch_table[[#This Row],[Subject 1]]&lt;&gt;"House rose", "",SUMIF(ch_table[Day], ch_table[[#This Row],[Day]], ch_table[Duration]))</f>
        <v/>
      </c>
      <c r="I1061" s="49">
        <f>SUM(INDEX(ch_table[Duration],1):ch_table[[#This Row],[Duration]])</f>
        <v>23.799305555555648</v>
      </c>
      <c r="J1061" s="44" cm="1">
        <f t="array" ref="J106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061" s="44" t="str" cm="1">
        <f t="array" ref="K106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061" s="44" t="str">
        <f>IF(ch_table[[#This Row],[Subject 1]]&lt;&gt;"House rose", "",SUMIF(ch_table[Day], ch_table[[#This Row],[Day]], ch_table[AAT]))</f>
        <v/>
      </c>
      <c r="M1061" s="47">
        <f>SUM(INDEX(ch_table[AAT],1):ch_table[[#This Row],[AAT]])</f>
        <v>1.4465277777777774</v>
      </c>
    </row>
    <row r="1062" spans="1:13" ht="30" x14ac:dyDescent="0.25">
      <c r="A1062" s="2">
        <v>77</v>
      </c>
      <c r="B1062" s="40">
        <v>44011</v>
      </c>
      <c r="C1062" s="42">
        <v>0.90694444444444444</v>
      </c>
      <c r="D1062" s="3" t="s">
        <v>24</v>
      </c>
      <c r="E1062" s="5" t="s">
        <v>670</v>
      </c>
      <c r="G1062" s="42" cm="1">
        <f t="array" ref="G106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6.9444444444444198E-4</v>
      </c>
      <c r="H1062" s="44" t="str">
        <f>IF(ch_table[[#This Row],[Subject 1]]&lt;&gt;"House rose", "",SUMIF(ch_table[Day], ch_table[[#This Row],[Day]], ch_table[Duration]))</f>
        <v/>
      </c>
      <c r="I1062" s="49">
        <f>SUM(INDEX(ch_table[Duration],1):ch_table[[#This Row],[Duration]])</f>
        <v>23.800000000000093</v>
      </c>
      <c r="J1062" s="44" cm="1">
        <f t="array" ref="J106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062" s="44" t="str" cm="1">
        <f t="array" ref="K106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062" s="44" t="str">
        <f>IF(ch_table[[#This Row],[Subject 1]]&lt;&gt;"House rose", "",SUMIF(ch_table[Day], ch_table[[#This Row],[Day]], ch_table[AAT]))</f>
        <v/>
      </c>
      <c r="M1062" s="47">
        <f>SUM(INDEX(ch_table[AAT],1):ch_table[[#This Row],[AAT]])</f>
        <v>1.4465277777777774</v>
      </c>
    </row>
    <row r="1063" spans="1:13" x14ac:dyDescent="0.25">
      <c r="A1063" s="2">
        <v>77</v>
      </c>
      <c r="B1063" s="40">
        <v>44011</v>
      </c>
      <c r="C1063" s="42">
        <v>0.90763888888888888</v>
      </c>
      <c r="D1063" s="3" t="s">
        <v>26</v>
      </c>
      <c r="E1063" s="5" t="s">
        <v>671</v>
      </c>
      <c r="G1063" s="42" cm="1">
        <f t="array" ref="G106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1.5972222222222276E-2</v>
      </c>
      <c r="H1063" s="44" t="str">
        <f>IF(ch_table[[#This Row],[Subject 1]]&lt;&gt;"House rose", "",SUMIF(ch_table[Day], ch_table[[#This Row],[Day]], ch_table[Duration]))</f>
        <v/>
      </c>
      <c r="I1063" s="49">
        <f>SUM(INDEX(ch_table[Duration],1):ch_table[[#This Row],[Duration]])</f>
        <v>23.815972222222314</v>
      </c>
      <c r="J1063" s="44" cm="1">
        <f t="array" ref="J106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063" s="44" cm="1">
        <f t="array" ref="K106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6.9444444444445308E-3</v>
      </c>
      <c r="L1063" s="44" t="str">
        <f>IF(ch_table[[#This Row],[Subject 1]]&lt;&gt;"House rose", "",SUMIF(ch_table[Day], ch_table[[#This Row],[Day]], ch_table[AAT]))</f>
        <v/>
      </c>
      <c r="M1063" s="47">
        <f>SUM(INDEX(ch_table[AAT],1):ch_table[[#This Row],[AAT]])</f>
        <v>1.4534722222222221</v>
      </c>
    </row>
    <row r="1064" spans="1:13" x14ac:dyDescent="0.25">
      <c r="A1064" s="2">
        <v>77</v>
      </c>
      <c r="B1064" s="40">
        <v>44011</v>
      </c>
      <c r="C1064" s="42">
        <v>0.92361111111111116</v>
      </c>
      <c r="D1064" s="3" t="s">
        <v>17</v>
      </c>
      <c r="G1064" s="42" t="str" cm="1">
        <f t="array" ref="G106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1064" s="44">
        <f>IF(ch_table[[#This Row],[Subject 1]]&lt;&gt;"House rose", "",SUMIF(ch_table[Day], ch_table[[#This Row],[Day]], ch_table[Duration]))</f>
        <v>0.31944444444444453</v>
      </c>
      <c r="I1064" s="49">
        <f>SUM(INDEX(ch_table[Duration],1):ch_table[[#This Row],[Duration]])</f>
        <v>23.815972222222314</v>
      </c>
      <c r="J1064" s="44" cm="1">
        <f t="array" ref="J106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064" s="44" t="str" cm="1">
        <f t="array" ref="K106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064" s="44">
        <f>IF(ch_table[[#This Row],[Subject 1]]&lt;&gt;"House rose", "",SUMIF(ch_table[Day], ch_table[[#This Row],[Day]], ch_table[AAT]))</f>
        <v>6.9444444444445308E-3</v>
      </c>
      <c r="M1064" s="47">
        <f>SUM(INDEX(ch_table[AAT],1):ch_table[[#This Row],[AAT]])</f>
        <v>1.4534722222222221</v>
      </c>
    </row>
    <row r="1065" spans="1:13" x14ac:dyDescent="0.25">
      <c r="A1065" s="2">
        <v>78</v>
      </c>
      <c r="B1065" s="40">
        <v>44012</v>
      </c>
      <c r="C1065" s="42">
        <v>0.47916666666666669</v>
      </c>
      <c r="D1065" s="3" t="s">
        <v>18</v>
      </c>
      <c r="G1065" s="42" cm="1">
        <f t="array" ref="G106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1065" s="44" t="str">
        <f>IF(ch_table[[#This Row],[Subject 1]]&lt;&gt;"House rose", "",SUMIF(ch_table[Day], ch_table[[#This Row],[Day]], ch_table[Duration]))</f>
        <v/>
      </c>
      <c r="I1065" s="49">
        <f>SUM(INDEX(ch_table[Duration],1):ch_table[[#This Row],[Duration]])</f>
        <v>23.818055555555649</v>
      </c>
      <c r="J1065" s="44" cm="1">
        <f t="array" ref="J106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065" s="44" t="str" cm="1">
        <f t="array" ref="K106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065" s="44" t="str">
        <f>IF(ch_table[[#This Row],[Subject 1]]&lt;&gt;"House rose", "",SUMIF(ch_table[Day], ch_table[[#This Row],[Day]], ch_table[AAT]))</f>
        <v/>
      </c>
      <c r="M1065" s="47">
        <f>SUM(INDEX(ch_table[AAT],1):ch_table[[#This Row],[AAT]])</f>
        <v>1.4534722222222221</v>
      </c>
    </row>
    <row r="1066" spans="1:13" x14ac:dyDescent="0.25">
      <c r="A1066" s="2">
        <v>78</v>
      </c>
      <c r="B1066" s="40">
        <v>44012</v>
      </c>
      <c r="C1066" s="42">
        <v>0.48125000000000001</v>
      </c>
      <c r="D1066" s="3" t="s">
        <v>28</v>
      </c>
      <c r="E1066" s="5" t="s">
        <v>408</v>
      </c>
      <c r="G1066" s="42" cm="1">
        <f t="array" ref="G106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2.9861111111111061E-2</v>
      </c>
      <c r="H1066" s="44" t="str">
        <f>IF(ch_table[[#This Row],[Subject 1]]&lt;&gt;"House rose", "",SUMIF(ch_table[Day], ch_table[[#This Row],[Day]], ch_table[Duration]))</f>
        <v/>
      </c>
      <c r="I1066" s="49">
        <f>SUM(INDEX(ch_table[Duration],1):ch_table[[#This Row],[Duration]])</f>
        <v>23.847916666666759</v>
      </c>
      <c r="J1066" s="44" cm="1">
        <f t="array" ref="J106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066" s="44" t="str" cm="1">
        <f t="array" ref="K106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066" s="44" t="str">
        <f>IF(ch_table[[#This Row],[Subject 1]]&lt;&gt;"House rose", "",SUMIF(ch_table[Day], ch_table[[#This Row],[Day]], ch_table[AAT]))</f>
        <v/>
      </c>
      <c r="M1066" s="47">
        <f>SUM(INDEX(ch_table[AAT],1):ch_table[[#This Row],[AAT]])</f>
        <v>1.4534722222222221</v>
      </c>
    </row>
    <row r="1067" spans="1:13" x14ac:dyDescent="0.25">
      <c r="A1067" s="2">
        <v>78</v>
      </c>
      <c r="B1067" s="40">
        <v>44012</v>
      </c>
      <c r="C1067" s="42">
        <v>0.51111111111111107</v>
      </c>
      <c r="D1067" s="3" t="s">
        <v>29</v>
      </c>
      <c r="E1067" s="5" t="s">
        <v>408</v>
      </c>
      <c r="G1067" s="42" cm="1">
        <f t="array" ref="G106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1.1111111111111183E-2</v>
      </c>
      <c r="H1067" s="44" t="str">
        <f>IF(ch_table[[#This Row],[Subject 1]]&lt;&gt;"House rose", "",SUMIF(ch_table[Day], ch_table[[#This Row],[Day]], ch_table[Duration]))</f>
        <v/>
      </c>
      <c r="I1067" s="49">
        <f>SUM(INDEX(ch_table[Duration],1):ch_table[[#This Row],[Duration]])</f>
        <v>23.859027777777872</v>
      </c>
      <c r="J1067" s="44" cm="1">
        <f t="array" ref="J106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067" s="44" t="str" cm="1">
        <f t="array" ref="K106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067" s="44" t="str">
        <f>IF(ch_table[[#This Row],[Subject 1]]&lt;&gt;"House rose", "",SUMIF(ch_table[Day], ch_table[[#This Row],[Day]], ch_table[AAT]))</f>
        <v/>
      </c>
      <c r="M1067" s="47">
        <f>SUM(INDEX(ch_table[AAT],1):ch_table[[#This Row],[AAT]])</f>
        <v>1.4534722222222221</v>
      </c>
    </row>
    <row r="1068" spans="1:13" x14ac:dyDescent="0.25">
      <c r="A1068" s="2">
        <v>78</v>
      </c>
      <c r="B1068" s="40">
        <v>44012</v>
      </c>
      <c r="C1068" s="42">
        <v>0.52222222222222225</v>
      </c>
      <c r="D1068" s="3" t="s">
        <v>15</v>
      </c>
      <c r="G1068" s="42" cm="1">
        <f t="array" ref="G106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1068" s="44" t="str">
        <f>IF(ch_table[[#This Row],[Subject 1]]&lt;&gt;"House rose", "",SUMIF(ch_table[Day], ch_table[[#This Row],[Day]], ch_table[Duration]))</f>
        <v/>
      </c>
      <c r="I1068" s="49">
        <f>SUM(INDEX(ch_table[Duration],1):ch_table[[#This Row],[Duration]])</f>
        <v>23.861111111111207</v>
      </c>
      <c r="J1068" s="44" cm="1">
        <f t="array" ref="J106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068" s="44" t="str" cm="1">
        <f t="array" ref="K106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068" s="44" t="str">
        <f>IF(ch_table[[#This Row],[Subject 1]]&lt;&gt;"House rose", "",SUMIF(ch_table[Day], ch_table[[#This Row],[Day]], ch_table[AAT]))</f>
        <v/>
      </c>
      <c r="M1068" s="47">
        <f>SUM(INDEX(ch_table[AAT],1):ch_table[[#This Row],[AAT]])</f>
        <v>1.4534722222222221</v>
      </c>
    </row>
    <row r="1069" spans="1:13" x14ac:dyDescent="0.25">
      <c r="A1069" s="2">
        <v>78</v>
      </c>
      <c r="B1069" s="40">
        <v>44012</v>
      </c>
      <c r="C1069" s="42">
        <v>0.52430555555555558</v>
      </c>
      <c r="D1069" s="3" t="s">
        <v>20</v>
      </c>
      <c r="E1069" s="5" t="s">
        <v>649</v>
      </c>
      <c r="F1069" s="5" t="s">
        <v>73</v>
      </c>
      <c r="G1069" s="42" cm="1">
        <f t="array" ref="G106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6.9444444444444198E-4</v>
      </c>
      <c r="H1069" s="44" t="str">
        <f>IF(ch_table[[#This Row],[Subject 1]]&lt;&gt;"House rose", "",SUMIF(ch_table[Day], ch_table[[#This Row],[Day]], ch_table[Duration]))</f>
        <v/>
      </c>
      <c r="I1069" s="49">
        <f>SUM(INDEX(ch_table[Duration],1):ch_table[[#This Row],[Duration]])</f>
        <v>23.861805555555652</v>
      </c>
      <c r="J1069" s="44" cm="1">
        <f t="array" ref="J106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069" s="44" t="str" cm="1">
        <f t="array" ref="K106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069" s="44" t="str">
        <f>IF(ch_table[[#This Row],[Subject 1]]&lt;&gt;"House rose", "",SUMIF(ch_table[Day], ch_table[[#This Row],[Day]], ch_table[AAT]))</f>
        <v/>
      </c>
      <c r="M1069" s="47">
        <f>SUM(INDEX(ch_table[AAT],1):ch_table[[#This Row],[AAT]])</f>
        <v>1.4534722222222221</v>
      </c>
    </row>
    <row r="1070" spans="1:13" ht="75" x14ac:dyDescent="0.25">
      <c r="A1070" s="2">
        <v>78</v>
      </c>
      <c r="B1070" s="40">
        <v>44012</v>
      </c>
      <c r="C1070" s="42">
        <v>0.52500000000000002</v>
      </c>
      <c r="D1070" s="3" t="s">
        <v>32</v>
      </c>
      <c r="E1070" s="5" t="s">
        <v>672</v>
      </c>
      <c r="G1070" s="42" cm="1">
        <f t="array" ref="G107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3.7499999999999978E-2</v>
      </c>
      <c r="H1070" s="44" t="str">
        <f>IF(ch_table[[#This Row],[Subject 1]]&lt;&gt;"House rose", "",SUMIF(ch_table[Day], ch_table[[#This Row],[Day]], ch_table[Duration]))</f>
        <v/>
      </c>
      <c r="I1070" s="49">
        <f>SUM(INDEX(ch_table[Duration],1):ch_table[[#This Row],[Duration]])</f>
        <v>23.899305555555653</v>
      </c>
      <c r="J1070" s="44" cm="1">
        <f t="array" ref="J107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070" s="44" t="str" cm="1">
        <f t="array" ref="K107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070" s="44" t="str">
        <f>IF(ch_table[[#This Row],[Subject 1]]&lt;&gt;"House rose", "",SUMIF(ch_table[Day], ch_table[[#This Row],[Day]], ch_table[AAT]))</f>
        <v/>
      </c>
      <c r="M1070" s="47">
        <f>SUM(INDEX(ch_table[AAT],1):ch_table[[#This Row],[AAT]])</f>
        <v>1.4534722222222221</v>
      </c>
    </row>
    <row r="1071" spans="1:13" x14ac:dyDescent="0.25">
      <c r="A1071" s="2">
        <v>78</v>
      </c>
      <c r="B1071" s="40">
        <v>44012</v>
      </c>
      <c r="C1071" s="42">
        <v>0.5625</v>
      </c>
      <c r="D1071" s="3" t="s">
        <v>15</v>
      </c>
      <c r="G1071" s="42" cm="1">
        <f t="array" ref="G107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1071" s="44" t="str">
        <f>IF(ch_table[[#This Row],[Subject 1]]&lt;&gt;"House rose", "",SUMIF(ch_table[Day], ch_table[[#This Row],[Day]], ch_table[Duration]))</f>
        <v/>
      </c>
      <c r="I1071" s="49">
        <f>SUM(INDEX(ch_table[Duration],1):ch_table[[#This Row],[Duration]])</f>
        <v>23.901388888888988</v>
      </c>
      <c r="J1071" s="44" cm="1">
        <f t="array" ref="J107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071" s="44" t="str" cm="1">
        <f t="array" ref="K107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071" s="44" t="str">
        <f>IF(ch_table[[#This Row],[Subject 1]]&lt;&gt;"House rose", "",SUMIF(ch_table[Day], ch_table[[#This Row],[Day]], ch_table[AAT]))</f>
        <v/>
      </c>
      <c r="M1071" s="47">
        <f>SUM(INDEX(ch_table[AAT],1):ch_table[[#This Row],[AAT]])</f>
        <v>1.4534722222222221</v>
      </c>
    </row>
    <row r="1072" spans="1:13" ht="45" x14ac:dyDescent="0.25">
      <c r="A1072" s="2">
        <v>78</v>
      </c>
      <c r="B1072" s="40">
        <v>44012</v>
      </c>
      <c r="C1072" s="42">
        <v>0.56458333333333333</v>
      </c>
      <c r="D1072" s="3" t="s">
        <v>32</v>
      </c>
      <c r="E1072" s="5" t="s">
        <v>673</v>
      </c>
      <c r="G1072" s="42" cm="1">
        <f t="array" ref="G107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2.9861111111111116E-2</v>
      </c>
      <c r="H1072" s="44" t="str">
        <f>IF(ch_table[[#This Row],[Subject 1]]&lt;&gt;"House rose", "",SUMIF(ch_table[Day], ch_table[[#This Row],[Day]], ch_table[Duration]))</f>
        <v/>
      </c>
      <c r="I1072" s="49">
        <f>SUM(INDEX(ch_table[Duration],1):ch_table[[#This Row],[Duration]])</f>
        <v>23.931250000000098</v>
      </c>
      <c r="J1072" s="44" cm="1">
        <f t="array" ref="J107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072" s="44" t="str" cm="1">
        <f t="array" ref="K107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072" s="44" t="str">
        <f>IF(ch_table[[#This Row],[Subject 1]]&lt;&gt;"House rose", "",SUMIF(ch_table[Day], ch_table[[#This Row],[Day]], ch_table[AAT]))</f>
        <v/>
      </c>
      <c r="M1072" s="47">
        <f>SUM(INDEX(ch_table[AAT],1):ch_table[[#This Row],[AAT]])</f>
        <v>1.4534722222222221</v>
      </c>
    </row>
    <row r="1073" spans="1:13" ht="45" x14ac:dyDescent="0.25">
      <c r="A1073" s="2">
        <v>78</v>
      </c>
      <c r="B1073" s="40">
        <v>44012</v>
      </c>
      <c r="C1073" s="42">
        <v>0.59444444444444444</v>
      </c>
      <c r="D1073" s="3" t="s">
        <v>41</v>
      </c>
      <c r="E1073" s="5" t="s">
        <v>674</v>
      </c>
      <c r="G1073" s="42" cm="1">
        <f t="array" ref="G107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3.4722222222222099E-3</v>
      </c>
      <c r="H1073" s="44" t="str">
        <f>IF(ch_table[[#This Row],[Subject 1]]&lt;&gt;"House rose", "",SUMIF(ch_table[Day], ch_table[[#This Row],[Day]], ch_table[Duration]))</f>
        <v/>
      </c>
      <c r="I1073" s="49">
        <f>SUM(INDEX(ch_table[Duration],1):ch_table[[#This Row],[Duration]])</f>
        <v>23.934722222222319</v>
      </c>
      <c r="J1073" s="44" cm="1">
        <f t="array" ref="J107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073" s="44" t="str" cm="1">
        <f t="array" ref="K107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073" s="44" t="str">
        <f>IF(ch_table[[#This Row],[Subject 1]]&lt;&gt;"House rose", "",SUMIF(ch_table[Day], ch_table[[#This Row],[Day]], ch_table[AAT]))</f>
        <v/>
      </c>
      <c r="M1073" s="47">
        <f>SUM(INDEX(ch_table[AAT],1):ch_table[[#This Row],[AAT]])</f>
        <v>1.4534722222222221</v>
      </c>
    </row>
    <row r="1074" spans="1:13" x14ac:dyDescent="0.25">
      <c r="A1074" s="2">
        <v>78</v>
      </c>
      <c r="B1074" s="40">
        <v>44012</v>
      </c>
      <c r="C1074" s="42">
        <v>0.59791666666666665</v>
      </c>
      <c r="D1074" s="3" t="s">
        <v>44</v>
      </c>
      <c r="E1074" s="5" t="s">
        <v>675</v>
      </c>
      <c r="G1074" s="42" cm="1">
        <f t="array" ref="G107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6.9444444444444198E-3</v>
      </c>
      <c r="H1074" s="44" t="str">
        <f>IF(ch_table[[#This Row],[Subject 1]]&lt;&gt;"House rose", "",SUMIF(ch_table[Day], ch_table[[#This Row],[Day]], ch_table[Duration]))</f>
        <v/>
      </c>
      <c r="I1074" s="49">
        <f>SUM(INDEX(ch_table[Duration],1):ch_table[[#This Row],[Duration]])</f>
        <v>23.941666666666762</v>
      </c>
      <c r="J1074" s="44" cm="1">
        <f t="array" ref="J107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074" s="44" t="str" cm="1">
        <f t="array" ref="K107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074" s="44" t="str">
        <f>IF(ch_table[[#This Row],[Subject 1]]&lt;&gt;"House rose", "",SUMIF(ch_table[Day], ch_table[[#This Row],[Day]], ch_table[AAT]))</f>
        <v/>
      </c>
      <c r="M1074" s="47">
        <f>SUM(INDEX(ch_table[AAT],1):ch_table[[#This Row],[AAT]])</f>
        <v>1.4534722222222221</v>
      </c>
    </row>
    <row r="1075" spans="1:13" x14ac:dyDescent="0.25">
      <c r="A1075" s="2">
        <v>78</v>
      </c>
      <c r="B1075" s="40">
        <v>44012</v>
      </c>
      <c r="C1075" s="42">
        <v>0.60486111111111107</v>
      </c>
      <c r="D1075" s="3" t="s">
        <v>15</v>
      </c>
      <c r="G1075" s="42" cm="1">
        <f t="array" ref="G107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3.4722222222222099E-3</v>
      </c>
      <c r="H1075" s="44" t="str">
        <f>IF(ch_table[[#This Row],[Subject 1]]&lt;&gt;"House rose", "",SUMIF(ch_table[Day], ch_table[[#This Row],[Day]], ch_table[Duration]))</f>
        <v/>
      </c>
      <c r="I1075" s="49">
        <f>SUM(INDEX(ch_table[Duration],1):ch_table[[#This Row],[Duration]])</f>
        <v>23.945138888888984</v>
      </c>
      <c r="J1075" s="44" cm="1">
        <f t="array" ref="J107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075" s="44" t="str" cm="1">
        <f t="array" ref="K107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075" s="44" t="str">
        <f>IF(ch_table[[#This Row],[Subject 1]]&lt;&gt;"House rose", "",SUMIF(ch_table[Day], ch_table[[#This Row],[Day]], ch_table[AAT]))</f>
        <v/>
      </c>
      <c r="M1075" s="47">
        <f>SUM(INDEX(ch_table[AAT],1):ch_table[[#This Row],[AAT]])</f>
        <v>1.4534722222222221</v>
      </c>
    </row>
    <row r="1076" spans="1:13" ht="30" x14ac:dyDescent="0.25">
      <c r="A1076" s="2">
        <v>78</v>
      </c>
      <c r="B1076" s="40">
        <v>44012</v>
      </c>
      <c r="C1076" s="42">
        <v>0.60833333333333328</v>
      </c>
      <c r="D1076" s="3" t="s">
        <v>42</v>
      </c>
      <c r="E1076" s="5" t="s">
        <v>515</v>
      </c>
      <c r="G1076" s="42" cm="1">
        <f t="array" ref="G107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0.19375000000000009</v>
      </c>
      <c r="H1076" s="44" t="str">
        <f>IF(ch_table[[#This Row],[Subject 1]]&lt;&gt;"House rose", "",SUMIF(ch_table[Day], ch_table[[#This Row],[Day]], ch_table[Duration]))</f>
        <v/>
      </c>
      <c r="I1076" s="49">
        <f>SUM(INDEX(ch_table[Duration],1):ch_table[[#This Row],[Duration]])</f>
        <v>24.138888888888985</v>
      </c>
      <c r="J1076" s="44" cm="1">
        <f t="array" ref="J107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076" s="44" cm="1">
        <f t="array" ref="K107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1.0416666666666741E-2</v>
      </c>
      <c r="L1076" s="44" t="str">
        <f>IF(ch_table[[#This Row],[Subject 1]]&lt;&gt;"House rose", "",SUMIF(ch_table[Day], ch_table[[#This Row],[Day]], ch_table[AAT]))</f>
        <v/>
      </c>
      <c r="M1076" s="47">
        <f>SUM(INDEX(ch_table[AAT],1):ch_table[[#This Row],[AAT]])</f>
        <v>1.4638888888888888</v>
      </c>
    </row>
    <row r="1077" spans="1:13" ht="30" x14ac:dyDescent="0.25">
      <c r="A1077" s="2">
        <v>78</v>
      </c>
      <c r="B1077" s="40">
        <v>44012</v>
      </c>
      <c r="C1077" s="42">
        <v>0.80208333333333337</v>
      </c>
      <c r="D1077" s="3" t="s">
        <v>33</v>
      </c>
      <c r="E1077" s="5" t="s">
        <v>515</v>
      </c>
      <c r="F1077" s="5" t="s">
        <v>145</v>
      </c>
      <c r="G1077" s="42" cm="1">
        <f t="array" ref="G107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1.1111111111111072E-2</v>
      </c>
      <c r="H1077" s="44" t="str">
        <f>IF(ch_table[[#This Row],[Subject 1]]&lt;&gt;"House rose", "",SUMIF(ch_table[Day], ch_table[[#This Row],[Day]], ch_table[Duration]))</f>
        <v/>
      </c>
      <c r="I1077" s="49">
        <f>SUM(INDEX(ch_table[Duration],1):ch_table[[#This Row],[Duration]])</f>
        <v>24.150000000000098</v>
      </c>
      <c r="J1077" s="44" cm="1">
        <f t="array" ref="J107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077" s="44" cm="1">
        <f t="array" ref="K107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1.1111111111111072E-2</v>
      </c>
      <c r="L1077" s="44" t="str">
        <f>IF(ch_table[[#This Row],[Subject 1]]&lt;&gt;"House rose", "",SUMIF(ch_table[Day], ch_table[[#This Row],[Day]], ch_table[AAT]))</f>
        <v/>
      </c>
      <c r="M1077" s="47">
        <f>SUM(INDEX(ch_table[AAT],1):ch_table[[#This Row],[AAT]])</f>
        <v>1.4749999999999999</v>
      </c>
    </row>
    <row r="1078" spans="1:13" ht="30" x14ac:dyDescent="0.25">
      <c r="A1078" s="2">
        <v>78</v>
      </c>
      <c r="B1078" s="40">
        <v>44012</v>
      </c>
      <c r="C1078" s="42">
        <v>0.81319444444444444</v>
      </c>
      <c r="D1078" s="3" t="s">
        <v>202</v>
      </c>
      <c r="E1078" s="5" t="s">
        <v>632</v>
      </c>
      <c r="G1078" s="42" cm="1">
        <f t="array" ref="G107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</v>
      </c>
      <c r="H1078" s="44" t="str">
        <f>IF(ch_table[[#This Row],[Subject 1]]&lt;&gt;"House rose", "",SUMIF(ch_table[Day], ch_table[[#This Row],[Day]], ch_table[Duration]))</f>
        <v/>
      </c>
      <c r="I1078" s="49">
        <f>SUM(INDEX(ch_table[Duration],1):ch_table[[#This Row],[Duration]])</f>
        <v>24.150000000000098</v>
      </c>
      <c r="J1078" s="44" cm="1">
        <f t="array" ref="J107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078" s="44" cm="1">
        <f t="array" ref="K107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0</v>
      </c>
      <c r="L1078" s="44" t="str">
        <f>IF(ch_table[[#This Row],[Subject 1]]&lt;&gt;"House rose", "",SUMIF(ch_table[Day], ch_table[[#This Row],[Day]], ch_table[AAT]))</f>
        <v/>
      </c>
      <c r="M1078" s="47">
        <f>SUM(INDEX(ch_table[AAT],1):ch_table[[#This Row],[AAT]])</f>
        <v>1.4749999999999999</v>
      </c>
    </row>
    <row r="1079" spans="1:13" ht="30" x14ac:dyDescent="0.25">
      <c r="A1079" s="2">
        <v>78</v>
      </c>
      <c r="B1079" s="40">
        <v>44012</v>
      </c>
      <c r="C1079" s="42">
        <v>0.81319444444444444</v>
      </c>
      <c r="D1079" s="3" t="s">
        <v>35</v>
      </c>
      <c r="E1079" s="5" t="s">
        <v>676</v>
      </c>
      <c r="G1079" s="42" cm="1">
        <f t="array" ref="G107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1.388888888888884E-3</v>
      </c>
      <c r="H1079" s="44" t="str">
        <f>IF(ch_table[[#This Row],[Subject 1]]&lt;&gt;"House rose", "",SUMIF(ch_table[Day], ch_table[[#This Row],[Day]], ch_table[Duration]))</f>
        <v/>
      </c>
      <c r="I1079" s="49">
        <f>SUM(INDEX(ch_table[Duration],1):ch_table[[#This Row],[Duration]])</f>
        <v>24.151388888888988</v>
      </c>
      <c r="J1079" s="44" cm="1">
        <f t="array" ref="J107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079" s="44" cm="1">
        <f t="array" ref="K107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1.388888888888884E-3</v>
      </c>
      <c r="L1079" s="44" t="str">
        <f>IF(ch_table[[#This Row],[Subject 1]]&lt;&gt;"House rose", "",SUMIF(ch_table[Day], ch_table[[#This Row],[Day]], ch_table[AAT]))</f>
        <v/>
      </c>
      <c r="M1079" s="47">
        <f>SUM(INDEX(ch_table[AAT],1):ch_table[[#This Row],[AAT]])</f>
        <v>1.4763888888888888</v>
      </c>
    </row>
    <row r="1080" spans="1:13" x14ac:dyDescent="0.25">
      <c r="A1080" s="2">
        <v>78</v>
      </c>
      <c r="B1080" s="40">
        <v>44012</v>
      </c>
      <c r="C1080" s="42">
        <v>0.81458333333333333</v>
      </c>
      <c r="D1080" s="3" t="s">
        <v>35</v>
      </c>
      <c r="E1080" s="5" t="s">
        <v>677</v>
      </c>
      <c r="G1080" s="42" cm="1">
        <f t="array" ref="G108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1080" s="44" t="str">
        <f>IF(ch_table[[#This Row],[Subject 1]]&lt;&gt;"House rose", "",SUMIF(ch_table[Day], ch_table[[#This Row],[Day]], ch_table[Duration]))</f>
        <v/>
      </c>
      <c r="I1080" s="49">
        <f>SUM(INDEX(ch_table[Duration],1):ch_table[[#This Row],[Duration]])</f>
        <v>24.153472222222323</v>
      </c>
      <c r="J1080" s="44" cm="1">
        <f t="array" ref="J108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080" s="44" cm="1">
        <f t="array" ref="K108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2.0833333333333259E-3</v>
      </c>
      <c r="L1080" s="44" t="str">
        <f>IF(ch_table[[#This Row],[Subject 1]]&lt;&gt;"House rose", "",SUMIF(ch_table[Day], ch_table[[#This Row],[Day]], ch_table[AAT]))</f>
        <v/>
      </c>
      <c r="M1080" s="47">
        <f>SUM(INDEX(ch_table[AAT],1):ch_table[[#This Row],[AAT]])</f>
        <v>1.478472222222222</v>
      </c>
    </row>
    <row r="1081" spans="1:13" x14ac:dyDescent="0.25">
      <c r="A1081" s="2">
        <v>78</v>
      </c>
      <c r="B1081" s="40">
        <v>44012</v>
      </c>
      <c r="C1081" s="42">
        <v>0.81666666666666665</v>
      </c>
      <c r="D1081" s="3" t="s">
        <v>26</v>
      </c>
      <c r="E1081" s="5" t="s">
        <v>678</v>
      </c>
      <c r="G1081" s="42" cm="1">
        <f t="array" ref="G108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2.083333333333337E-2</v>
      </c>
      <c r="H1081" s="44" t="str">
        <f>IF(ch_table[[#This Row],[Subject 1]]&lt;&gt;"House rose", "",SUMIF(ch_table[Day], ch_table[[#This Row],[Day]], ch_table[Duration]))</f>
        <v/>
      </c>
      <c r="I1081" s="49">
        <f>SUM(INDEX(ch_table[Duration],1):ch_table[[#This Row],[Duration]])</f>
        <v>24.174305555555655</v>
      </c>
      <c r="J1081" s="44" cm="1">
        <f t="array" ref="J108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081" s="44" cm="1">
        <f t="array" ref="K108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2.083333333333337E-2</v>
      </c>
      <c r="L1081" s="44" t="str">
        <f>IF(ch_table[[#This Row],[Subject 1]]&lt;&gt;"House rose", "",SUMIF(ch_table[Day], ch_table[[#This Row],[Day]], ch_table[AAT]))</f>
        <v/>
      </c>
      <c r="M1081" s="47">
        <f>SUM(INDEX(ch_table[AAT],1):ch_table[[#This Row],[AAT]])</f>
        <v>1.4993055555555554</v>
      </c>
    </row>
    <row r="1082" spans="1:13" x14ac:dyDescent="0.25">
      <c r="A1082" s="2">
        <v>78</v>
      </c>
      <c r="B1082" s="40">
        <v>44012</v>
      </c>
      <c r="C1082" s="42">
        <v>0.83750000000000002</v>
      </c>
      <c r="D1082" s="3" t="s">
        <v>17</v>
      </c>
      <c r="G1082" s="42" t="str" cm="1">
        <f t="array" ref="G108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1082" s="44">
        <f>IF(ch_table[[#This Row],[Subject 1]]&lt;&gt;"House rose", "",SUMIF(ch_table[Day], ch_table[[#This Row],[Day]], ch_table[Duration]))</f>
        <v>0.35833333333333334</v>
      </c>
      <c r="I1082" s="49">
        <f>SUM(INDEX(ch_table[Duration],1):ch_table[[#This Row],[Duration]])</f>
        <v>24.174305555555655</v>
      </c>
      <c r="J1082" s="44" cm="1">
        <f t="array" ref="J108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082" s="44" t="str" cm="1">
        <f t="array" ref="K108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082" s="44">
        <f>IF(ch_table[[#This Row],[Subject 1]]&lt;&gt;"House rose", "",SUMIF(ch_table[Day], ch_table[[#This Row],[Day]], ch_table[AAT]))</f>
        <v>4.5833333333333393E-2</v>
      </c>
      <c r="M1082" s="47">
        <f>SUM(INDEX(ch_table[AAT],1):ch_table[[#This Row],[AAT]])</f>
        <v>1.4993055555555554</v>
      </c>
    </row>
    <row r="1083" spans="1:13" x14ac:dyDescent="0.25">
      <c r="A1083" s="2">
        <v>79</v>
      </c>
      <c r="B1083" s="40">
        <v>44013</v>
      </c>
      <c r="C1083" s="42">
        <v>0.47916666666666669</v>
      </c>
      <c r="D1083" s="3" t="s">
        <v>18</v>
      </c>
      <c r="G1083" s="42" cm="1">
        <f t="array" ref="G108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1083" s="44" t="str">
        <f>IF(ch_table[[#This Row],[Subject 1]]&lt;&gt;"House rose", "",SUMIF(ch_table[Day], ch_table[[#This Row],[Day]], ch_table[Duration]))</f>
        <v/>
      </c>
      <c r="I1083" s="49">
        <f>SUM(INDEX(ch_table[Duration],1):ch_table[[#This Row],[Duration]])</f>
        <v>24.17638888888899</v>
      </c>
      <c r="J1083" s="44" cm="1">
        <f t="array" ref="J108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083" s="44" t="str" cm="1">
        <f t="array" ref="K108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083" s="44" t="str">
        <f>IF(ch_table[[#This Row],[Subject 1]]&lt;&gt;"House rose", "",SUMIF(ch_table[Day], ch_table[[#This Row],[Day]], ch_table[AAT]))</f>
        <v/>
      </c>
      <c r="M1083" s="47">
        <f>SUM(INDEX(ch_table[AAT],1):ch_table[[#This Row],[AAT]])</f>
        <v>1.4993055555555554</v>
      </c>
    </row>
    <row r="1084" spans="1:13" x14ac:dyDescent="0.25">
      <c r="A1084" s="2">
        <v>79</v>
      </c>
      <c r="B1084" s="40">
        <v>44013</v>
      </c>
      <c r="C1084" s="42">
        <v>0.48125000000000001</v>
      </c>
      <c r="D1084" s="3" t="s">
        <v>28</v>
      </c>
      <c r="E1084" s="5" t="s">
        <v>280</v>
      </c>
      <c r="G1084" s="42" cm="1">
        <f t="array" ref="G108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1.8749999999999989E-2</v>
      </c>
      <c r="H1084" s="44" t="str">
        <f>IF(ch_table[[#This Row],[Subject 1]]&lt;&gt;"House rose", "",SUMIF(ch_table[Day], ch_table[[#This Row],[Day]], ch_table[Duration]))</f>
        <v/>
      </c>
      <c r="I1084" s="49">
        <f>SUM(INDEX(ch_table[Duration],1):ch_table[[#This Row],[Duration]])</f>
        <v>24.195138888888991</v>
      </c>
      <c r="J1084" s="44" cm="1">
        <f t="array" ref="J108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084" s="44" t="str" cm="1">
        <f t="array" ref="K108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084" s="44" t="str">
        <f>IF(ch_table[[#This Row],[Subject 1]]&lt;&gt;"House rose", "",SUMIF(ch_table[Day], ch_table[[#This Row],[Day]], ch_table[AAT]))</f>
        <v/>
      </c>
      <c r="M1084" s="47">
        <f>SUM(INDEX(ch_table[AAT],1):ch_table[[#This Row],[AAT]])</f>
        <v>1.4993055555555554</v>
      </c>
    </row>
    <row r="1085" spans="1:13" x14ac:dyDescent="0.25">
      <c r="A1085" s="2">
        <v>79</v>
      </c>
      <c r="B1085" s="40">
        <v>44013</v>
      </c>
      <c r="C1085" s="42">
        <v>0.5</v>
      </c>
      <c r="D1085" s="3" t="s">
        <v>29</v>
      </c>
      <c r="E1085" s="5" t="s">
        <v>99</v>
      </c>
      <c r="G1085" s="42" cm="1">
        <f t="array" ref="G108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2.777777777777779E-2</v>
      </c>
      <c r="H1085" s="44" t="str">
        <f>IF(ch_table[[#This Row],[Subject 1]]&lt;&gt;"House rose", "",SUMIF(ch_table[Day], ch_table[[#This Row],[Day]], ch_table[Duration]))</f>
        <v/>
      </c>
      <c r="I1085" s="49">
        <f>SUM(INDEX(ch_table[Duration],1):ch_table[[#This Row],[Duration]])</f>
        <v>24.222916666666769</v>
      </c>
      <c r="J1085" s="44" cm="1">
        <f t="array" ref="J108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085" s="44" t="str" cm="1">
        <f t="array" ref="K108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085" s="44" t="str">
        <f>IF(ch_table[[#This Row],[Subject 1]]&lt;&gt;"House rose", "",SUMIF(ch_table[Day], ch_table[[#This Row],[Day]], ch_table[AAT]))</f>
        <v/>
      </c>
      <c r="M1085" s="47">
        <f>SUM(INDEX(ch_table[AAT],1):ch_table[[#This Row],[AAT]])</f>
        <v>1.4993055555555554</v>
      </c>
    </row>
    <row r="1086" spans="1:13" x14ac:dyDescent="0.25">
      <c r="A1086" s="2">
        <v>79</v>
      </c>
      <c r="B1086" s="40">
        <v>44013</v>
      </c>
      <c r="C1086" s="42">
        <v>0.52777777777777779</v>
      </c>
      <c r="D1086" s="3" t="s">
        <v>15</v>
      </c>
      <c r="G1086" s="42" cm="1">
        <f t="array" ref="G108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1086" s="44" t="str">
        <f>IF(ch_table[[#This Row],[Subject 1]]&lt;&gt;"House rose", "",SUMIF(ch_table[Day], ch_table[[#This Row],[Day]], ch_table[Duration]))</f>
        <v/>
      </c>
      <c r="I1086" s="49">
        <f>SUM(INDEX(ch_table[Duration],1):ch_table[[#This Row],[Duration]])</f>
        <v>24.225000000000104</v>
      </c>
      <c r="J1086" s="44" cm="1">
        <f t="array" ref="J108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086" s="44" t="str" cm="1">
        <f t="array" ref="K108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086" s="44" t="str">
        <f>IF(ch_table[[#This Row],[Subject 1]]&lt;&gt;"House rose", "",SUMIF(ch_table[Day], ch_table[[#This Row],[Day]], ch_table[AAT]))</f>
        <v/>
      </c>
      <c r="M1086" s="47">
        <f>SUM(INDEX(ch_table[AAT],1):ch_table[[#This Row],[AAT]])</f>
        <v>1.4993055555555554</v>
      </c>
    </row>
    <row r="1087" spans="1:13" ht="60" x14ac:dyDescent="0.25">
      <c r="A1087" s="2">
        <v>79</v>
      </c>
      <c r="B1087" s="40">
        <v>44013</v>
      </c>
      <c r="C1087" s="42">
        <v>0.52986111111111112</v>
      </c>
      <c r="D1087" s="3" t="s">
        <v>30</v>
      </c>
      <c r="E1087" s="5" t="s">
        <v>679</v>
      </c>
      <c r="G1087" s="42" cm="1">
        <f t="array" ref="G108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5.208333333333337E-2</v>
      </c>
      <c r="H1087" s="44" t="str">
        <f>IF(ch_table[[#This Row],[Subject 1]]&lt;&gt;"House rose", "",SUMIF(ch_table[Day], ch_table[[#This Row],[Day]], ch_table[Duration]))</f>
        <v/>
      </c>
      <c r="I1087" s="49">
        <f>SUM(INDEX(ch_table[Duration],1):ch_table[[#This Row],[Duration]])</f>
        <v>24.277083333333437</v>
      </c>
      <c r="J1087" s="44" cm="1">
        <f t="array" ref="J108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087" s="44" t="str" cm="1">
        <f t="array" ref="K108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087" s="44" t="str">
        <f>IF(ch_table[[#This Row],[Subject 1]]&lt;&gt;"House rose", "",SUMIF(ch_table[Day], ch_table[[#This Row],[Day]], ch_table[AAT]))</f>
        <v/>
      </c>
      <c r="M1087" s="47">
        <f>SUM(INDEX(ch_table[AAT],1):ch_table[[#This Row],[AAT]])</f>
        <v>1.4993055555555554</v>
      </c>
    </row>
    <row r="1088" spans="1:13" ht="30" x14ac:dyDescent="0.25">
      <c r="A1088" s="2">
        <v>79</v>
      </c>
      <c r="B1088" s="40">
        <v>44013</v>
      </c>
      <c r="C1088" s="42">
        <v>0.58194444444444449</v>
      </c>
      <c r="D1088" s="3" t="s">
        <v>24</v>
      </c>
      <c r="E1088" s="5" t="s">
        <v>680</v>
      </c>
      <c r="G1088" s="42" cm="1">
        <f t="array" ref="G108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1.388888888888884E-3</v>
      </c>
      <c r="H1088" s="44" t="str">
        <f>IF(ch_table[[#This Row],[Subject 1]]&lt;&gt;"House rose", "",SUMIF(ch_table[Day], ch_table[[#This Row],[Day]], ch_table[Duration]))</f>
        <v/>
      </c>
      <c r="I1088" s="49">
        <f>SUM(INDEX(ch_table[Duration],1):ch_table[[#This Row],[Duration]])</f>
        <v>24.278472222222327</v>
      </c>
      <c r="J1088" s="44" cm="1">
        <f t="array" ref="J108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088" s="44" t="str" cm="1">
        <f t="array" ref="K108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088" s="44" t="str">
        <f>IF(ch_table[[#This Row],[Subject 1]]&lt;&gt;"House rose", "",SUMIF(ch_table[Day], ch_table[[#This Row],[Day]], ch_table[AAT]))</f>
        <v/>
      </c>
      <c r="M1088" s="47">
        <f>SUM(INDEX(ch_table[AAT],1):ch_table[[#This Row],[AAT]])</f>
        <v>1.4993055555555554</v>
      </c>
    </row>
    <row r="1089" spans="1:13" ht="30" x14ac:dyDescent="0.25">
      <c r="A1089" s="2">
        <v>79</v>
      </c>
      <c r="B1089" s="40">
        <v>44013</v>
      </c>
      <c r="C1089" s="42">
        <v>0.58333333333333337</v>
      </c>
      <c r="D1089" s="3" t="s">
        <v>44</v>
      </c>
      <c r="E1089" s="5" t="s">
        <v>681</v>
      </c>
      <c r="F1089" s="5" t="s">
        <v>145</v>
      </c>
      <c r="G1089" s="42" cm="1">
        <f t="array" ref="G108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2.4305555555555469E-2</v>
      </c>
      <c r="H1089" s="44" t="str">
        <f>IF(ch_table[[#This Row],[Subject 1]]&lt;&gt;"House rose", "",SUMIF(ch_table[Day], ch_table[[#This Row],[Day]], ch_table[Duration]))</f>
        <v/>
      </c>
      <c r="I1089" s="49">
        <f>SUM(INDEX(ch_table[Duration],1):ch_table[[#This Row],[Duration]])</f>
        <v>24.302777777777884</v>
      </c>
      <c r="J1089" s="44" cm="1">
        <f t="array" ref="J108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089" s="44" t="str" cm="1">
        <f t="array" ref="K108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089" s="44" t="str">
        <f>IF(ch_table[[#This Row],[Subject 1]]&lt;&gt;"House rose", "",SUMIF(ch_table[Day], ch_table[[#This Row],[Day]], ch_table[AAT]))</f>
        <v/>
      </c>
      <c r="M1089" s="47">
        <f>SUM(INDEX(ch_table[AAT],1):ch_table[[#This Row],[AAT]])</f>
        <v>1.4993055555555554</v>
      </c>
    </row>
    <row r="1090" spans="1:13" ht="30" x14ac:dyDescent="0.25">
      <c r="A1090" s="2">
        <v>79</v>
      </c>
      <c r="B1090" s="40">
        <v>44013</v>
      </c>
      <c r="C1090" s="42">
        <v>0.60763888888888884</v>
      </c>
      <c r="D1090" s="3" t="s">
        <v>682</v>
      </c>
      <c r="E1090" s="5" t="s">
        <v>683</v>
      </c>
      <c r="G1090" s="42" cm="1">
        <f t="array" ref="G109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5.5555555555556468E-3</v>
      </c>
      <c r="H1090" s="44" t="str">
        <f>IF(ch_table[[#This Row],[Subject 1]]&lt;&gt;"House rose", "",SUMIF(ch_table[Day], ch_table[[#This Row],[Day]], ch_table[Duration]))</f>
        <v/>
      </c>
      <c r="I1090" s="49">
        <f>SUM(INDEX(ch_table[Duration],1):ch_table[[#This Row],[Duration]])</f>
        <v>24.30833333333344</v>
      </c>
      <c r="J1090" s="44" cm="1">
        <f t="array" ref="J109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090" s="44" t="str" cm="1">
        <f t="array" ref="K109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090" s="44" t="str">
        <f>IF(ch_table[[#This Row],[Subject 1]]&lt;&gt;"House rose", "",SUMIF(ch_table[Day], ch_table[[#This Row],[Day]], ch_table[AAT]))</f>
        <v/>
      </c>
      <c r="M1090" s="47">
        <f>SUM(INDEX(ch_table[AAT],1):ch_table[[#This Row],[AAT]])</f>
        <v>1.4993055555555554</v>
      </c>
    </row>
    <row r="1091" spans="1:13" x14ac:dyDescent="0.25">
      <c r="A1091" s="2">
        <v>79</v>
      </c>
      <c r="B1091" s="40">
        <v>44013</v>
      </c>
      <c r="C1091" s="42">
        <v>0.61319444444444449</v>
      </c>
      <c r="D1091" s="3" t="s">
        <v>15</v>
      </c>
      <c r="G1091" s="42" cm="1">
        <f t="array" ref="G109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1091" s="44" t="str">
        <f>IF(ch_table[[#This Row],[Subject 1]]&lt;&gt;"House rose", "",SUMIF(ch_table[Day], ch_table[[#This Row],[Day]], ch_table[Duration]))</f>
        <v/>
      </c>
      <c r="I1091" s="49">
        <f>SUM(INDEX(ch_table[Duration],1):ch_table[[#This Row],[Duration]])</f>
        <v>24.311111111111217</v>
      </c>
      <c r="J1091" s="44" cm="1">
        <f t="array" ref="J109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091" s="44" t="str" cm="1">
        <f t="array" ref="K109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091" s="44" t="str">
        <f>IF(ch_table[[#This Row],[Subject 1]]&lt;&gt;"House rose", "",SUMIF(ch_table[Day], ch_table[[#This Row],[Day]], ch_table[AAT]))</f>
        <v/>
      </c>
      <c r="M1091" s="47">
        <f>SUM(INDEX(ch_table[AAT],1):ch_table[[#This Row],[AAT]])</f>
        <v>1.4993055555555554</v>
      </c>
    </row>
    <row r="1092" spans="1:13" x14ac:dyDescent="0.25">
      <c r="A1092" s="2">
        <v>79</v>
      </c>
      <c r="B1092" s="40">
        <v>44013</v>
      </c>
      <c r="C1092" s="42">
        <v>0.61597222222222225</v>
      </c>
      <c r="D1092" s="3" t="s">
        <v>42</v>
      </c>
      <c r="E1092" s="5" t="s">
        <v>684</v>
      </c>
      <c r="F1092" s="5" t="s">
        <v>145</v>
      </c>
      <c r="G1092" s="42" cm="1">
        <f t="array" ref="G109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0.28125</v>
      </c>
      <c r="H1092" s="44" t="str">
        <f>IF(ch_table[[#This Row],[Subject 1]]&lt;&gt;"House rose", "",SUMIF(ch_table[Day], ch_table[[#This Row],[Day]], ch_table[Duration]))</f>
        <v/>
      </c>
      <c r="I1092" s="49">
        <f>SUM(INDEX(ch_table[Duration],1):ch_table[[#This Row],[Duration]])</f>
        <v>24.592361111111217</v>
      </c>
      <c r="J1092" s="44" cm="1">
        <f t="array" ref="J109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092" s="44" cm="1">
        <f t="array" ref="K109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0.10555555555555562</v>
      </c>
      <c r="L1092" s="44" t="str">
        <f>IF(ch_table[[#This Row],[Subject 1]]&lt;&gt;"House rose", "",SUMIF(ch_table[Day], ch_table[[#This Row],[Day]], ch_table[AAT]))</f>
        <v/>
      </c>
      <c r="M1092" s="47">
        <f>SUM(INDEX(ch_table[AAT],1):ch_table[[#This Row],[AAT]])</f>
        <v>1.6048611111111111</v>
      </c>
    </row>
    <row r="1093" spans="1:13" ht="30" x14ac:dyDescent="0.25">
      <c r="A1093" s="2">
        <v>79</v>
      </c>
      <c r="B1093" s="40">
        <v>44013</v>
      </c>
      <c r="C1093" s="42">
        <v>0.89722222222222225</v>
      </c>
      <c r="D1093" s="3" t="s">
        <v>26</v>
      </c>
      <c r="E1093" s="5" t="s">
        <v>685</v>
      </c>
      <c r="G1093" s="42" cm="1">
        <f t="array" ref="G109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1.9444444444444375E-2</v>
      </c>
      <c r="H1093" s="44" t="str">
        <f>IF(ch_table[[#This Row],[Subject 1]]&lt;&gt;"House rose", "",SUMIF(ch_table[Day], ch_table[[#This Row],[Day]], ch_table[Duration]))</f>
        <v/>
      </c>
      <c r="I1093" s="49">
        <f>SUM(INDEX(ch_table[Duration],1):ch_table[[#This Row],[Duration]])</f>
        <v>24.611805555555662</v>
      </c>
      <c r="J1093" s="44" cm="1">
        <f t="array" ref="J109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093" s="44" cm="1">
        <f t="array" ref="K109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1.9444444444444375E-2</v>
      </c>
      <c r="L1093" s="44" t="str">
        <f>IF(ch_table[[#This Row],[Subject 1]]&lt;&gt;"House rose", "",SUMIF(ch_table[Day], ch_table[[#This Row],[Day]], ch_table[AAT]))</f>
        <v/>
      </c>
      <c r="M1093" s="47">
        <f>SUM(INDEX(ch_table[AAT],1):ch_table[[#This Row],[AAT]])</f>
        <v>1.6243055555555554</v>
      </c>
    </row>
    <row r="1094" spans="1:13" x14ac:dyDescent="0.25">
      <c r="A1094" s="2">
        <v>79</v>
      </c>
      <c r="B1094" s="40">
        <v>44013</v>
      </c>
      <c r="C1094" s="42">
        <v>0.91666666666666663</v>
      </c>
      <c r="D1094" s="3" t="s">
        <v>17</v>
      </c>
      <c r="G1094" s="42" t="str" cm="1">
        <f t="array" ref="G109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1094" s="44">
        <f>IF(ch_table[[#This Row],[Subject 1]]&lt;&gt;"House rose", "",SUMIF(ch_table[Day], ch_table[[#This Row],[Day]], ch_table[Duration]))</f>
        <v>0.43749999999999994</v>
      </c>
      <c r="I1094" s="49">
        <f>SUM(INDEX(ch_table[Duration],1):ch_table[[#This Row],[Duration]])</f>
        <v>24.611805555555662</v>
      </c>
      <c r="J1094" s="44" cm="1">
        <f t="array" ref="J109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094" s="44" t="str" cm="1">
        <f t="array" ref="K109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094" s="44">
        <f>IF(ch_table[[#This Row],[Subject 1]]&lt;&gt;"House rose", "",SUMIF(ch_table[Day], ch_table[[#This Row],[Day]], ch_table[AAT]))</f>
        <v>0.125</v>
      </c>
      <c r="M1094" s="47">
        <f>SUM(INDEX(ch_table[AAT],1):ch_table[[#This Row],[AAT]])</f>
        <v>1.6243055555555554</v>
      </c>
    </row>
    <row r="1095" spans="1:13" x14ac:dyDescent="0.25">
      <c r="A1095" s="2">
        <v>80</v>
      </c>
      <c r="B1095" s="40">
        <v>44014</v>
      </c>
      <c r="C1095" s="42">
        <v>0.39583333333333331</v>
      </c>
      <c r="D1095" s="3" t="s">
        <v>18</v>
      </c>
      <c r="G1095" s="42" cm="1">
        <f t="array" ref="G109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2.0833333333332704E-3</v>
      </c>
      <c r="H1095" s="44" t="str">
        <f>IF(ch_table[[#This Row],[Subject 1]]&lt;&gt;"House rose", "",SUMIF(ch_table[Day], ch_table[[#This Row],[Day]], ch_table[Duration]))</f>
        <v/>
      </c>
      <c r="I1095" s="49">
        <f>SUM(INDEX(ch_table[Duration],1):ch_table[[#This Row],[Duration]])</f>
        <v>24.613888888888997</v>
      </c>
      <c r="J1095" s="44" cm="1">
        <f t="array" ref="J109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095" s="44" t="str" cm="1">
        <f t="array" ref="K109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095" s="44" t="str">
        <f>IF(ch_table[[#This Row],[Subject 1]]&lt;&gt;"House rose", "",SUMIF(ch_table[Day], ch_table[[#This Row],[Day]], ch_table[AAT]))</f>
        <v/>
      </c>
      <c r="M1095" s="47">
        <f>SUM(INDEX(ch_table[AAT],1):ch_table[[#This Row],[AAT]])</f>
        <v>1.6243055555555554</v>
      </c>
    </row>
    <row r="1096" spans="1:13" x14ac:dyDescent="0.25">
      <c r="A1096" s="2">
        <v>80</v>
      </c>
      <c r="B1096" s="40">
        <v>44014</v>
      </c>
      <c r="C1096" s="42">
        <v>0.39791666666666659</v>
      </c>
      <c r="D1096" s="3" t="s">
        <v>28</v>
      </c>
      <c r="E1096" s="5" t="s">
        <v>209</v>
      </c>
      <c r="G1096" s="42" cm="1">
        <f t="array" ref="G109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3.125E-2</v>
      </c>
      <c r="H1096" s="44" t="str">
        <f>IF(ch_table[[#This Row],[Subject 1]]&lt;&gt;"House rose", "",SUMIF(ch_table[Day], ch_table[[#This Row],[Day]], ch_table[Duration]))</f>
        <v/>
      </c>
      <c r="I1096" s="49">
        <f>SUM(INDEX(ch_table[Duration],1):ch_table[[#This Row],[Duration]])</f>
        <v>24.645138888888997</v>
      </c>
      <c r="J1096" s="44" cm="1">
        <f t="array" ref="J109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096" s="44" t="str" cm="1">
        <f t="array" ref="K109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096" s="44" t="str">
        <f>IF(ch_table[[#This Row],[Subject 1]]&lt;&gt;"House rose", "",SUMIF(ch_table[Day], ch_table[[#This Row],[Day]], ch_table[AAT]))</f>
        <v/>
      </c>
      <c r="M1096" s="47">
        <f>SUM(INDEX(ch_table[AAT],1):ch_table[[#This Row],[AAT]])</f>
        <v>1.6243055555555554</v>
      </c>
    </row>
    <row r="1097" spans="1:13" x14ac:dyDescent="0.25">
      <c r="A1097" s="2">
        <v>80</v>
      </c>
      <c r="B1097" s="40">
        <v>44014</v>
      </c>
      <c r="C1097" s="42">
        <v>0.42916666666666659</v>
      </c>
      <c r="D1097" s="3" t="s">
        <v>29</v>
      </c>
      <c r="E1097" s="5" t="s">
        <v>209</v>
      </c>
      <c r="G1097" s="42" cm="1">
        <f t="array" ref="G109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9.7222222222222987E-3</v>
      </c>
      <c r="H1097" s="44" t="str">
        <f>IF(ch_table[[#This Row],[Subject 1]]&lt;&gt;"House rose", "",SUMIF(ch_table[Day], ch_table[[#This Row],[Day]], ch_table[Duration]))</f>
        <v/>
      </c>
      <c r="I1097" s="49">
        <f>SUM(INDEX(ch_table[Duration],1):ch_table[[#This Row],[Duration]])</f>
        <v>24.65486111111122</v>
      </c>
      <c r="J1097" s="44" cm="1">
        <f t="array" ref="J109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097" s="44" t="str" cm="1">
        <f t="array" ref="K109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097" s="44" t="str">
        <f>IF(ch_table[[#This Row],[Subject 1]]&lt;&gt;"House rose", "",SUMIF(ch_table[Day], ch_table[[#This Row],[Day]], ch_table[AAT]))</f>
        <v/>
      </c>
      <c r="M1097" s="47">
        <f>SUM(INDEX(ch_table[AAT],1):ch_table[[#This Row],[AAT]])</f>
        <v>1.6243055555555554</v>
      </c>
    </row>
    <row r="1098" spans="1:13" x14ac:dyDescent="0.25">
      <c r="A1098" s="2">
        <v>80</v>
      </c>
      <c r="B1098" s="40">
        <v>44014</v>
      </c>
      <c r="C1098" s="42">
        <v>0.43888888888888888</v>
      </c>
      <c r="D1098" s="3" t="s">
        <v>15</v>
      </c>
      <c r="G1098" s="42" cm="1">
        <f t="array" ref="G109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2.7777777777778234E-3</v>
      </c>
      <c r="H1098" s="44" t="str">
        <f>IF(ch_table[[#This Row],[Subject 1]]&lt;&gt;"House rose", "",SUMIF(ch_table[Day], ch_table[[#This Row],[Day]], ch_table[Duration]))</f>
        <v/>
      </c>
      <c r="I1098" s="49">
        <f>SUM(INDEX(ch_table[Duration],1):ch_table[[#This Row],[Duration]])</f>
        <v>24.657638888888997</v>
      </c>
      <c r="J1098" s="44" cm="1">
        <f t="array" ref="J109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098" s="44" t="str" cm="1">
        <f t="array" ref="K109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098" s="44" t="str">
        <f>IF(ch_table[[#This Row],[Subject 1]]&lt;&gt;"House rose", "",SUMIF(ch_table[Day], ch_table[[#This Row],[Day]], ch_table[AAT]))</f>
        <v/>
      </c>
      <c r="M1098" s="47">
        <f>SUM(INDEX(ch_table[AAT],1):ch_table[[#This Row],[AAT]])</f>
        <v>1.6243055555555554</v>
      </c>
    </row>
    <row r="1099" spans="1:13" x14ac:dyDescent="0.25">
      <c r="A1099" s="2">
        <v>80</v>
      </c>
      <c r="B1099" s="40">
        <v>44014</v>
      </c>
      <c r="C1099" s="42">
        <v>0.44166666666666671</v>
      </c>
      <c r="D1099" s="3" t="s">
        <v>25</v>
      </c>
      <c r="E1099" s="5" t="s">
        <v>81</v>
      </c>
      <c r="G1099" s="42" cm="1">
        <f t="array" ref="G109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4.6527777777777668E-2</v>
      </c>
      <c r="H1099" s="44" t="str">
        <f>IF(ch_table[[#This Row],[Subject 1]]&lt;&gt;"House rose", "",SUMIF(ch_table[Day], ch_table[[#This Row],[Day]], ch_table[Duration]))</f>
        <v/>
      </c>
      <c r="I1099" s="49">
        <f>SUM(INDEX(ch_table[Duration],1):ch_table[[#This Row],[Duration]])</f>
        <v>24.704166666666776</v>
      </c>
      <c r="J1099" s="44" cm="1">
        <f t="array" ref="J109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099" s="44" t="str" cm="1">
        <f t="array" ref="K109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099" s="44" t="str">
        <f>IF(ch_table[[#This Row],[Subject 1]]&lt;&gt;"House rose", "",SUMIF(ch_table[Day], ch_table[[#This Row],[Day]], ch_table[AAT]))</f>
        <v/>
      </c>
      <c r="M1099" s="47">
        <f>SUM(INDEX(ch_table[AAT],1):ch_table[[#This Row],[AAT]])</f>
        <v>1.6243055555555554</v>
      </c>
    </row>
    <row r="1100" spans="1:13" x14ac:dyDescent="0.25">
      <c r="A1100" s="2">
        <v>80</v>
      </c>
      <c r="B1100" s="40">
        <v>44014</v>
      </c>
      <c r="C1100" s="42">
        <v>0.48819444444444438</v>
      </c>
      <c r="D1100" s="3" t="s">
        <v>15</v>
      </c>
      <c r="G1100" s="42" cm="1">
        <f t="array" ref="G110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2.7777777777778234E-3</v>
      </c>
      <c r="H1100" s="44" t="str">
        <f>IF(ch_table[[#This Row],[Subject 1]]&lt;&gt;"House rose", "",SUMIF(ch_table[Day], ch_table[[#This Row],[Day]], ch_table[Duration]))</f>
        <v/>
      </c>
      <c r="I1100" s="49">
        <f>SUM(INDEX(ch_table[Duration],1):ch_table[[#This Row],[Duration]])</f>
        <v>24.706944444444552</v>
      </c>
      <c r="J1100" s="44" cm="1">
        <f t="array" ref="J110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100" s="44" t="str" cm="1">
        <f t="array" ref="K110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100" s="44" t="str">
        <f>IF(ch_table[[#This Row],[Subject 1]]&lt;&gt;"House rose", "",SUMIF(ch_table[Day], ch_table[[#This Row],[Day]], ch_table[AAT]))</f>
        <v/>
      </c>
      <c r="M1100" s="47">
        <f>SUM(INDEX(ch_table[AAT],1):ch_table[[#This Row],[AAT]])</f>
        <v>1.6243055555555554</v>
      </c>
    </row>
    <row r="1101" spans="1:13" ht="30" x14ac:dyDescent="0.25">
      <c r="A1101" s="2">
        <v>80</v>
      </c>
      <c r="B1101" s="40">
        <v>44014</v>
      </c>
      <c r="C1101" s="42">
        <v>0.4909722222222222</v>
      </c>
      <c r="D1101" s="3" t="s">
        <v>30</v>
      </c>
      <c r="E1101" s="5" t="s">
        <v>686</v>
      </c>
      <c r="G1101" s="42" cm="1">
        <f t="array" ref="G110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4.3055555555555569E-2</v>
      </c>
      <c r="H1101" s="44" t="str">
        <f>IF(ch_table[[#This Row],[Subject 1]]&lt;&gt;"House rose", "",SUMIF(ch_table[Day], ch_table[[#This Row],[Day]], ch_table[Duration]))</f>
        <v/>
      </c>
      <c r="I1101" s="49">
        <f>SUM(INDEX(ch_table[Duration],1):ch_table[[#This Row],[Duration]])</f>
        <v>24.750000000000107</v>
      </c>
      <c r="J1101" s="44" cm="1">
        <f t="array" ref="J110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101" s="44" t="str" cm="1">
        <f t="array" ref="K110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101" s="44" t="str">
        <f>IF(ch_table[[#This Row],[Subject 1]]&lt;&gt;"House rose", "",SUMIF(ch_table[Day], ch_table[[#This Row],[Day]], ch_table[AAT]))</f>
        <v/>
      </c>
      <c r="M1101" s="47">
        <f>SUM(INDEX(ch_table[AAT],1):ch_table[[#This Row],[AAT]])</f>
        <v>1.6243055555555554</v>
      </c>
    </row>
    <row r="1102" spans="1:13" x14ac:dyDescent="0.25">
      <c r="A1102" s="2">
        <v>80</v>
      </c>
      <c r="B1102" s="40">
        <v>44014</v>
      </c>
      <c r="C1102" s="42">
        <v>0.53402777777777777</v>
      </c>
      <c r="D1102" s="3" t="s">
        <v>15</v>
      </c>
      <c r="G1102" s="42" cm="1">
        <f t="array" ref="G110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1102" s="44" t="str">
        <f>IF(ch_table[[#This Row],[Subject 1]]&lt;&gt;"House rose", "",SUMIF(ch_table[Day], ch_table[[#This Row],[Day]], ch_table[Duration]))</f>
        <v/>
      </c>
      <c r="I1102" s="49">
        <f>SUM(INDEX(ch_table[Duration],1):ch_table[[#This Row],[Duration]])</f>
        <v>24.752777777777883</v>
      </c>
      <c r="J1102" s="44" cm="1">
        <f t="array" ref="J110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102" s="44" t="str" cm="1">
        <f t="array" ref="K110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102" s="44" t="str">
        <f>IF(ch_table[[#This Row],[Subject 1]]&lt;&gt;"House rose", "",SUMIF(ch_table[Day], ch_table[[#This Row],[Day]], ch_table[AAT]))</f>
        <v/>
      </c>
      <c r="M1102" s="47">
        <f>SUM(INDEX(ch_table[AAT],1):ch_table[[#This Row],[AAT]])</f>
        <v>1.6243055555555554</v>
      </c>
    </row>
    <row r="1103" spans="1:13" x14ac:dyDescent="0.25">
      <c r="A1103" s="2">
        <v>80</v>
      </c>
      <c r="B1103" s="40">
        <v>44014</v>
      </c>
      <c r="C1103" s="42">
        <v>0.53680555555555554</v>
      </c>
      <c r="D1103" s="3" t="s">
        <v>42</v>
      </c>
      <c r="E1103" s="5" t="s">
        <v>687</v>
      </c>
      <c r="G1103" s="42" cm="1">
        <f t="array" ref="G110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0.11527777777777781</v>
      </c>
      <c r="H1103" s="44" t="str">
        <f>IF(ch_table[[#This Row],[Subject 1]]&lt;&gt;"House rose", "",SUMIF(ch_table[Day], ch_table[[#This Row],[Day]], ch_table[Duration]))</f>
        <v/>
      </c>
      <c r="I1103" s="49">
        <f>SUM(INDEX(ch_table[Duration],1):ch_table[[#This Row],[Duration]])</f>
        <v>24.86805555555566</v>
      </c>
      <c r="J1103" s="44" cm="1">
        <f t="array" ref="J110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103" s="44" t="str" cm="1">
        <f t="array" ref="K110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103" s="44" t="str">
        <f>IF(ch_table[[#This Row],[Subject 1]]&lt;&gt;"House rose", "",SUMIF(ch_table[Day], ch_table[[#This Row],[Day]], ch_table[AAT]))</f>
        <v/>
      </c>
      <c r="M1103" s="47">
        <f>SUM(INDEX(ch_table[AAT],1):ch_table[[#This Row],[AAT]])</f>
        <v>1.6243055555555554</v>
      </c>
    </row>
    <row r="1104" spans="1:13" x14ac:dyDescent="0.25">
      <c r="A1104" s="2">
        <v>80</v>
      </c>
      <c r="B1104" s="40">
        <v>44014</v>
      </c>
      <c r="C1104" s="42">
        <v>0.65208333333333335</v>
      </c>
      <c r="D1104" s="3" t="s">
        <v>33</v>
      </c>
      <c r="E1104" s="5" t="s">
        <v>471</v>
      </c>
      <c r="G1104" s="42" cm="1">
        <f t="array" ref="G110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2.8472222222222232E-2</v>
      </c>
      <c r="H1104" s="44" t="str">
        <f>IF(ch_table[[#This Row],[Subject 1]]&lt;&gt;"House rose", "",SUMIF(ch_table[Day], ch_table[[#This Row],[Day]], ch_table[Duration]))</f>
        <v/>
      </c>
      <c r="I1104" s="49">
        <f>SUM(INDEX(ch_table[Duration],1):ch_table[[#This Row],[Duration]])</f>
        <v>24.896527777777884</v>
      </c>
      <c r="J1104" s="44" cm="1">
        <f t="array" ref="J110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104" s="44" t="str" cm="1">
        <f t="array" ref="K110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104" s="44" t="str">
        <f>IF(ch_table[[#This Row],[Subject 1]]&lt;&gt;"House rose", "",SUMIF(ch_table[Day], ch_table[[#This Row],[Day]], ch_table[AAT]))</f>
        <v/>
      </c>
      <c r="M1104" s="47">
        <f>SUM(INDEX(ch_table[AAT],1):ch_table[[#This Row],[AAT]])</f>
        <v>1.6243055555555554</v>
      </c>
    </row>
    <row r="1105" spans="1:13" ht="30" x14ac:dyDescent="0.25">
      <c r="A1105" s="2">
        <v>80</v>
      </c>
      <c r="B1105" s="40">
        <v>44014</v>
      </c>
      <c r="C1105" s="42">
        <v>0.68055555555555558</v>
      </c>
      <c r="D1105" s="3" t="s">
        <v>26</v>
      </c>
      <c r="E1105" s="5" t="s">
        <v>688</v>
      </c>
      <c r="G1105" s="42" cm="1">
        <f t="array" ref="G110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2.2916666666666696E-2</v>
      </c>
      <c r="H1105" s="44" t="str">
        <f>IF(ch_table[[#This Row],[Subject 1]]&lt;&gt;"House rose", "",SUMIF(ch_table[Day], ch_table[[#This Row],[Day]], ch_table[Duration]))</f>
        <v/>
      </c>
      <c r="I1105" s="49">
        <f>SUM(INDEX(ch_table[Duration],1):ch_table[[#This Row],[Duration]])</f>
        <v>24.919444444444551</v>
      </c>
      <c r="J1105" s="44" cm="1">
        <f t="array" ref="J110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105" s="44" t="str" cm="1">
        <f t="array" ref="K110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105" s="44" t="str">
        <f>IF(ch_table[[#This Row],[Subject 1]]&lt;&gt;"House rose", "",SUMIF(ch_table[Day], ch_table[[#This Row],[Day]], ch_table[AAT]))</f>
        <v/>
      </c>
      <c r="M1105" s="47">
        <f>SUM(INDEX(ch_table[AAT],1):ch_table[[#This Row],[AAT]])</f>
        <v>1.6243055555555554</v>
      </c>
    </row>
    <row r="1106" spans="1:13" x14ac:dyDescent="0.25">
      <c r="A1106" s="2">
        <v>80</v>
      </c>
      <c r="B1106" s="40">
        <v>44014</v>
      </c>
      <c r="C1106" s="42">
        <v>0.70347222222222228</v>
      </c>
      <c r="D1106" s="3" t="s">
        <v>17</v>
      </c>
      <c r="G1106" s="42" t="str" cm="1">
        <f t="array" ref="G110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1106" s="44">
        <f>IF(ch_table[[#This Row],[Subject 1]]&lt;&gt;"House rose", "",SUMIF(ch_table[Day], ch_table[[#This Row],[Day]], ch_table[Duration]))</f>
        <v>0.30763888888888896</v>
      </c>
      <c r="I1106" s="49">
        <f>SUM(INDEX(ch_table[Duration],1):ch_table[[#This Row],[Duration]])</f>
        <v>24.919444444444551</v>
      </c>
      <c r="J1106" s="44" cm="1">
        <f t="array" ref="J110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106" s="44" t="str" cm="1">
        <f t="array" ref="K110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106" s="44">
        <f>IF(ch_table[[#This Row],[Subject 1]]&lt;&gt;"House rose", "",SUMIF(ch_table[Day], ch_table[[#This Row],[Day]], ch_table[AAT]))</f>
        <v>0</v>
      </c>
      <c r="M1106" s="47">
        <f>SUM(INDEX(ch_table[AAT],1):ch_table[[#This Row],[AAT]])</f>
        <v>1.6243055555555554</v>
      </c>
    </row>
    <row r="1107" spans="1:13" x14ac:dyDescent="0.25">
      <c r="A1107" s="2">
        <v>81</v>
      </c>
      <c r="B1107" s="40">
        <v>44018</v>
      </c>
      <c r="C1107" s="42">
        <v>0.60416666666666663</v>
      </c>
      <c r="D1107" s="3" t="s">
        <v>18</v>
      </c>
      <c r="G1107" s="42" cm="1">
        <f t="array" ref="G110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1107" s="44" t="str">
        <f>IF(ch_table[[#This Row],[Subject 1]]&lt;&gt;"House rose", "",SUMIF(ch_table[Day], ch_table[[#This Row],[Day]], ch_table[Duration]))</f>
        <v/>
      </c>
      <c r="I1107" s="49">
        <f>SUM(INDEX(ch_table[Duration],1):ch_table[[#This Row],[Duration]])</f>
        <v>24.921527777777886</v>
      </c>
      <c r="J1107" s="44" cm="1">
        <f t="array" ref="J110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107" s="44" t="str" cm="1">
        <f t="array" ref="K110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107" s="44" t="str">
        <f>IF(ch_table[[#This Row],[Subject 1]]&lt;&gt;"House rose", "",SUMIF(ch_table[Day], ch_table[[#This Row],[Day]], ch_table[AAT]))</f>
        <v/>
      </c>
      <c r="M1107" s="47">
        <f>SUM(INDEX(ch_table[AAT],1):ch_table[[#This Row],[AAT]])</f>
        <v>1.6243055555555554</v>
      </c>
    </row>
    <row r="1108" spans="1:13" x14ac:dyDescent="0.25">
      <c r="A1108" s="2">
        <v>81</v>
      </c>
      <c r="B1108" s="40">
        <v>44018</v>
      </c>
      <c r="C1108" s="42">
        <v>0.60624999999999996</v>
      </c>
      <c r="D1108" s="3" t="s">
        <v>28</v>
      </c>
      <c r="E1108" s="5" t="s">
        <v>216</v>
      </c>
      <c r="G1108" s="42" cm="1">
        <f t="array" ref="G110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3.0555555555555558E-2</v>
      </c>
      <c r="H1108" s="44" t="str">
        <f>IF(ch_table[[#This Row],[Subject 1]]&lt;&gt;"House rose", "",SUMIF(ch_table[Day], ch_table[[#This Row],[Day]], ch_table[Duration]))</f>
        <v/>
      </c>
      <c r="I1108" s="49">
        <f>SUM(INDEX(ch_table[Duration],1):ch_table[[#This Row],[Duration]])</f>
        <v>24.952083333333441</v>
      </c>
      <c r="J1108" s="44" cm="1">
        <f t="array" ref="J110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108" s="44" t="str" cm="1">
        <f t="array" ref="K110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108" s="44" t="str">
        <f>IF(ch_table[[#This Row],[Subject 1]]&lt;&gt;"House rose", "",SUMIF(ch_table[Day], ch_table[[#This Row],[Day]], ch_table[AAT]))</f>
        <v/>
      </c>
      <c r="M1108" s="47">
        <f>SUM(INDEX(ch_table[AAT],1):ch_table[[#This Row],[AAT]])</f>
        <v>1.6243055555555554</v>
      </c>
    </row>
    <row r="1109" spans="1:13" x14ac:dyDescent="0.25">
      <c r="A1109" s="2">
        <v>81</v>
      </c>
      <c r="B1109" s="40">
        <v>44018</v>
      </c>
      <c r="C1109" s="42">
        <v>0.63680555555555551</v>
      </c>
      <c r="D1109" s="3" t="s">
        <v>29</v>
      </c>
      <c r="E1109" s="5" t="s">
        <v>216</v>
      </c>
      <c r="G1109" s="42" cm="1">
        <f t="array" ref="G110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9.7222222222222987E-3</v>
      </c>
      <c r="H1109" s="44" t="str">
        <f>IF(ch_table[[#This Row],[Subject 1]]&lt;&gt;"House rose", "",SUMIF(ch_table[Day], ch_table[[#This Row],[Day]], ch_table[Duration]))</f>
        <v/>
      </c>
      <c r="I1109" s="49">
        <f>SUM(INDEX(ch_table[Duration],1):ch_table[[#This Row],[Duration]])</f>
        <v>24.961805555555664</v>
      </c>
      <c r="J1109" s="44" cm="1">
        <f t="array" ref="J110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109" s="44" t="str" cm="1">
        <f t="array" ref="K110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109" s="44" t="str">
        <f>IF(ch_table[[#This Row],[Subject 1]]&lt;&gt;"House rose", "",SUMIF(ch_table[Day], ch_table[[#This Row],[Day]], ch_table[AAT]))</f>
        <v/>
      </c>
      <c r="M1109" s="47">
        <f>SUM(INDEX(ch_table[AAT],1):ch_table[[#This Row],[AAT]])</f>
        <v>1.6243055555555554</v>
      </c>
    </row>
    <row r="1110" spans="1:13" x14ac:dyDescent="0.25">
      <c r="A1110" s="2">
        <v>81</v>
      </c>
      <c r="B1110" s="40">
        <v>44018</v>
      </c>
      <c r="C1110" s="42">
        <v>0.64652777777777781</v>
      </c>
      <c r="D1110" s="3" t="s">
        <v>15</v>
      </c>
      <c r="G1110" s="42" cm="1">
        <f t="array" ref="G111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1110" s="44" t="str">
        <f>IF(ch_table[[#This Row],[Subject 1]]&lt;&gt;"House rose", "",SUMIF(ch_table[Day], ch_table[[#This Row],[Day]], ch_table[Duration]))</f>
        <v/>
      </c>
      <c r="I1110" s="49">
        <f>SUM(INDEX(ch_table[Duration],1):ch_table[[#This Row],[Duration]])</f>
        <v>24.963888888888999</v>
      </c>
      <c r="J1110" s="44" cm="1">
        <f t="array" ref="J111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110" s="44" t="str" cm="1">
        <f t="array" ref="K111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110" s="44" t="str">
        <f>IF(ch_table[[#This Row],[Subject 1]]&lt;&gt;"House rose", "",SUMIF(ch_table[Day], ch_table[[#This Row],[Day]], ch_table[AAT]))</f>
        <v/>
      </c>
      <c r="M1110" s="47">
        <f>SUM(INDEX(ch_table[AAT],1):ch_table[[#This Row],[AAT]])</f>
        <v>1.6243055555555554</v>
      </c>
    </row>
    <row r="1111" spans="1:13" ht="60" x14ac:dyDescent="0.25">
      <c r="A1111" s="2">
        <v>81</v>
      </c>
      <c r="B1111" s="40">
        <v>44018</v>
      </c>
      <c r="C1111" s="42">
        <v>0.64861111111111114</v>
      </c>
      <c r="D1111" s="3" t="s">
        <v>30</v>
      </c>
      <c r="E1111" s="5" t="s">
        <v>689</v>
      </c>
      <c r="G1111" s="42" cm="1">
        <f t="array" ref="G111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4.3749999999999956E-2</v>
      </c>
      <c r="H1111" s="44" t="str">
        <f>IF(ch_table[[#This Row],[Subject 1]]&lt;&gt;"House rose", "",SUMIF(ch_table[Day], ch_table[[#This Row],[Day]], ch_table[Duration]))</f>
        <v/>
      </c>
      <c r="I1111" s="49">
        <f>SUM(INDEX(ch_table[Duration],1):ch_table[[#This Row],[Duration]])</f>
        <v>25.007638888888998</v>
      </c>
      <c r="J1111" s="44" cm="1">
        <f t="array" ref="J111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111" s="44" t="str" cm="1">
        <f t="array" ref="K111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111" s="44" t="str">
        <f>IF(ch_table[[#This Row],[Subject 1]]&lt;&gt;"House rose", "",SUMIF(ch_table[Day], ch_table[[#This Row],[Day]], ch_table[AAT]))</f>
        <v/>
      </c>
      <c r="M1111" s="47">
        <f>SUM(INDEX(ch_table[AAT],1):ch_table[[#This Row],[AAT]])</f>
        <v>1.6243055555555554</v>
      </c>
    </row>
    <row r="1112" spans="1:13" ht="30" x14ac:dyDescent="0.25">
      <c r="A1112" s="2">
        <v>81</v>
      </c>
      <c r="B1112" s="40">
        <v>44018</v>
      </c>
      <c r="C1112" s="42">
        <v>0.69236111111111109</v>
      </c>
      <c r="D1112" s="3" t="s">
        <v>24</v>
      </c>
      <c r="E1112" s="5" t="s">
        <v>690</v>
      </c>
      <c r="G1112" s="42" cm="1">
        <f t="array" ref="G111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6.9444444444444198E-4</v>
      </c>
      <c r="H1112" s="44" t="str">
        <f>IF(ch_table[[#This Row],[Subject 1]]&lt;&gt;"House rose", "",SUMIF(ch_table[Day], ch_table[[#This Row],[Day]], ch_table[Duration]))</f>
        <v/>
      </c>
      <c r="I1112" s="49">
        <f>SUM(INDEX(ch_table[Duration],1):ch_table[[#This Row],[Duration]])</f>
        <v>25.008333333333443</v>
      </c>
      <c r="J1112" s="44" cm="1">
        <f t="array" ref="J111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112" s="44" t="str" cm="1">
        <f t="array" ref="K111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112" s="44" t="str">
        <f>IF(ch_table[[#This Row],[Subject 1]]&lt;&gt;"House rose", "",SUMIF(ch_table[Day], ch_table[[#This Row],[Day]], ch_table[AAT]))</f>
        <v/>
      </c>
      <c r="M1112" s="47">
        <f>SUM(INDEX(ch_table[AAT],1):ch_table[[#This Row],[AAT]])</f>
        <v>1.6243055555555554</v>
      </c>
    </row>
    <row r="1113" spans="1:13" x14ac:dyDescent="0.25">
      <c r="A1113" s="2">
        <v>81</v>
      </c>
      <c r="B1113" s="40">
        <v>44018</v>
      </c>
      <c r="C1113" s="42">
        <v>0.69305555555555554</v>
      </c>
      <c r="D1113" s="3" t="s">
        <v>15</v>
      </c>
      <c r="G1113" s="42" cm="1">
        <f t="array" ref="G111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1113" s="44" t="str">
        <f>IF(ch_table[[#This Row],[Subject 1]]&lt;&gt;"House rose", "",SUMIF(ch_table[Day], ch_table[[#This Row],[Day]], ch_table[Duration]))</f>
        <v/>
      </c>
      <c r="I1113" s="49">
        <f>SUM(INDEX(ch_table[Duration],1):ch_table[[#This Row],[Duration]])</f>
        <v>25.011111111111219</v>
      </c>
      <c r="J1113" s="44" cm="1">
        <f t="array" ref="J111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113" s="44" t="str" cm="1">
        <f t="array" ref="K111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113" s="44" t="str">
        <f>IF(ch_table[[#This Row],[Subject 1]]&lt;&gt;"House rose", "",SUMIF(ch_table[Day], ch_table[[#This Row],[Day]], ch_table[AAT]))</f>
        <v/>
      </c>
      <c r="M1113" s="47">
        <f>SUM(INDEX(ch_table[AAT],1):ch_table[[#This Row],[AAT]])</f>
        <v>1.6243055555555554</v>
      </c>
    </row>
    <row r="1114" spans="1:13" x14ac:dyDescent="0.25">
      <c r="A1114" s="2">
        <v>81</v>
      </c>
      <c r="B1114" s="40">
        <v>44018</v>
      </c>
      <c r="C1114" s="42">
        <v>0.6958333333333333</v>
      </c>
      <c r="D1114" s="3" t="s">
        <v>42</v>
      </c>
      <c r="E1114" s="5" t="s">
        <v>477</v>
      </c>
      <c r="F1114" s="5" t="s">
        <v>538</v>
      </c>
      <c r="G1114" s="42" cm="1">
        <f t="array" ref="G111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0.20069444444444451</v>
      </c>
      <c r="H1114" s="44" t="str">
        <f>IF(ch_table[[#This Row],[Subject 1]]&lt;&gt;"House rose", "",SUMIF(ch_table[Day], ch_table[[#This Row],[Day]], ch_table[Duration]))</f>
        <v/>
      </c>
      <c r="I1114" s="49">
        <f>SUM(INDEX(ch_table[Duration],1):ch_table[[#This Row],[Duration]])</f>
        <v>25.211805555555664</v>
      </c>
      <c r="J1114" s="44" cm="1">
        <f t="array" ref="J111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114" s="44" t="str" cm="1">
        <f t="array" ref="K111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114" s="44" t="str">
        <f>IF(ch_table[[#This Row],[Subject 1]]&lt;&gt;"House rose", "",SUMIF(ch_table[Day], ch_table[[#This Row],[Day]], ch_table[AAT]))</f>
        <v/>
      </c>
      <c r="M1114" s="47">
        <f>SUM(INDEX(ch_table[AAT],1):ch_table[[#This Row],[AAT]])</f>
        <v>1.6243055555555554</v>
      </c>
    </row>
    <row r="1115" spans="1:13" x14ac:dyDescent="0.25">
      <c r="A1115" s="2">
        <v>81</v>
      </c>
      <c r="B1115" s="40">
        <v>44018</v>
      </c>
      <c r="C1115" s="42">
        <v>0.89652777777777781</v>
      </c>
      <c r="D1115" s="3" t="s">
        <v>33</v>
      </c>
      <c r="E1115" s="5" t="s">
        <v>477</v>
      </c>
      <c r="G1115" s="42" cm="1">
        <f t="array" ref="G111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2.0833333333333259E-2</v>
      </c>
      <c r="H1115" s="44" t="str">
        <f>IF(ch_table[[#This Row],[Subject 1]]&lt;&gt;"House rose", "",SUMIF(ch_table[Day], ch_table[[#This Row],[Day]], ch_table[Duration]))</f>
        <v/>
      </c>
      <c r="I1115" s="49">
        <f>SUM(INDEX(ch_table[Duration],1):ch_table[[#This Row],[Duration]])</f>
        <v>25.232638888888996</v>
      </c>
      <c r="J1115" s="44" cm="1">
        <f t="array" ref="J111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115" s="44" cm="1">
        <f t="array" ref="K111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6.9444444444444198E-4</v>
      </c>
      <c r="L1115" s="44" t="str">
        <f>IF(ch_table[[#This Row],[Subject 1]]&lt;&gt;"House rose", "",SUMIF(ch_table[Day], ch_table[[#This Row],[Day]], ch_table[AAT]))</f>
        <v/>
      </c>
      <c r="M1115" s="47">
        <f>SUM(INDEX(ch_table[AAT],1):ch_table[[#This Row],[AAT]])</f>
        <v>1.625</v>
      </c>
    </row>
    <row r="1116" spans="1:13" x14ac:dyDescent="0.25">
      <c r="A1116" s="2">
        <v>81</v>
      </c>
      <c r="B1116" s="40">
        <v>44018</v>
      </c>
      <c r="C1116" s="42">
        <v>0.91736111111111107</v>
      </c>
      <c r="D1116" s="3" t="s">
        <v>26</v>
      </c>
      <c r="E1116" s="5" t="s">
        <v>691</v>
      </c>
      <c r="G1116" s="42" cm="1">
        <f t="array" ref="G111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1.9444444444444486E-2</v>
      </c>
      <c r="H1116" s="44" t="str">
        <f>IF(ch_table[[#This Row],[Subject 1]]&lt;&gt;"House rose", "",SUMIF(ch_table[Day], ch_table[[#This Row],[Day]], ch_table[Duration]))</f>
        <v/>
      </c>
      <c r="I1116" s="49">
        <f>SUM(INDEX(ch_table[Duration],1):ch_table[[#This Row],[Duration]])</f>
        <v>25.252083333333442</v>
      </c>
      <c r="J1116" s="44" cm="1">
        <f t="array" ref="J111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116" s="44" cm="1">
        <f t="array" ref="K111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1.9444444444444486E-2</v>
      </c>
      <c r="L1116" s="44" t="str">
        <f>IF(ch_table[[#This Row],[Subject 1]]&lt;&gt;"House rose", "",SUMIF(ch_table[Day], ch_table[[#This Row],[Day]], ch_table[AAT]))</f>
        <v/>
      </c>
      <c r="M1116" s="47">
        <f>SUM(INDEX(ch_table[AAT],1):ch_table[[#This Row],[AAT]])</f>
        <v>1.6444444444444444</v>
      </c>
    </row>
    <row r="1117" spans="1:13" x14ac:dyDescent="0.25">
      <c r="A1117" s="2">
        <v>81</v>
      </c>
      <c r="B1117" s="40">
        <v>44018</v>
      </c>
      <c r="C1117" s="42">
        <v>0.93680555555555556</v>
      </c>
      <c r="D1117" s="3" t="s">
        <v>17</v>
      </c>
      <c r="G1117" s="42" t="str" cm="1">
        <f t="array" ref="G111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1117" s="44">
        <f>IF(ch_table[[#This Row],[Subject 1]]&lt;&gt;"House rose", "",SUMIF(ch_table[Day], ch_table[[#This Row],[Day]], ch_table[Duration]))</f>
        <v>0.33263888888888893</v>
      </c>
      <c r="I1117" s="49">
        <f>SUM(INDEX(ch_table[Duration],1):ch_table[[#This Row],[Duration]])</f>
        <v>25.252083333333442</v>
      </c>
      <c r="J1117" s="44" cm="1">
        <f t="array" ref="J111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117" s="44" t="str" cm="1">
        <f t="array" ref="K111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117" s="44">
        <f>IF(ch_table[[#This Row],[Subject 1]]&lt;&gt;"House rose", "",SUMIF(ch_table[Day], ch_table[[#This Row],[Day]], ch_table[AAT]))</f>
        <v>2.0138888888888928E-2</v>
      </c>
      <c r="M1117" s="47">
        <f>SUM(INDEX(ch_table[AAT],1):ch_table[[#This Row],[AAT]])</f>
        <v>1.6444444444444444</v>
      </c>
    </row>
    <row r="1118" spans="1:13" x14ac:dyDescent="0.25">
      <c r="A1118" s="2">
        <v>82</v>
      </c>
      <c r="B1118" s="40">
        <v>44019</v>
      </c>
      <c r="C1118" s="42">
        <v>0.47916666666666669</v>
      </c>
      <c r="D1118" s="3" t="s">
        <v>18</v>
      </c>
      <c r="G1118" s="42" cm="1">
        <f t="array" ref="G111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2.7777777777778234E-3</v>
      </c>
      <c r="H1118" s="44" t="str">
        <f>IF(ch_table[[#This Row],[Subject 1]]&lt;&gt;"House rose", "",SUMIF(ch_table[Day], ch_table[[#This Row],[Day]], ch_table[Duration]))</f>
        <v/>
      </c>
      <c r="I1118" s="49">
        <f>SUM(INDEX(ch_table[Duration],1):ch_table[[#This Row],[Duration]])</f>
        <v>25.254861111111218</v>
      </c>
      <c r="J1118" s="44" cm="1">
        <f t="array" ref="J111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118" s="44" t="str" cm="1">
        <f t="array" ref="K111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118" s="44" t="str">
        <f>IF(ch_table[[#This Row],[Subject 1]]&lt;&gt;"House rose", "",SUMIF(ch_table[Day], ch_table[[#This Row],[Day]], ch_table[AAT]))</f>
        <v/>
      </c>
      <c r="M1118" s="47">
        <f>SUM(INDEX(ch_table[AAT],1):ch_table[[#This Row],[AAT]])</f>
        <v>1.6444444444444444</v>
      </c>
    </row>
    <row r="1119" spans="1:13" x14ac:dyDescent="0.25">
      <c r="A1119" s="2">
        <v>82</v>
      </c>
      <c r="B1119" s="40">
        <v>44019</v>
      </c>
      <c r="C1119" s="42">
        <v>0.48194444444444451</v>
      </c>
      <c r="D1119" s="3" t="s">
        <v>28</v>
      </c>
      <c r="E1119" s="5" t="s">
        <v>90</v>
      </c>
      <c r="G1119" s="42" cm="1">
        <f t="array" ref="G111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2.9166666666666563E-2</v>
      </c>
      <c r="H1119" s="44" t="str">
        <f>IF(ch_table[[#This Row],[Subject 1]]&lt;&gt;"House rose", "",SUMIF(ch_table[Day], ch_table[[#This Row],[Day]], ch_table[Duration]))</f>
        <v/>
      </c>
      <c r="I1119" s="49">
        <f>SUM(INDEX(ch_table[Duration],1):ch_table[[#This Row],[Duration]])</f>
        <v>25.284027777777883</v>
      </c>
      <c r="J1119" s="44" cm="1">
        <f t="array" ref="J111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119" s="44" t="str" cm="1">
        <f t="array" ref="K111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119" s="44" t="str">
        <f>IF(ch_table[[#This Row],[Subject 1]]&lt;&gt;"House rose", "",SUMIF(ch_table[Day], ch_table[[#This Row],[Day]], ch_table[AAT]))</f>
        <v/>
      </c>
      <c r="M1119" s="47">
        <f>SUM(INDEX(ch_table[AAT],1):ch_table[[#This Row],[AAT]])</f>
        <v>1.6444444444444444</v>
      </c>
    </row>
    <row r="1120" spans="1:13" x14ac:dyDescent="0.25">
      <c r="A1120" s="2">
        <v>82</v>
      </c>
      <c r="B1120" s="40">
        <v>44019</v>
      </c>
      <c r="C1120" s="42">
        <v>0.51111111111111107</v>
      </c>
      <c r="D1120" s="3" t="s">
        <v>29</v>
      </c>
      <c r="E1120" s="5" t="s">
        <v>90</v>
      </c>
      <c r="G1120" s="42" cm="1">
        <f t="array" ref="G112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1.3194444444444509E-2</v>
      </c>
      <c r="H1120" s="44" t="str">
        <f>IF(ch_table[[#This Row],[Subject 1]]&lt;&gt;"House rose", "",SUMIF(ch_table[Day], ch_table[[#This Row],[Day]], ch_table[Duration]))</f>
        <v/>
      </c>
      <c r="I1120" s="49">
        <f>SUM(INDEX(ch_table[Duration],1):ch_table[[#This Row],[Duration]])</f>
        <v>25.297222222222327</v>
      </c>
      <c r="J1120" s="44" cm="1">
        <f t="array" ref="J112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120" s="44" t="str" cm="1">
        <f t="array" ref="K112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120" s="44" t="str">
        <f>IF(ch_table[[#This Row],[Subject 1]]&lt;&gt;"House rose", "",SUMIF(ch_table[Day], ch_table[[#This Row],[Day]], ch_table[AAT]))</f>
        <v/>
      </c>
      <c r="M1120" s="47">
        <f>SUM(INDEX(ch_table[AAT],1):ch_table[[#This Row],[AAT]])</f>
        <v>1.6444444444444444</v>
      </c>
    </row>
    <row r="1121" spans="1:13" x14ac:dyDescent="0.25">
      <c r="A1121" s="2">
        <v>82</v>
      </c>
      <c r="B1121" s="40">
        <v>44019</v>
      </c>
      <c r="C1121" s="42">
        <v>0.52430555555555558</v>
      </c>
      <c r="D1121" s="3" t="s">
        <v>20</v>
      </c>
      <c r="E1121" s="5" t="s">
        <v>692</v>
      </c>
      <c r="F1121" s="5" t="s">
        <v>73</v>
      </c>
      <c r="G1121" s="42" cm="1">
        <f t="array" ref="G112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6.9444444444444198E-4</v>
      </c>
      <c r="H1121" s="44" t="str">
        <f>IF(ch_table[[#This Row],[Subject 1]]&lt;&gt;"House rose", "",SUMIF(ch_table[Day], ch_table[[#This Row],[Day]], ch_table[Duration]))</f>
        <v/>
      </c>
      <c r="I1121" s="49">
        <f>SUM(INDEX(ch_table[Duration],1):ch_table[[#This Row],[Duration]])</f>
        <v>25.297916666666772</v>
      </c>
      <c r="J1121" s="44" cm="1">
        <f t="array" ref="J112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121" s="44" t="str" cm="1">
        <f t="array" ref="K112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121" s="44" t="str">
        <f>IF(ch_table[[#This Row],[Subject 1]]&lt;&gt;"House rose", "",SUMIF(ch_table[Day], ch_table[[#This Row],[Day]], ch_table[AAT]))</f>
        <v/>
      </c>
      <c r="M1121" s="47">
        <f>SUM(INDEX(ch_table[AAT],1):ch_table[[#This Row],[AAT]])</f>
        <v>1.6444444444444444</v>
      </c>
    </row>
    <row r="1122" spans="1:13" ht="45" x14ac:dyDescent="0.25">
      <c r="A1122" s="2">
        <v>82</v>
      </c>
      <c r="B1122" s="40">
        <v>44019</v>
      </c>
      <c r="C1122" s="42">
        <v>0.52500000000000002</v>
      </c>
      <c r="D1122" s="3" t="s">
        <v>693</v>
      </c>
      <c r="E1122" s="5" t="s">
        <v>366</v>
      </c>
      <c r="G1122" s="42" cm="1">
        <f t="array" ref="G112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3.9583333333333304E-2</v>
      </c>
      <c r="H1122" s="44" t="str">
        <f>IF(ch_table[[#This Row],[Subject 1]]&lt;&gt;"House rose", "",SUMIF(ch_table[Day], ch_table[[#This Row],[Day]], ch_table[Duration]))</f>
        <v/>
      </c>
      <c r="I1122" s="49">
        <f>SUM(INDEX(ch_table[Duration],1):ch_table[[#This Row],[Duration]])</f>
        <v>25.337500000000105</v>
      </c>
      <c r="J1122" s="44" cm="1">
        <f t="array" ref="J112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122" s="44" t="str" cm="1">
        <f t="array" ref="K112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122" s="44" t="str">
        <f>IF(ch_table[[#This Row],[Subject 1]]&lt;&gt;"House rose", "",SUMIF(ch_table[Day], ch_table[[#This Row],[Day]], ch_table[AAT]))</f>
        <v/>
      </c>
      <c r="M1122" s="47">
        <f>SUM(INDEX(ch_table[AAT],1):ch_table[[#This Row],[AAT]])</f>
        <v>1.6444444444444444</v>
      </c>
    </row>
    <row r="1123" spans="1:13" x14ac:dyDescent="0.25">
      <c r="A1123" s="2">
        <v>82</v>
      </c>
      <c r="B1123" s="40">
        <v>44019</v>
      </c>
      <c r="C1123" s="42">
        <v>0.56458333333333333</v>
      </c>
      <c r="D1123" s="3" t="s">
        <v>15</v>
      </c>
      <c r="G1123" s="42" cm="1">
        <f t="array" ref="G112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1123" s="44" t="str">
        <f>IF(ch_table[[#This Row],[Subject 1]]&lt;&gt;"House rose", "",SUMIF(ch_table[Day], ch_table[[#This Row],[Day]], ch_table[Duration]))</f>
        <v/>
      </c>
      <c r="I1123" s="49">
        <f>SUM(INDEX(ch_table[Duration],1):ch_table[[#This Row],[Duration]])</f>
        <v>25.340277777777882</v>
      </c>
      <c r="J1123" s="44" cm="1">
        <f t="array" ref="J112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123" s="44" t="str" cm="1">
        <f t="array" ref="K112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123" s="44" t="str">
        <f>IF(ch_table[[#This Row],[Subject 1]]&lt;&gt;"House rose", "",SUMIF(ch_table[Day], ch_table[[#This Row],[Day]], ch_table[AAT]))</f>
        <v/>
      </c>
      <c r="M1123" s="47">
        <f>SUM(INDEX(ch_table[AAT],1):ch_table[[#This Row],[AAT]])</f>
        <v>1.6444444444444444</v>
      </c>
    </row>
    <row r="1124" spans="1:13" ht="60" x14ac:dyDescent="0.25">
      <c r="A1124" s="2">
        <v>82</v>
      </c>
      <c r="B1124" s="40">
        <v>44019</v>
      </c>
      <c r="C1124" s="42">
        <v>0.56736111111111109</v>
      </c>
      <c r="D1124" s="3" t="s">
        <v>693</v>
      </c>
      <c r="E1124" s="5" t="s">
        <v>694</v>
      </c>
      <c r="G1124" s="42" cm="1">
        <f t="array" ref="G112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4.2361111111111183E-2</v>
      </c>
      <c r="H1124" s="44" t="str">
        <f>IF(ch_table[[#This Row],[Subject 1]]&lt;&gt;"House rose", "",SUMIF(ch_table[Day], ch_table[[#This Row],[Day]], ch_table[Duration]))</f>
        <v/>
      </c>
      <c r="I1124" s="49">
        <f>SUM(INDEX(ch_table[Duration],1):ch_table[[#This Row],[Duration]])</f>
        <v>25.382638888888994</v>
      </c>
      <c r="J1124" s="44" cm="1">
        <f t="array" ref="J112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124" s="44" t="str" cm="1">
        <f t="array" ref="K112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124" s="44" t="str">
        <f>IF(ch_table[[#This Row],[Subject 1]]&lt;&gt;"House rose", "",SUMIF(ch_table[Day], ch_table[[#This Row],[Day]], ch_table[AAT]))</f>
        <v/>
      </c>
      <c r="M1124" s="47">
        <f>SUM(INDEX(ch_table[AAT],1):ch_table[[#This Row],[AAT]])</f>
        <v>1.6444444444444444</v>
      </c>
    </row>
    <row r="1125" spans="1:13" ht="30" x14ac:dyDescent="0.25">
      <c r="A1125" s="2">
        <v>82</v>
      </c>
      <c r="B1125" s="40">
        <v>44019</v>
      </c>
      <c r="C1125" s="42">
        <v>0.60972222222222228</v>
      </c>
      <c r="D1125" s="3" t="s">
        <v>24</v>
      </c>
      <c r="E1125" s="5" t="s">
        <v>695</v>
      </c>
      <c r="G1125" s="42" cm="1">
        <f t="array" ref="G112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1125" s="44" t="str">
        <f>IF(ch_table[[#This Row],[Subject 1]]&lt;&gt;"House rose", "",SUMIF(ch_table[Day], ch_table[[#This Row],[Day]], ch_table[Duration]))</f>
        <v/>
      </c>
      <c r="I1125" s="49">
        <f>SUM(INDEX(ch_table[Duration],1):ch_table[[#This Row],[Duration]])</f>
        <v>25.385416666666771</v>
      </c>
      <c r="J1125" s="44" cm="1">
        <f t="array" ref="J112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125" s="44" t="str" cm="1">
        <f t="array" ref="K112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125" s="44" t="str">
        <f>IF(ch_table[[#This Row],[Subject 1]]&lt;&gt;"House rose", "",SUMIF(ch_table[Day], ch_table[[#This Row],[Day]], ch_table[AAT]))</f>
        <v/>
      </c>
      <c r="M1125" s="47">
        <f>SUM(INDEX(ch_table[AAT],1):ch_table[[#This Row],[AAT]])</f>
        <v>1.6444444444444444</v>
      </c>
    </row>
    <row r="1126" spans="1:13" x14ac:dyDescent="0.25">
      <c r="A1126" s="2">
        <v>82</v>
      </c>
      <c r="B1126" s="40">
        <v>44019</v>
      </c>
      <c r="C1126" s="42">
        <v>0.61250000000000004</v>
      </c>
      <c r="D1126" s="3" t="s">
        <v>44</v>
      </c>
      <c r="E1126" s="5" t="s">
        <v>696</v>
      </c>
      <c r="G1126" s="42" cm="1">
        <f t="array" ref="G112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6.9444444444444198E-3</v>
      </c>
      <c r="H1126" s="44" t="str">
        <f>IF(ch_table[[#This Row],[Subject 1]]&lt;&gt;"House rose", "",SUMIF(ch_table[Day], ch_table[[#This Row],[Day]], ch_table[Duration]))</f>
        <v/>
      </c>
      <c r="I1126" s="49">
        <f>SUM(INDEX(ch_table[Duration],1):ch_table[[#This Row],[Duration]])</f>
        <v>25.392361111111214</v>
      </c>
      <c r="J1126" s="44" cm="1">
        <f t="array" ref="J112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126" s="44" t="str" cm="1">
        <f t="array" ref="K112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126" s="44" t="str">
        <f>IF(ch_table[[#This Row],[Subject 1]]&lt;&gt;"House rose", "",SUMIF(ch_table[Day], ch_table[[#This Row],[Day]], ch_table[AAT]))</f>
        <v/>
      </c>
      <c r="M1126" s="47">
        <f>SUM(INDEX(ch_table[AAT],1):ch_table[[#This Row],[AAT]])</f>
        <v>1.6444444444444444</v>
      </c>
    </row>
    <row r="1127" spans="1:13" ht="30" x14ac:dyDescent="0.25">
      <c r="A1127" s="2">
        <v>82</v>
      </c>
      <c r="B1127" s="40">
        <v>44019</v>
      </c>
      <c r="C1127" s="42">
        <v>0.61944444444444446</v>
      </c>
      <c r="D1127" s="3" t="s">
        <v>202</v>
      </c>
      <c r="E1127" s="5" t="s">
        <v>358</v>
      </c>
      <c r="F1127" s="5" t="s">
        <v>73</v>
      </c>
      <c r="G1127" s="42" cm="1">
        <f t="array" ref="G112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6.9444444444444198E-4</v>
      </c>
      <c r="H1127" s="44" t="str">
        <f>IF(ch_table[[#This Row],[Subject 1]]&lt;&gt;"House rose", "",SUMIF(ch_table[Day], ch_table[[#This Row],[Day]], ch_table[Duration]))</f>
        <v/>
      </c>
      <c r="I1127" s="49">
        <f>SUM(INDEX(ch_table[Duration],1):ch_table[[#This Row],[Duration]])</f>
        <v>25.393055555555659</v>
      </c>
      <c r="J1127" s="44" cm="1">
        <f t="array" ref="J112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127" s="44" t="str" cm="1">
        <f t="array" ref="K112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127" s="44" t="str">
        <f>IF(ch_table[[#This Row],[Subject 1]]&lt;&gt;"House rose", "",SUMIF(ch_table[Day], ch_table[[#This Row],[Day]], ch_table[AAT]))</f>
        <v/>
      </c>
      <c r="M1127" s="47">
        <f>SUM(INDEX(ch_table[AAT],1):ch_table[[#This Row],[AAT]])</f>
        <v>1.6444444444444444</v>
      </c>
    </row>
    <row r="1128" spans="1:13" x14ac:dyDescent="0.25">
      <c r="A1128" s="2">
        <v>82</v>
      </c>
      <c r="B1128" s="40">
        <v>44019</v>
      </c>
      <c r="C1128" s="42">
        <v>0.62013888888888891</v>
      </c>
      <c r="D1128" s="3" t="s">
        <v>59</v>
      </c>
      <c r="E1128" s="5" t="s">
        <v>697</v>
      </c>
      <c r="G1128" s="42" cm="1">
        <f t="array" ref="G112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5.9722222222222232E-2</v>
      </c>
      <c r="H1128" s="44" t="str">
        <f>IF(ch_table[[#This Row],[Subject 1]]&lt;&gt;"House rose", "",SUMIF(ch_table[Day], ch_table[[#This Row],[Day]], ch_table[Duration]))</f>
        <v/>
      </c>
      <c r="I1128" s="49">
        <f>SUM(INDEX(ch_table[Duration],1):ch_table[[#This Row],[Duration]])</f>
        <v>25.452777777777882</v>
      </c>
      <c r="J1128" s="44" cm="1">
        <f t="array" ref="J112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128" s="44" t="str" cm="1">
        <f t="array" ref="K112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128" s="44" t="str">
        <f>IF(ch_table[[#This Row],[Subject 1]]&lt;&gt;"House rose", "",SUMIF(ch_table[Day], ch_table[[#This Row],[Day]], ch_table[AAT]))</f>
        <v/>
      </c>
      <c r="M1128" s="47">
        <f>SUM(INDEX(ch_table[AAT],1):ch_table[[#This Row],[AAT]])</f>
        <v>1.6444444444444444</v>
      </c>
    </row>
    <row r="1129" spans="1:13" x14ac:dyDescent="0.25">
      <c r="A1129" s="2">
        <v>82</v>
      </c>
      <c r="B1129" s="40">
        <v>44019</v>
      </c>
      <c r="C1129" s="42">
        <v>0.67986111111111114</v>
      </c>
      <c r="D1129" s="3" t="s">
        <v>59</v>
      </c>
      <c r="E1129" s="5" t="s">
        <v>698</v>
      </c>
      <c r="G1129" s="42" cm="1">
        <f t="array" ref="G112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5.8333333333333348E-2</v>
      </c>
      <c r="H1129" s="44" t="str">
        <f>IF(ch_table[[#This Row],[Subject 1]]&lt;&gt;"House rose", "",SUMIF(ch_table[Day], ch_table[[#This Row],[Day]], ch_table[Duration]))</f>
        <v/>
      </c>
      <c r="I1129" s="49">
        <f>SUM(INDEX(ch_table[Duration],1):ch_table[[#This Row],[Duration]])</f>
        <v>25.511111111111216</v>
      </c>
      <c r="J1129" s="44" cm="1">
        <f t="array" ref="J112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129" s="44" t="str" cm="1">
        <f t="array" ref="K112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129" s="44" t="str">
        <f>IF(ch_table[[#This Row],[Subject 1]]&lt;&gt;"House rose", "",SUMIF(ch_table[Day], ch_table[[#This Row],[Day]], ch_table[AAT]))</f>
        <v/>
      </c>
      <c r="M1129" s="47">
        <f>SUM(INDEX(ch_table[AAT],1):ch_table[[#This Row],[AAT]])</f>
        <v>1.6444444444444444</v>
      </c>
    </row>
    <row r="1130" spans="1:13" ht="30" x14ac:dyDescent="0.25">
      <c r="A1130" s="2">
        <v>82</v>
      </c>
      <c r="B1130" s="40">
        <v>44019</v>
      </c>
      <c r="C1130" s="42">
        <v>0.73819444444444449</v>
      </c>
      <c r="D1130" s="3" t="s">
        <v>59</v>
      </c>
      <c r="E1130" s="5" t="s">
        <v>699</v>
      </c>
      <c r="G1130" s="42" cm="1">
        <f t="array" ref="G113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5.2777777777777701E-2</v>
      </c>
      <c r="H1130" s="44" t="str">
        <f>IF(ch_table[[#This Row],[Subject 1]]&lt;&gt;"House rose", "",SUMIF(ch_table[Day], ch_table[[#This Row],[Day]], ch_table[Duration]))</f>
        <v/>
      </c>
      <c r="I1130" s="49">
        <f>SUM(INDEX(ch_table[Duration],1):ch_table[[#This Row],[Duration]])</f>
        <v>25.563888888888993</v>
      </c>
      <c r="J1130" s="44" cm="1">
        <f t="array" ref="J113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130" s="44" t="str" cm="1">
        <f t="array" ref="K113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130" s="44" t="str">
        <f>IF(ch_table[[#This Row],[Subject 1]]&lt;&gt;"House rose", "",SUMIF(ch_table[Day], ch_table[[#This Row],[Day]], ch_table[AAT]))</f>
        <v/>
      </c>
      <c r="M1130" s="47">
        <f>SUM(INDEX(ch_table[AAT],1):ch_table[[#This Row],[AAT]])</f>
        <v>1.6444444444444444</v>
      </c>
    </row>
    <row r="1131" spans="1:13" ht="30" x14ac:dyDescent="0.25">
      <c r="A1131" s="2">
        <v>82</v>
      </c>
      <c r="B1131" s="40">
        <v>44019</v>
      </c>
      <c r="C1131" s="42">
        <v>0.79097222222222219</v>
      </c>
      <c r="D1131" s="3" t="s">
        <v>35</v>
      </c>
      <c r="E1131" s="5" t="s">
        <v>700</v>
      </c>
      <c r="G1131" s="42" cm="1">
        <f t="array" ref="G113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1.388888888888884E-3</v>
      </c>
      <c r="H1131" s="44" t="str">
        <f>IF(ch_table[[#This Row],[Subject 1]]&lt;&gt;"House rose", "",SUMIF(ch_table[Day], ch_table[[#This Row],[Day]], ch_table[Duration]))</f>
        <v/>
      </c>
      <c r="I1131" s="49">
        <f>SUM(INDEX(ch_table[Duration],1):ch_table[[#This Row],[Duration]])</f>
        <v>25.565277777777883</v>
      </c>
      <c r="J1131" s="44" cm="1">
        <f t="array" ref="J113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131" s="44" cm="1">
        <f t="array" ref="K113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6.9444444444444198E-4</v>
      </c>
      <c r="L1131" s="44" t="str">
        <f>IF(ch_table[[#This Row],[Subject 1]]&lt;&gt;"House rose", "",SUMIF(ch_table[Day], ch_table[[#This Row],[Day]], ch_table[AAT]))</f>
        <v/>
      </c>
      <c r="M1131" s="47">
        <f>SUM(INDEX(ch_table[AAT],1):ch_table[[#This Row],[AAT]])</f>
        <v>1.6451388888888889</v>
      </c>
    </row>
    <row r="1132" spans="1:13" x14ac:dyDescent="0.25">
      <c r="A1132" s="2">
        <v>82</v>
      </c>
      <c r="B1132" s="40">
        <v>44019</v>
      </c>
      <c r="C1132" s="42">
        <v>0.79236111111111107</v>
      </c>
      <c r="D1132" s="3" t="s">
        <v>26</v>
      </c>
      <c r="E1132" s="5" t="s">
        <v>701</v>
      </c>
      <c r="G1132" s="42" cm="1">
        <f t="array" ref="G113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2.0138888888888928E-2</v>
      </c>
      <c r="H1132" s="44" t="str">
        <f>IF(ch_table[[#This Row],[Subject 1]]&lt;&gt;"House rose", "",SUMIF(ch_table[Day], ch_table[[#This Row],[Day]], ch_table[Duration]))</f>
        <v/>
      </c>
      <c r="I1132" s="49">
        <f>SUM(INDEX(ch_table[Duration],1):ch_table[[#This Row],[Duration]])</f>
        <v>25.585416666666774</v>
      </c>
      <c r="J1132" s="44" cm="1">
        <f t="array" ref="J113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132" s="44" cm="1">
        <f t="array" ref="K113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2.0138888888888928E-2</v>
      </c>
      <c r="L1132" s="44" t="str">
        <f>IF(ch_table[[#This Row],[Subject 1]]&lt;&gt;"House rose", "",SUMIF(ch_table[Day], ch_table[[#This Row],[Day]], ch_table[AAT]))</f>
        <v/>
      </c>
      <c r="M1132" s="47">
        <f>SUM(INDEX(ch_table[AAT],1):ch_table[[#This Row],[AAT]])</f>
        <v>1.6652777777777779</v>
      </c>
    </row>
    <row r="1133" spans="1:13" x14ac:dyDescent="0.25">
      <c r="A1133" s="2">
        <v>82</v>
      </c>
      <c r="B1133" s="40">
        <v>44019</v>
      </c>
      <c r="C1133" s="42">
        <v>0.8125</v>
      </c>
      <c r="D1133" s="3" t="s">
        <v>17</v>
      </c>
      <c r="G1133" s="42" t="str" cm="1">
        <f t="array" ref="G113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1133" s="44">
        <f>IF(ch_table[[#This Row],[Subject 1]]&lt;&gt;"House rose", "",SUMIF(ch_table[Day], ch_table[[#This Row],[Day]], ch_table[Duration]))</f>
        <v>0.33333333333333331</v>
      </c>
      <c r="I1133" s="49">
        <f>SUM(INDEX(ch_table[Duration],1):ch_table[[#This Row],[Duration]])</f>
        <v>25.585416666666774</v>
      </c>
      <c r="J1133" s="44" cm="1">
        <f t="array" ref="J113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133" s="44" t="str" cm="1">
        <f t="array" ref="K113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133" s="44">
        <f>IF(ch_table[[#This Row],[Subject 1]]&lt;&gt;"House rose", "",SUMIF(ch_table[Day], ch_table[[#This Row],[Day]], ch_table[AAT]))</f>
        <v>2.083333333333337E-2</v>
      </c>
      <c r="M1133" s="47">
        <f>SUM(INDEX(ch_table[AAT],1):ch_table[[#This Row],[AAT]])</f>
        <v>1.6652777777777779</v>
      </c>
    </row>
    <row r="1134" spans="1:13" x14ac:dyDescent="0.25">
      <c r="A1134" s="2">
        <v>83</v>
      </c>
      <c r="B1134" s="40">
        <v>44020</v>
      </c>
      <c r="C1134" s="42">
        <v>0.47916666666666669</v>
      </c>
      <c r="D1134" s="3" t="s">
        <v>18</v>
      </c>
      <c r="G1134" s="42" cm="1">
        <f t="array" ref="G113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1134" s="44" t="str">
        <f>IF(ch_table[[#This Row],[Subject 1]]&lt;&gt;"House rose", "",SUMIF(ch_table[Day], ch_table[[#This Row],[Day]], ch_table[Duration]))</f>
        <v/>
      </c>
      <c r="I1134" s="49">
        <f>SUM(INDEX(ch_table[Duration],1):ch_table[[#This Row],[Duration]])</f>
        <v>25.587500000000109</v>
      </c>
      <c r="J1134" s="44" cm="1">
        <f t="array" ref="J113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134" s="44" t="str" cm="1">
        <f t="array" ref="K113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134" s="44" t="str">
        <f>IF(ch_table[[#This Row],[Subject 1]]&lt;&gt;"House rose", "",SUMIF(ch_table[Day], ch_table[[#This Row],[Day]], ch_table[AAT]))</f>
        <v/>
      </c>
      <c r="M1134" s="47">
        <f>SUM(INDEX(ch_table[AAT],1):ch_table[[#This Row],[AAT]])</f>
        <v>1.6652777777777779</v>
      </c>
    </row>
    <row r="1135" spans="1:13" x14ac:dyDescent="0.25">
      <c r="A1135" s="2">
        <v>83</v>
      </c>
      <c r="B1135" s="40">
        <v>44020</v>
      </c>
      <c r="C1135" s="42">
        <v>0.48125000000000001</v>
      </c>
      <c r="D1135" s="3" t="s">
        <v>28</v>
      </c>
      <c r="E1135" s="5" t="s">
        <v>127</v>
      </c>
      <c r="G1135" s="42" cm="1">
        <f t="array" ref="G113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1.9444444444444431E-2</v>
      </c>
      <c r="H1135" s="44" t="str">
        <f>IF(ch_table[[#This Row],[Subject 1]]&lt;&gt;"House rose", "",SUMIF(ch_table[Day], ch_table[[#This Row],[Day]], ch_table[Duration]))</f>
        <v/>
      </c>
      <c r="I1135" s="49">
        <f>SUM(INDEX(ch_table[Duration],1):ch_table[[#This Row],[Duration]])</f>
        <v>25.606944444444554</v>
      </c>
      <c r="J1135" s="44" cm="1">
        <f t="array" ref="J113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135" s="44" t="str" cm="1">
        <f t="array" ref="K113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135" s="44" t="str">
        <f>IF(ch_table[[#This Row],[Subject 1]]&lt;&gt;"House rose", "",SUMIF(ch_table[Day], ch_table[[#This Row],[Day]], ch_table[AAT]))</f>
        <v/>
      </c>
      <c r="M1135" s="47">
        <f>SUM(INDEX(ch_table[AAT],1):ch_table[[#This Row],[AAT]])</f>
        <v>1.6652777777777779</v>
      </c>
    </row>
    <row r="1136" spans="1:13" x14ac:dyDescent="0.25">
      <c r="A1136" s="2">
        <v>83</v>
      </c>
      <c r="B1136" s="40">
        <v>44020</v>
      </c>
      <c r="C1136" s="42">
        <v>0.50069444444444444</v>
      </c>
      <c r="D1136" s="3" t="s">
        <v>28</v>
      </c>
      <c r="E1136" s="5" t="s">
        <v>99</v>
      </c>
      <c r="G1136" s="42" cm="1">
        <f t="array" ref="G113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2.2916666666666696E-2</v>
      </c>
      <c r="H1136" s="44" t="str">
        <f>IF(ch_table[[#This Row],[Subject 1]]&lt;&gt;"House rose", "",SUMIF(ch_table[Day], ch_table[[#This Row],[Day]], ch_table[Duration]))</f>
        <v/>
      </c>
      <c r="I1136" s="49">
        <f>SUM(INDEX(ch_table[Duration],1):ch_table[[#This Row],[Duration]])</f>
        <v>25.629861111111222</v>
      </c>
      <c r="J1136" s="44" cm="1">
        <f t="array" ref="J113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136" s="44" t="str" cm="1">
        <f t="array" ref="K113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136" s="44" t="str">
        <f>IF(ch_table[[#This Row],[Subject 1]]&lt;&gt;"House rose", "",SUMIF(ch_table[Day], ch_table[[#This Row],[Day]], ch_table[AAT]))</f>
        <v/>
      </c>
      <c r="M1136" s="47">
        <f>SUM(INDEX(ch_table[AAT],1):ch_table[[#This Row],[AAT]])</f>
        <v>1.6652777777777779</v>
      </c>
    </row>
    <row r="1137" spans="1:13" x14ac:dyDescent="0.25">
      <c r="A1137" s="2">
        <v>83</v>
      </c>
      <c r="B1137" s="40">
        <v>44020</v>
      </c>
      <c r="C1137" s="42">
        <v>0.52361111111111114</v>
      </c>
      <c r="D1137" s="3" t="s">
        <v>15</v>
      </c>
      <c r="G1137" s="42" cm="1">
        <f t="array" ref="G113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1137" s="44" t="str">
        <f>IF(ch_table[[#This Row],[Subject 1]]&lt;&gt;"House rose", "",SUMIF(ch_table[Day], ch_table[[#This Row],[Day]], ch_table[Duration]))</f>
        <v/>
      </c>
      <c r="I1137" s="49">
        <f>SUM(INDEX(ch_table[Duration],1):ch_table[[#This Row],[Duration]])</f>
        <v>25.632638888888998</v>
      </c>
      <c r="J1137" s="44" cm="1">
        <f t="array" ref="J113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137" s="44" t="str" cm="1">
        <f t="array" ref="K113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137" s="44" t="str">
        <f>IF(ch_table[[#This Row],[Subject 1]]&lt;&gt;"House rose", "",SUMIF(ch_table[Day], ch_table[[#This Row],[Day]], ch_table[AAT]))</f>
        <v/>
      </c>
      <c r="M1137" s="47">
        <f>SUM(INDEX(ch_table[AAT],1):ch_table[[#This Row],[AAT]])</f>
        <v>1.6652777777777779</v>
      </c>
    </row>
    <row r="1138" spans="1:13" ht="30" x14ac:dyDescent="0.25">
      <c r="A1138" s="2">
        <v>83</v>
      </c>
      <c r="B1138" s="40">
        <v>44020</v>
      </c>
      <c r="C1138" s="42">
        <v>0.52638888888888891</v>
      </c>
      <c r="D1138" s="3" t="s">
        <v>30</v>
      </c>
      <c r="E1138" s="5" t="s">
        <v>702</v>
      </c>
      <c r="G1138" s="42" cm="1">
        <f t="array" ref="G113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0.10486111111111107</v>
      </c>
      <c r="H1138" s="44" t="str">
        <f>IF(ch_table[[#This Row],[Subject 1]]&lt;&gt;"House rose", "",SUMIF(ch_table[Day], ch_table[[#This Row],[Day]], ch_table[Duration]))</f>
        <v/>
      </c>
      <c r="I1138" s="49">
        <f>SUM(INDEX(ch_table[Duration],1):ch_table[[#This Row],[Duration]])</f>
        <v>25.737500000000111</v>
      </c>
      <c r="J1138" s="44" cm="1">
        <f t="array" ref="J113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138" s="44" t="str" cm="1">
        <f t="array" ref="K113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138" s="44" t="str">
        <f>IF(ch_table[[#This Row],[Subject 1]]&lt;&gt;"House rose", "",SUMIF(ch_table[Day], ch_table[[#This Row],[Day]], ch_table[AAT]))</f>
        <v/>
      </c>
      <c r="M1138" s="47">
        <f>SUM(INDEX(ch_table[AAT],1):ch_table[[#This Row],[AAT]])</f>
        <v>1.6652777777777779</v>
      </c>
    </row>
    <row r="1139" spans="1:13" x14ac:dyDescent="0.25">
      <c r="A1139" s="2">
        <v>83</v>
      </c>
      <c r="B1139" s="40">
        <v>44020</v>
      </c>
      <c r="C1139" s="42">
        <v>0.63124999999999998</v>
      </c>
      <c r="D1139" s="3" t="s">
        <v>51</v>
      </c>
      <c r="E1139" s="5" t="s">
        <v>703</v>
      </c>
      <c r="G1139" s="42" cm="1">
        <f t="array" ref="G113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</v>
      </c>
      <c r="H1139" s="44" t="str">
        <f>IF(ch_table[[#This Row],[Subject 1]]&lt;&gt;"House rose", "",SUMIF(ch_table[Day], ch_table[[#This Row],[Day]], ch_table[Duration]))</f>
        <v/>
      </c>
      <c r="I1139" s="49">
        <f>SUM(INDEX(ch_table[Duration],1):ch_table[[#This Row],[Duration]])</f>
        <v>25.737500000000111</v>
      </c>
      <c r="J1139" s="44" cm="1">
        <f t="array" ref="J113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139" s="44" t="str" cm="1">
        <f t="array" ref="K113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139" s="44" t="str">
        <f>IF(ch_table[[#This Row],[Subject 1]]&lt;&gt;"House rose", "",SUMIF(ch_table[Day], ch_table[[#This Row],[Day]], ch_table[AAT]))</f>
        <v/>
      </c>
      <c r="M1139" s="47">
        <f>SUM(INDEX(ch_table[AAT],1):ch_table[[#This Row],[AAT]])</f>
        <v>1.6652777777777779</v>
      </c>
    </row>
    <row r="1140" spans="1:13" x14ac:dyDescent="0.25">
      <c r="A1140" s="2">
        <v>83</v>
      </c>
      <c r="B1140" s="40">
        <v>44020</v>
      </c>
      <c r="C1140" s="42">
        <v>0.63124999999999998</v>
      </c>
      <c r="D1140" s="3" t="s">
        <v>15</v>
      </c>
      <c r="G1140" s="42" cm="1">
        <f t="array" ref="G114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1140" s="44" t="str">
        <f>IF(ch_table[[#This Row],[Subject 1]]&lt;&gt;"House rose", "",SUMIF(ch_table[Day], ch_table[[#This Row],[Day]], ch_table[Duration]))</f>
        <v/>
      </c>
      <c r="I1140" s="49">
        <f>SUM(INDEX(ch_table[Duration],1):ch_table[[#This Row],[Duration]])</f>
        <v>25.739583333333446</v>
      </c>
      <c r="J1140" s="44" cm="1">
        <f t="array" ref="J114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140" s="44" t="str" cm="1">
        <f t="array" ref="K114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140" s="44" t="str">
        <f>IF(ch_table[[#This Row],[Subject 1]]&lt;&gt;"House rose", "",SUMIF(ch_table[Day], ch_table[[#This Row],[Day]], ch_table[AAT]))</f>
        <v/>
      </c>
      <c r="M1140" s="47">
        <f>SUM(INDEX(ch_table[AAT],1):ch_table[[#This Row],[AAT]])</f>
        <v>1.6652777777777779</v>
      </c>
    </row>
    <row r="1141" spans="1:13" ht="30" x14ac:dyDescent="0.25">
      <c r="A1141" s="2">
        <v>83</v>
      </c>
      <c r="B1141" s="40">
        <v>44020</v>
      </c>
      <c r="C1141" s="42">
        <v>0.6333333333333333</v>
      </c>
      <c r="D1141" s="3" t="s">
        <v>44</v>
      </c>
      <c r="E1141" s="5" t="s">
        <v>704</v>
      </c>
      <c r="G1141" s="42" cm="1">
        <f t="array" ref="G114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6.9444444444444198E-3</v>
      </c>
      <c r="H1141" s="44" t="str">
        <f>IF(ch_table[[#This Row],[Subject 1]]&lt;&gt;"House rose", "",SUMIF(ch_table[Day], ch_table[[#This Row],[Day]], ch_table[Duration]))</f>
        <v/>
      </c>
      <c r="I1141" s="49">
        <f>SUM(INDEX(ch_table[Duration],1):ch_table[[#This Row],[Duration]])</f>
        <v>25.746527777777889</v>
      </c>
      <c r="J1141" s="44" cm="1">
        <f t="array" ref="J114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141" s="44" t="str" cm="1">
        <f t="array" ref="K114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141" s="44" t="str">
        <f>IF(ch_table[[#This Row],[Subject 1]]&lt;&gt;"House rose", "",SUMIF(ch_table[Day], ch_table[[#This Row],[Day]], ch_table[AAT]))</f>
        <v/>
      </c>
      <c r="M1141" s="47">
        <f>SUM(INDEX(ch_table[AAT],1):ch_table[[#This Row],[AAT]])</f>
        <v>1.6652777777777779</v>
      </c>
    </row>
    <row r="1142" spans="1:13" x14ac:dyDescent="0.25">
      <c r="A1142" s="2">
        <v>83</v>
      </c>
      <c r="B1142" s="40">
        <v>44020</v>
      </c>
      <c r="C1142" s="42">
        <v>0.64027777777777772</v>
      </c>
      <c r="D1142" s="3" t="s">
        <v>36</v>
      </c>
      <c r="E1142" s="5" t="s">
        <v>705</v>
      </c>
      <c r="G1142" s="42" cm="1">
        <f t="array" ref="G114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0.15138888888888891</v>
      </c>
      <c r="H1142" s="44" t="str">
        <f>IF(ch_table[[#This Row],[Subject 1]]&lt;&gt;"House rose", "",SUMIF(ch_table[Day], ch_table[[#This Row],[Day]], ch_table[Duration]))</f>
        <v/>
      </c>
      <c r="I1142" s="49">
        <f>SUM(INDEX(ch_table[Duration],1):ch_table[[#This Row],[Duration]])</f>
        <v>25.897916666666777</v>
      </c>
      <c r="J1142" s="44" cm="1">
        <f t="array" ref="J114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142" s="44" t="str" cm="1">
        <f t="array" ref="K114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142" s="44" t="str">
        <f>IF(ch_table[[#This Row],[Subject 1]]&lt;&gt;"House rose", "",SUMIF(ch_table[Day], ch_table[[#This Row],[Day]], ch_table[AAT]))</f>
        <v/>
      </c>
      <c r="M1142" s="47">
        <f>SUM(INDEX(ch_table[AAT],1):ch_table[[#This Row],[AAT]])</f>
        <v>1.6652777777777779</v>
      </c>
    </row>
    <row r="1143" spans="1:13" ht="45" x14ac:dyDescent="0.25">
      <c r="A1143" s="2">
        <v>83</v>
      </c>
      <c r="B1143" s="40">
        <v>44020</v>
      </c>
      <c r="C1143" s="42">
        <v>0.79166666666666663</v>
      </c>
      <c r="D1143" s="3" t="s">
        <v>35</v>
      </c>
      <c r="E1143" s="5" t="s">
        <v>706</v>
      </c>
      <c r="G1143" s="42" cm="1">
        <f t="array" ref="G114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6.9444444444444198E-4</v>
      </c>
      <c r="H1143" s="44" t="str">
        <f>IF(ch_table[[#This Row],[Subject 1]]&lt;&gt;"House rose", "",SUMIF(ch_table[Day], ch_table[[#This Row],[Day]], ch_table[Duration]))</f>
        <v/>
      </c>
      <c r="I1143" s="49">
        <f>SUM(INDEX(ch_table[Duration],1):ch_table[[#This Row],[Duration]])</f>
        <v>25.898611111111222</v>
      </c>
      <c r="J1143" s="44" cm="1">
        <f t="array" ref="J114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143" s="44" cm="1">
        <f t="array" ref="K114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6.9444444444444198E-4</v>
      </c>
      <c r="L1143" s="44" t="str">
        <f>IF(ch_table[[#This Row],[Subject 1]]&lt;&gt;"House rose", "",SUMIF(ch_table[Day], ch_table[[#This Row],[Day]], ch_table[AAT]))</f>
        <v/>
      </c>
      <c r="M1143" s="47">
        <f>SUM(INDEX(ch_table[AAT],1):ch_table[[#This Row],[AAT]])</f>
        <v>1.6659722222222224</v>
      </c>
    </row>
    <row r="1144" spans="1:13" ht="30" x14ac:dyDescent="0.25">
      <c r="A1144" s="2">
        <v>83</v>
      </c>
      <c r="B1144" s="40">
        <v>44020</v>
      </c>
      <c r="C1144" s="42">
        <v>0.79236111111111107</v>
      </c>
      <c r="D1144" s="3" t="s">
        <v>24</v>
      </c>
      <c r="E1144" s="5" t="s">
        <v>707</v>
      </c>
      <c r="G1144" s="42" cm="1">
        <f t="array" ref="G114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6.9444444444444198E-4</v>
      </c>
      <c r="H1144" s="44" t="str">
        <f>IF(ch_table[[#This Row],[Subject 1]]&lt;&gt;"House rose", "",SUMIF(ch_table[Day], ch_table[[#This Row],[Day]], ch_table[Duration]))</f>
        <v/>
      </c>
      <c r="I1144" s="49">
        <f>SUM(INDEX(ch_table[Duration],1):ch_table[[#This Row],[Duration]])</f>
        <v>25.899305555555667</v>
      </c>
      <c r="J1144" s="44" cm="1">
        <f t="array" ref="J114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144" s="44" cm="1">
        <f t="array" ref="K114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6.9444444444444198E-4</v>
      </c>
      <c r="L1144" s="44" t="str">
        <f>IF(ch_table[[#This Row],[Subject 1]]&lt;&gt;"House rose", "",SUMIF(ch_table[Day], ch_table[[#This Row],[Day]], ch_table[AAT]))</f>
        <v/>
      </c>
      <c r="M1144" s="47">
        <f>SUM(INDEX(ch_table[AAT],1):ch_table[[#This Row],[AAT]])</f>
        <v>1.666666666666667</v>
      </c>
    </row>
    <row r="1145" spans="1:13" ht="30" x14ac:dyDescent="0.25">
      <c r="A1145" s="2">
        <v>83</v>
      </c>
      <c r="B1145" s="40">
        <v>44020</v>
      </c>
      <c r="C1145" s="42">
        <v>0.79305555555555551</v>
      </c>
      <c r="D1145" s="3" t="s">
        <v>26</v>
      </c>
      <c r="E1145" s="5" t="s">
        <v>708</v>
      </c>
      <c r="G1145" s="42" cm="1">
        <f t="array" ref="G114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1.5277777777777835E-2</v>
      </c>
      <c r="H1145" s="44" t="str">
        <f>IF(ch_table[[#This Row],[Subject 1]]&lt;&gt;"House rose", "",SUMIF(ch_table[Day], ch_table[[#This Row],[Day]], ch_table[Duration]))</f>
        <v/>
      </c>
      <c r="I1145" s="49">
        <f>SUM(INDEX(ch_table[Duration],1):ch_table[[#This Row],[Duration]])</f>
        <v>25.914583333333447</v>
      </c>
      <c r="J1145" s="44" cm="1">
        <f t="array" ref="J114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145" s="44" cm="1">
        <f t="array" ref="K114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1.5277777777777835E-2</v>
      </c>
      <c r="L1145" s="44" t="str">
        <f>IF(ch_table[[#This Row],[Subject 1]]&lt;&gt;"House rose", "",SUMIF(ch_table[Day], ch_table[[#This Row],[Day]], ch_table[AAT]))</f>
        <v/>
      </c>
      <c r="M1145" s="47">
        <f>SUM(INDEX(ch_table[AAT],1):ch_table[[#This Row],[AAT]])</f>
        <v>1.6819444444444449</v>
      </c>
    </row>
    <row r="1146" spans="1:13" x14ac:dyDescent="0.25">
      <c r="A1146" s="2">
        <v>83</v>
      </c>
      <c r="B1146" s="40">
        <v>44020</v>
      </c>
      <c r="C1146" s="42">
        <v>0.80833333333333335</v>
      </c>
      <c r="D1146" s="3" t="s">
        <v>17</v>
      </c>
      <c r="G1146" s="42" t="str" cm="1">
        <f t="array" ref="G114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1146" s="44">
        <f>IF(ch_table[[#This Row],[Subject 1]]&lt;&gt;"House rose", "",SUMIF(ch_table[Day], ch_table[[#This Row],[Day]], ch_table[Duration]))</f>
        <v>0.32916666666666666</v>
      </c>
      <c r="I1146" s="49">
        <f>SUM(INDEX(ch_table[Duration],1):ch_table[[#This Row],[Duration]])</f>
        <v>25.914583333333447</v>
      </c>
      <c r="J1146" s="44" cm="1">
        <f t="array" ref="J114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146" s="44" t="str" cm="1">
        <f t="array" ref="K114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146" s="44">
        <f>IF(ch_table[[#This Row],[Subject 1]]&lt;&gt;"House rose", "",SUMIF(ch_table[Day], ch_table[[#This Row],[Day]], ch_table[AAT]))</f>
        <v>1.6666666666666718E-2</v>
      </c>
      <c r="M1146" s="47">
        <f>SUM(INDEX(ch_table[AAT],1):ch_table[[#This Row],[AAT]])</f>
        <v>1.6819444444444449</v>
      </c>
    </row>
    <row r="1147" spans="1:13" x14ac:dyDescent="0.25">
      <c r="A1147" s="2">
        <v>84</v>
      </c>
      <c r="B1147" s="40">
        <v>44021</v>
      </c>
      <c r="C1147" s="42">
        <v>0.39583333333333331</v>
      </c>
      <c r="D1147" s="3" t="s">
        <v>18</v>
      </c>
      <c r="G1147" s="42" cm="1">
        <f t="array" ref="G114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1147" s="44" t="str">
        <f>IF(ch_table[[#This Row],[Subject 1]]&lt;&gt;"House rose", "",SUMIF(ch_table[Day], ch_table[[#This Row],[Day]], ch_table[Duration]))</f>
        <v/>
      </c>
      <c r="I1147" s="49">
        <f>SUM(INDEX(ch_table[Duration],1):ch_table[[#This Row],[Duration]])</f>
        <v>25.917361111111223</v>
      </c>
      <c r="J1147" s="44" cm="1">
        <f t="array" ref="J114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147" s="44" t="str" cm="1">
        <f t="array" ref="K114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147" s="44" t="str">
        <f>IF(ch_table[[#This Row],[Subject 1]]&lt;&gt;"House rose", "",SUMIF(ch_table[Day], ch_table[[#This Row],[Day]], ch_table[AAT]))</f>
        <v/>
      </c>
      <c r="M1147" s="47">
        <f>SUM(INDEX(ch_table[AAT],1):ch_table[[#This Row],[AAT]])</f>
        <v>1.6819444444444449</v>
      </c>
    </row>
    <row r="1148" spans="1:13" x14ac:dyDescent="0.25">
      <c r="A1148" s="2">
        <v>84</v>
      </c>
      <c r="B1148" s="40">
        <v>44021</v>
      </c>
      <c r="C1148" s="42">
        <v>0.39861111111111108</v>
      </c>
      <c r="D1148" s="3" t="s">
        <v>28</v>
      </c>
      <c r="E1148" s="5" t="s">
        <v>136</v>
      </c>
      <c r="G1148" s="42" cm="1">
        <f t="array" ref="G114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1.8055555555555602E-2</v>
      </c>
      <c r="H1148" s="44" t="str">
        <f>IF(ch_table[[#This Row],[Subject 1]]&lt;&gt;"House rose", "",SUMIF(ch_table[Day], ch_table[[#This Row],[Day]], ch_table[Duration]))</f>
        <v/>
      </c>
      <c r="I1148" s="49">
        <f>SUM(INDEX(ch_table[Duration],1):ch_table[[#This Row],[Duration]])</f>
        <v>25.935416666666779</v>
      </c>
      <c r="J1148" s="44" cm="1">
        <f t="array" ref="J114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148" s="44" t="str" cm="1">
        <f t="array" ref="K114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148" s="44" t="str">
        <f>IF(ch_table[[#This Row],[Subject 1]]&lt;&gt;"House rose", "",SUMIF(ch_table[Day], ch_table[[#This Row],[Day]], ch_table[AAT]))</f>
        <v/>
      </c>
      <c r="M1148" s="47">
        <f>SUM(INDEX(ch_table[AAT],1):ch_table[[#This Row],[AAT]])</f>
        <v>1.6819444444444449</v>
      </c>
    </row>
    <row r="1149" spans="1:13" x14ac:dyDescent="0.25">
      <c r="A1149" s="2">
        <v>84</v>
      </c>
      <c r="B1149" s="40">
        <v>44021</v>
      </c>
      <c r="C1149" s="42">
        <v>0.41666666666666669</v>
      </c>
      <c r="D1149" s="3" t="s">
        <v>29</v>
      </c>
      <c r="E1149" s="5" t="s">
        <v>136</v>
      </c>
      <c r="G1149" s="42" cm="1">
        <f t="array" ref="G114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6.2500000000000333E-3</v>
      </c>
      <c r="H1149" s="44" t="str">
        <f>IF(ch_table[[#This Row],[Subject 1]]&lt;&gt;"House rose", "",SUMIF(ch_table[Day], ch_table[[#This Row],[Day]], ch_table[Duration]))</f>
        <v/>
      </c>
      <c r="I1149" s="49">
        <f>SUM(INDEX(ch_table[Duration],1):ch_table[[#This Row],[Duration]])</f>
        <v>25.94166666666678</v>
      </c>
      <c r="J1149" s="44" cm="1">
        <f t="array" ref="J114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149" s="44" t="str" cm="1">
        <f t="array" ref="K114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149" s="44" t="str">
        <f>IF(ch_table[[#This Row],[Subject 1]]&lt;&gt;"House rose", "",SUMIF(ch_table[Day], ch_table[[#This Row],[Day]], ch_table[AAT]))</f>
        <v/>
      </c>
      <c r="M1149" s="47">
        <f>SUM(INDEX(ch_table[AAT],1):ch_table[[#This Row],[AAT]])</f>
        <v>1.6819444444444449</v>
      </c>
    </row>
    <row r="1150" spans="1:13" x14ac:dyDescent="0.25">
      <c r="A1150" s="2">
        <v>84</v>
      </c>
      <c r="B1150" s="40">
        <v>44021</v>
      </c>
      <c r="C1150" s="42">
        <v>0.42291666666666672</v>
      </c>
      <c r="D1150" s="3" t="s">
        <v>28</v>
      </c>
      <c r="E1150" s="5" t="s">
        <v>137</v>
      </c>
      <c r="G1150" s="42" cm="1">
        <f t="array" ref="G115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1.7361111111111105E-2</v>
      </c>
      <c r="H1150" s="44" t="str">
        <f>IF(ch_table[[#This Row],[Subject 1]]&lt;&gt;"House rose", "",SUMIF(ch_table[Day], ch_table[[#This Row],[Day]], ch_table[Duration]))</f>
        <v/>
      </c>
      <c r="I1150" s="49">
        <f>SUM(INDEX(ch_table[Duration],1):ch_table[[#This Row],[Duration]])</f>
        <v>25.959027777777891</v>
      </c>
      <c r="J1150" s="44" cm="1">
        <f t="array" ref="J115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150" s="44" t="str" cm="1">
        <f t="array" ref="K115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150" s="44" t="str">
        <f>IF(ch_table[[#This Row],[Subject 1]]&lt;&gt;"House rose", "",SUMIF(ch_table[Day], ch_table[[#This Row],[Day]], ch_table[AAT]))</f>
        <v/>
      </c>
      <c r="M1150" s="47">
        <f>SUM(INDEX(ch_table[AAT],1):ch_table[[#This Row],[AAT]])</f>
        <v>1.6819444444444449</v>
      </c>
    </row>
    <row r="1151" spans="1:13" ht="45" x14ac:dyDescent="0.25">
      <c r="A1151" s="2">
        <v>84</v>
      </c>
      <c r="B1151" s="40">
        <v>44021</v>
      </c>
      <c r="C1151" s="42">
        <v>0.44027777777777782</v>
      </c>
      <c r="D1151" s="3" t="s">
        <v>693</v>
      </c>
      <c r="E1151" s="5" t="s">
        <v>709</v>
      </c>
      <c r="G1151" s="42" cm="1">
        <f t="array" ref="G115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2.9166666666666563E-2</v>
      </c>
      <c r="H1151" s="44" t="str">
        <f>IF(ch_table[[#This Row],[Subject 1]]&lt;&gt;"House rose", "",SUMIF(ch_table[Day], ch_table[[#This Row],[Day]], ch_table[Duration]))</f>
        <v/>
      </c>
      <c r="I1151" s="49">
        <f>SUM(INDEX(ch_table[Duration],1):ch_table[[#This Row],[Duration]])</f>
        <v>25.988194444444556</v>
      </c>
      <c r="J1151" s="44" cm="1">
        <f t="array" ref="J115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151" s="44" t="str" cm="1">
        <f t="array" ref="K115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151" s="44" t="str">
        <f>IF(ch_table[[#This Row],[Subject 1]]&lt;&gt;"House rose", "",SUMIF(ch_table[Day], ch_table[[#This Row],[Day]], ch_table[AAT]))</f>
        <v/>
      </c>
      <c r="M1151" s="47">
        <f>SUM(INDEX(ch_table[AAT],1):ch_table[[#This Row],[AAT]])</f>
        <v>1.6819444444444449</v>
      </c>
    </row>
    <row r="1152" spans="1:13" x14ac:dyDescent="0.25">
      <c r="A1152" s="2">
        <v>84</v>
      </c>
      <c r="B1152" s="40">
        <v>44021</v>
      </c>
      <c r="C1152" s="42">
        <v>0.46944444444444439</v>
      </c>
      <c r="D1152" s="3" t="s">
        <v>15</v>
      </c>
      <c r="G1152" s="42" cm="1">
        <f t="array" ref="G115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2.7777777777778234E-3</v>
      </c>
      <c r="H1152" s="44" t="str">
        <f>IF(ch_table[[#This Row],[Subject 1]]&lt;&gt;"House rose", "",SUMIF(ch_table[Day], ch_table[[#This Row],[Day]], ch_table[Duration]))</f>
        <v/>
      </c>
      <c r="I1152" s="49">
        <f>SUM(INDEX(ch_table[Duration],1):ch_table[[#This Row],[Duration]])</f>
        <v>25.990972222222332</v>
      </c>
      <c r="J1152" s="44" cm="1">
        <f t="array" ref="J115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152" s="44" t="str" cm="1">
        <f t="array" ref="K115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152" s="44" t="str">
        <f>IF(ch_table[[#This Row],[Subject 1]]&lt;&gt;"House rose", "",SUMIF(ch_table[Day], ch_table[[#This Row],[Day]], ch_table[AAT]))</f>
        <v/>
      </c>
      <c r="M1152" s="47">
        <f>SUM(INDEX(ch_table[AAT],1):ch_table[[#This Row],[AAT]])</f>
        <v>1.6819444444444449</v>
      </c>
    </row>
    <row r="1153" spans="1:13" x14ac:dyDescent="0.25">
      <c r="A1153" s="2">
        <v>84</v>
      </c>
      <c r="B1153" s="40">
        <v>44021</v>
      </c>
      <c r="C1153" s="42">
        <v>0.47222222222222221</v>
      </c>
      <c r="D1153" s="3" t="s">
        <v>60</v>
      </c>
      <c r="E1153" s="5" t="s">
        <v>81</v>
      </c>
      <c r="G1153" s="42" cm="1">
        <f t="array" ref="G115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4.5833333333333393E-2</v>
      </c>
      <c r="H1153" s="44" t="str">
        <f>IF(ch_table[[#This Row],[Subject 1]]&lt;&gt;"House rose", "",SUMIF(ch_table[Day], ch_table[[#This Row],[Day]], ch_table[Duration]))</f>
        <v/>
      </c>
      <c r="I1153" s="49">
        <f>SUM(INDEX(ch_table[Duration],1):ch_table[[#This Row],[Duration]])</f>
        <v>26.036805555555667</v>
      </c>
      <c r="J1153" s="44" cm="1">
        <f t="array" ref="J115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153" s="44" t="str" cm="1">
        <f t="array" ref="K115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153" s="44" t="str">
        <f>IF(ch_table[[#This Row],[Subject 1]]&lt;&gt;"House rose", "",SUMIF(ch_table[Day], ch_table[[#This Row],[Day]], ch_table[AAT]))</f>
        <v/>
      </c>
      <c r="M1153" s="47">
        <f>SUM(INDEX(ch_table[AAT],1):ch_table[[#This Row],[AAT]])</f>
        <v>1.6819444444444449</v>
      </c>
    </row>
    <row r="1154" spans="1:13" x14ac:dyDescent="0.25">
      <c r="A1154" s="2">
        <v>84</v>
      </c>
      <c r="B1154" s="40">
        <v>44021</v>
      </c>
      <c r="C1154" s="42">
        <v>0.5180555555555556</v>
      </c>
      <c r="D1154" s="3" t="s">
        <v>15</v>
      </c>
      <c r="G1154" s="42" cm="1">
        <f t="array" ref="G115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1154" s="44" t="str">
        <f>IF(ch_table[[#This Row],[Subject 1]]&lt;&gt;"House rose", "",SUMIF(ch_table[Day], ch_table[[#This Row],[Day]], ch_table[Duration]))</f>
        <v/>
      </c>
      <c r="I1154" s="49">
        <f>SUM(INDEX(ch_table[Duration],1):ch_table[[#This Row],[Duration]])</f>
        <v>26.038888888889002</v>
      </c>
      <c r="J1154" s="44" cm="1">
        <f t="array" ref="J115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154" s="44" t="str" cm="1">
        <f t="array" ref="K115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154" s="44" t="str">
        <f>IF(ch_table[[#This Row],[Subject 1]]&lt;&gt;"House rose", "",SUMIF(ch_table[Day], ch_table[[#This Row],[Day]], ch_table[AAT]))</f>
        <v/>
      </c>
      <c r="M1154" s="47">
        <f>SUM(INDEX(ch_table[AAT],1):ch_table[[#This Row],[AAT]])</f>
        <v>1.6819444444444449</v>
      </c>
    </row>
    <row r="1155" spans="1:13" ht="60" x14ac:dyDescent="0.25">
      <c r="A1155" s="2">
        <v>84</v>
      </c>
      <c r="B1155" s="40">
        <v>44021</v>
      </c>
      <c r="C1155" s="42">
        <v>0.52013888888888893</v>
      </c>
      <c r="D1155" s="3" t="s">
        <v>30</v>
      </c>
      <c r="E1155" s="5" t="s">
        <v>710</v>
      </c>
      <c r="G1155" s="42" cm="1">
        <f t="array" ref="G115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4.513888888888884E-2</v>
      </c>
      <c r="H1155" s="44" t="str">
        <f>IF(ch_table[[#This Row],[Subject 1]]&lt;&gt;"House rose", "",SUMIF(ch_table[Day], ch_table[[#This Row],[Day]], ch_table[Duration]))</f>
        <v/>
      </c>
      <c r="I1155" s="49">
        <f>SUM(INDEX(ch_table[Duration],1):ch_table[[#This Row],[Duration]])</f>
        <v>26.084027777777891</v>
      </c>
      <c r="J1155" s="44" cm="1">
        <f t="array" ref="J115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155" s="44" t="str" cm="1">
        <f t="array" ref="K115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155" s="44" t="str">
        <f>IF(ch_table[[#This Row],[Subject 1]]&lt;&gt;"House rose", "",SUMIF(ch_table[Day], ch_table[[#This Row],[Day]], ch_table[AAT]))</f>
        <v/>
      </c>
      <c r="M1155" s="47">
        <f>SUM(INDEX(ch_table[AAT],1):ch_table[[#This Row],[AAT]])</f>
        <v>1.6819444444444449</v>
      </c>
    </row>
    <row r="1156" spans="1:13" x14ac:dyDescent="0.25">
      <c r="A1156" s="2">
        <v>84</v>
      </c>
      <c r="B1156" s="40">
        <v>44021</v>
      </c>
      <c r="C1156" s="42">
        <v>0.56527777777777777</v>
      </c>
      <c r="D1156" s="3" t="s">
        <v>24</v>
      </c>
      <c r="E1156" s="5" t="s">
        <v>711</v>
      </c>
      <c r="G1156" s="42" cm="1">
        <f t="array" ref="G115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3.4722222222222099E-3</v>
      </c>
      <c r="H1156" s="44" t="str">
        <f>IF(ch_table[[#This Row],[Subject 1]]&lt;&gt;"House rose", "",SUMIF(ch_table[Day], ch_table[[#This Row],[Day]], ch_table[Duration]))</f>
        <v/>
      </c>
      <c r="I1156" s="49">
        <f>SUM(INDEX(ch_table[Duration],1):ch_table[[#This Row],[Duration]])</f>
        <v>26.087500000000112</v>
      </c>
      <c r="J1156" s="44" cm="1">
        <f t="array" ref="J115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156" s="44" t="str" cm="1">
        <f t="array" ref="K115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156" s="44" t="str">
        <f>IF(ch_table[[#This Row],[Subject 1]]&lt;&gt;"House rose", "",SUMIF(ch_table[Day], ch_table[[#This Row],[Day]], ch_table[AAT]))</f>
        <v/>
      </c>
      <c r="M1156" s="47">
        <f>SUM(INDEX(ch_table[AAT],1):ch_table[[#This Row],[AAT]])</f>
        <v>1.6819444444444449</v>
      </c>
    </row>
    <row r="1157" spans="1:13" x14ac:dyDescent="0.25">
      <c r="A1157" s="2">
        <v>84</v>
      </c>
      <c r="B1157" s="40">
        <v>44021</v>
      </c>
      <c r="C1157" s="42">
        <v>0.56874999999999998</v>
      </c>
      <c r="D1157" s="3" t="s">
        <v>202</v>
      </c>
      <c r="E1157" s="5" t="s">
        <v>712</v>
      </c>
      <c r="F1157" s="5" t="s">
        <v>73</v>
      </c>
      <c r="G1157" s="42" cm="1">
        <f t="array" ref="G115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</v>
      </c>
      <c r="H1157" s="44" t="str">
        <f>IF(ch_table[[#This Row],[Subject 1]]&lt;&gt;"House rose", "",SUMIF(ch_table[Day], ch_table[[#This Row],[Day]], ch_table[Duration]))</f>
        <v/>
      </c>
      <c r="I1157" s="49">
        <f>SUM(INDEX(ch_table[Duration],1):ch_table[[#This Row],[Duration]])</f>
        <v>26.087500000000112</v>
      </c>
      <c r="J1157" s="44" cm="1">
        <f t="array" ref="J115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157" s="44" t="str" cm="1">
        <f t="array" ref="K115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157" s="44" t="str">
        <f>IF(ch_table[[#This Row],[Subject 1]]&lt;&gt;"House rose", "",SUMIF(ch_table[Day], ch_table[[#This Row],[Day]], ch_table[AAT]))</f>
        <v/>
      </c>
      <c r="M1157" s="47">
        <f>SUM(INDEX(ch_table[AAT],1):ch_table[[#This Row],[AAT]])</f>
        <v>1.6819444444444449</v>
      </c>
    </row>
    <row r="1158" spans="1:13" ht="45" x14ac:dyDescent="0.25">
      <c r="A1158" s="2">
        <v>84</v>
      </c>
      <c r="B1158" s="40">
        <v>44021</v>
      </c>
      <c r="C1158" s="42">
        <v>0.56874999999999998</v>
      </c>
      <c r="D1158" s="3" t="s">
        <v>59</v>
      </c>
      <c r="E1158" s="5" t="s">
        <v>713</v>
      </c>
      <c r="G1158" s="42" cm="1">
        <f t="array" ref="G115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8.1250000000000044E-2</v>
      </c>
      <c r="H1158" s="44" t="str">
        <f>IF(ch_table[[#This Row],[Subject 1]]&lt;&gt;"House rose", "",SUMIF(ch_table[Day], ch_table[[#This Row],[Day]], ch_table[Duration]))</f>
        <v/>
      </c>
      <c r="I1158" s="49">
        <f>SUM(INDEX(ch_table[Duration],1):ch_table[[#This Row],[Duration]])</f>
        <v>26.168750000000113</v>
      </c>
      <c r="J1158" s="44" cm="1">
        <f t="array" ref="J115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158" s="44" t="str" cm="1">
        <f t="array" ref="K115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158" s="44" t="str">
        <f>IF(ch_table[[#This Row],[Subject 1]]&lt;&gt;"House rose", "",SUMIF(ch_table[Day], ch_table[[#This Row],[Day]], ch_table[AAT]))</f>
        <v/>
      </c>
      <c r="M1158" s="47">
        <f>SUM(INDEX(ch_table[AAT],1):ch_table[[#This Row],[AAT]])</f>
        <v>1.6819444444444449</v>
      </c>
    </row>
    <row r="1159" spans="1:13" ht="30" x14ac:dyDescent="0.25">
      <c r="A1159" s="2">
        <v>84</v>
      </c>
      <c r="B1159" s="40">
        <v>44021</v>
      </c>
      <c r="C1159" s="42">
        <v>0.65</v>
      </c>
      <c r="D1159" s="3" t="s">
        <v>59</v>
      </c>
      <c r="E1159" s="5" t="s">
        <v>714</v>
      </c>
      <c r="G1159" s="42" cm="1">
        <f t="array" ref="G115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1.8749999999999933E-2</v>
      </c>
      <c r="H1159" s="44" t="str">
        <f>IF(ch_table[[#This Row],[Subject 1]]&lt;&gt;"House rose", "",SUMIF(ch_table[Day], ch_table[[#This Row],[Day]], ch_table[Duration]))</f>
        <v/>
      </c>
      <c r="I1159" s="49">
        <f>SUM(INDEX(ch_table[Duration],1):ch_table[[#This Row],[Duration]])</f>
        <v>26.187500000000114</v>
      </c>
      <c r="J1159" s="44" cm="1">
        <f t="array" ref="J115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159" s="44" t="str" cm="1">
        <f t="array" ref="K115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159" s="44" t="str">
        <f>IF(ch_table[[#This Row],[Subject 1]]&lt;&gt;"House rose", "",SUMIF(ch_table[Day], ch_table[[#This Row],[Day]], ch_table[AAT]))</f>
        <v/>
      </c>
      <c r="M1159" s="47">
        <f>SUM(INDEX(ch_table[AAT],1):ch_table[[#This Row],[AAT]])</f>
        <v>1.6819444444444449</v>
      </c>
    </row>
    <row r="1160" spans="1:13" ht="30" x14ac:dyDescent="0.25">
      <c r="A1160" s="2">
        <v>84</v>
      </c>
      <c r="B1160" s="40">
        <v>44021</v>
      </c>
      <c r="C1160" s="42">
        <v>0.66874999999999996</v>
      </c>
      <c r="D1160" s="3" t="s">
        <v>202</v>
      </c>
      <c r="E1160" s="5" t="s">
        <v>354</v>
      </c>
      <c r="F1160" s="5" t="s">
        <v>73</v>
      </c>
      <c r="G1160" s="42" cm="1">
        <f t="array" ref="G116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</v>
      </c>
      <c r="H1160" s="44" t="str">
        <f>IF(ch_table[[#This Row],[Subject 1]]&lt;&gt;"House rose", "",SUMIF(ch_table[Day], ch_table[[#This Row],[Day]], ch_table[Duration]))</f>
        <v/>
      </c>
      <c r="I1160" s="49">
        <f>SUM(INDEX(ch_table[Duration],1):ch_table[[#This Row],[Duration]])</f>
        <v>26.187500000000114</v>
      </c>
      <c r="J1160" s="44" cm="1">
        <f t="array" ref="J116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160" s="44" t="str" cm="1">
        <f t="array" ref="K116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160" s="44" t="str">
        <f>IF(ch_table[[#This Row],[Subject 1]]&lt;&gt;"House rose", "",SUMIF(ch_table[Day], ch_table[[#This Row],[Day]], ch_table[AAT]))</f>
        <v/>
      </c>
      <c r="M1160" s="47">
        <f>SUM(INDEX(ch_table[AAT],1):ch_table[[#This Row],[AAT]])</f>
        <v>1.6819444444444449</v>
      </c>
    </row>
    <row r="1161" spans="1:13" ht="30" x14ac:dyDescent="0.25">
      <c r="A1161" s="2">
        <v>84</v>
      </c>
      <c r="B1161" s="40">
        <v>44021</v>
      </c>
      <c r="C1161" s="42">
        <v>0.66874999999999996</v>
      </c>
      <c r="D1161" s="3" t="s">
        <v>59</v>
      </c>
      <c r="E1161" s="5" t="s">
        <v>714</v>
      </c>
      <c r="G1161" s="42" cm="1">
        <f t="array" ref="G116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4.1666666666666741E-2</v>
      </c>
      <c r="H1161" s="44" t="str">
        <f>IF(ch_table[[#This Row],[Subject 1]]&lt;&gt;"House rose", "",SUMIF(ch_table[Day], ch_table[[#This Row],[Day]], ch_table[Duration]))</f>
        <v/>
      </c>
      <c r="I1161" s="49">
        <f>SUM(INDEX(ch_table[Duration],1):ch_table[[#This Row],[Duration]])</f>
        <v>26.229166666666782</v>
      </c>
      <c r="J1161" s="44" cm="1">
        <f t="array" ref="J116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161" s="44" cm="1">
        <f t="array" ref="K116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2.0833333333333259E-3</v>
      </c>
      <c r="L1161" s="44" t="str">
        <f>IF(ch_table[[#This Row],[Subject 1]]&lt;&gt;"House rose", "",SUMIF(ch_table[Day], ch_table[[#This Row],[Day]], ch_table[AAT]))</f>
        <v/>
      </c>
      <c r="M1161" s="47">
        <f>SUM(INDEX(ch_table[AAT],1):ch_table[[#This Row],[AAT]])</f>
        <v>1.6840277777777781</v>
      </c>
    </row>
    <row r="1162" spans="1:13" ht="30" x14ac:dyDescent="0.25">
      <c r="A1162" s="2">
        <v>84</v>
      </c>
      <c r="B1162" s="40">
        <v>44021</v>
      </c>
      <c r="C1162" s="42">
        <v>0.7104166666666667</v>
      </c>
      <c r="D1162" s="3" t="s">
        <v>35</v>
      </c>
      <c r="E1162" s="5" t="s">
        <v>715</v>
      </c>
      <c r="G1162" s="42" cm="1">
        <f t="array" ref="G116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1162" s="44" t="str">
        <f>IF(ch_table[[#This Row],[Subject 1]]&lt;&gt;"House rose", "",SUMIF(ch_table[Day], ch_table[[#This Row],[Day]], ch_table[Duration]))</f>
        <v/>
      </c>
      <c r="I1162" s="49">
        <f>SUM(INDEX(ch_table[Duration],1):ch_table[[#This Row],[Duration]])</f>
        <v>26.231250000000117</v>
      </c>
      <c r="J1162" s="44" cm="1">
        <f t="array" ref="J116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162" s="44" cm="1">
        <f t="array" ref="K116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2.0833333333333259E-3</v>
      </c>
      <c r="L1162" s="44" t="str">
        <f>IF(ch_table[[#This Row],[Subject 1]]&lt;&gt;"House rose", "",SUMIF(ch_table[Day], ch_table[[#This Row],[Day]], ch_table[AAT]))</f>
        <v/>
      </c>
      <c r="M1162" s="47">
        <f>SUM(INDEX(ch_table[AAT],1):ch_table[[#This Row],[AAT]])</f>
        <v>1.6861111111111113</v>
      </c>
    </row>
    <row r="1163" spans="1:13" ht="30" x14ac:dyDescent="0.25">
      <c r="A1163" s="2">
        <v>84</v>
      </c>
      <c r="B1163" s="40">
        <v>44021</v>
      </c>
      <c r="C1163" s="42">
        <v>0.71250000000000002</v>
      </c>
      <c r="D1163" s="3" t="s">
        <v>26</v>
      </c>
      <c r="E1163" s="5" t="s">
        <v>716</v>
      </c>
      <c r="G1163" s="42" cm="1">
        <f t="array" ref="G116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1.6666666666666607E-2</v>
      </c>
      <c r="H1163" s="44" t="str">
        <f>IF(ch_table[[#This Row],[Subject 1]]&lt;&gt;"House rose", "",SUMIF(ch_table[Day], ch_table[[#This Row],[Day]], ch_table[Duration]))</f>
        <v/>
      </c>
      <c r="I1163" s="49">
        <f>SUM(INDEX(ch_table[Duration],1):ch_table[[#This Row],[Duration]])</f>
        <v>26.247916666666782</v>
      </c>
      <c r="J1163" s="44" cm="1">
        <f t="array" ref="J116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163" s="44" cm="1">
        <f t="array" ref="K116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1.6666666666666607E-2</v>
      </c>
      <c r="L1163" s="44" t="str">
        <f>IF(ch_table[[#This Row],[Subject 1]]&lt;&gt;"House rose", "",SUMIF(ch_table[Day], ch_table[[#This Row],[Day]], ch_table[AAT]))</f>
        <v/>
      </c>
      <c r="M1163" s="47">
        <f>SUM(INDEX(ch_table[AAT],1):ch_table[[#This Row],[AAT]])</f>
        <v>1.7027777777777779</v>
      </c>
    </row>
    <row r="1164" spans="1:13" x14ac:dyDescent="0.25">
      <c r="A1164" s="2">
        <v>84</v>
      </c>
      <c r="B1164" s="40">
        <v>44021</v>
      </c>
      <c r="C1164" s="42">
        <v>0.72916666666666663</v>
      </c>
      <c r="D1164" s="3" t="s">
        <v>17</v>
      </c>
      <c r="G1164" s="42" t="str" cm="1">
        <f t="array" ref="G116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1164" s="44">
        <f>IF(ch_table[[#This Row],[Subject 1]]&lt;&gt;"House rose", "",SUMIF(ch_table[Day], ch_table[[#This Row],[Day]], ch_table[Duration]))</f>
        <v>0.33333333333333331</v>
      </c>
      <c r="I1164" s="49">
        <f>SUM(INDEX(ch_table[Duration],1):ch_table[[#This Row],[Duration]])</f>
        <v>26.247916666666782</v>
      </c>
      <c r="J1164" s="44" cm="1">
        <f t="array" ref="J116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164" s="44" t="str" cm="1">
        <f t="array" ref="K116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164" s="44">
        <f>IF(ch_table[[#This Row],[Subject 1]]&lt;&gt;"House rose", "",SUMIF(ch_table[Day], ch_table[[#This Row],[Day]], ch_table[AAT]))</f>
        <v>2.0833333333333259E-2</v>
      </c>
      <c r="M1164" s="47">
        <f>SUM(INDEX(ch_table[AAT],1):ch_table[[#This Row],[AAT]])</f>
        <v>1.7027777777777779</v>
      </c>
    </row>
    <row r="1165" spans="1:13" x14ac:dyDescent="0.25">
      <c r="A1165" s="2">
        <v>85</v>
      </c>
      <c r="B1165" s="40">
        <v>44025</v>
      </c>
      <c r="C1165" s="42">
        <v>0.60416666666666663</v>
      </c>
      <c r="D1165" s="3" t="s">
        <v>18</v>
      </c>
      <c r="G1165" s="42" cm="1">
        <f t="array" ref="G116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1165" s="44" t="str">
        <f>IF(ch_table[[#This Row],[Subject 1]]&lt;&gt;"House rose", "",SUMIF(ch_table[Day], ch_table[[#This Row],[Day]], ch_table[Duration]))</f>
        <v/>
      </c>
      <c r="I1165" s="49">
        <f>SUM(INDEX(ch_table[Duration],1):ch_table[[#This Row],[Duration]])</f>
        <v>26.250694444444559</v>
      </c>
      <c r="J1165" s="44" cm="1">
        <f t="array" ref="J116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165" s="44" t="str" cm="1">
        <f t="array" ref="K116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165" s="44" t="str">
        <f>IF(ch_table[[#This Row],[Subject 1]]&lt;&gt;"House rose", "",SUMIF(ch_table[Day], ch_table[[#This Row],[Day]], ch_table[AAT]))</f>
        <v/>
      </c>
      <c r="M1165" s="47">
        <f>SUM(INDEX(ch_table[AAT],1):ch_table[[#This Row],[AAT]])</f>
        <v>1.7027777777777779</v>
      </c>
    </row>
    <row r="1166" spans="1:13" x14ac:dyDescent="0.25">
      <c r="A1166" s="2">
        <v>85</v>
      </c>
      <c r="B1166" s="40">
        <v>44025</v>
      </c>
      <c r="C1166" s="42">
        <v>0.6069444444444444</v>
      </c>
      <c r="D1166" s="3" t="s">
        <v>28</v>
      </c>
      <c r="E1166" s="5" t="s">
        <v>261</v>
      </c>
      <c r="G1166" s="42" cm="1">
        <f t="array" ref="G116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2.8472222222222232E-2</v>
      </c>
      <c r="H1166" s="44" t="str">
        <f>IF(ch_table[[#This Row],[Subject 1]]&lt;&gt;"House rose", "",SUMIF(ch_table[Day], ch_table[[#This Row],[Day]], ch_table[Duration]))</f>
        <v/>
      </c>
      <c r="I1166" s="49">
        <f>SUM(INDEX(ch_table[Duration],1):ch_table[[#This Row],[Duration]])</f>
        <v>26.279166666666782</v>
      </c>
      <c r="J1166" s="44" cm="1">
        <f t="array" ref="J116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166" s="44" t="str" cm="1">
        <f t="array" ref="K116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166" s="44" t="str">
        <f>IF(ch_table[[#This Row],[Subject 1]]&lt;&gt;"House rose", "",SUMIF(ch_table[Day], ch_table[[#This Row],[Day]], ch_table[AAT]))</f>
        <v/>
      </c>
      <c r="M1166" s="47">
        <f>SUM(INDEX(ch_table[AAT],1):ch_table[[#This Row],[AAT]])</f>
        <v>1.7027777777777779</v>
      </c>
    </row>
    <row r="1167" spans="1:13" x14ac:dyDescent="0.25">
      <c r="A1167" s="2">
        <v>85</v>
      </c>
      <c r="B1167" s="40">
        <v>44025</v>
      </c>
      <c r="C1167" s="42">
        <v>0.63541666666666663</v>
      </c>
      <c r="D1167" s="3" t="s">
        <v>29</v>
      </c>
      <c r="E1167" s="5" t="s">
        <v>261</v>
      </c>
      <c r="G1167" s="42" cm="1">
        <f t="array" ref="G116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1.1805555555555625E-2</v>
      </c>
      <c r="H1167" s="44" t="str">
        <f>IF(ch_table[[#This Row],[Subject 1]]&lt;&gt;"House rose", "",SUMIF(ch_table[Day], ch_table[[#This Row],[Day]], ch_table[Duration]))</f>
        <v/>
      </c>
      <c r="I1167" s="49">
        <f>SUM(INDEX(ch_table[Duration],1):ch_table[[#This Row],[Duration]])</f>
        <v>26.290972222222337</v>
      </c>
      <c r="J1167" s="44" cm="1">
        <f t="array" ref="J116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167" s="44" t="str" cm="1">
        <f t="array" ref="K116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167" s="44" t="str">
        <f>IF(ch_table[[#This Row],[Subject 1]]&lt;&gt;"House rose", "",SUMIF(ch_table[Day], ch_table[[#This Row],[Day]], ch_table[AAT]))</f>
        <v/>
      </c>
      <c r="M1167" s="47">
        <f>SUM(INDEX(ch_table[AAT],1):ch_table[[#This Row],[AAT]])</f>
        <v>1.7027777777777779</v>
      </c>
    </row>
    <row r="1168" spans="1:13" x14ac:dyDescent="0.25">
      <c r="A1168" s="2">
        <v>85</v>
      </c>
      <c r="B1168" s="40">
        <v>44025</v>
      </c>
      <c r="C1168" s="42">
        <v>0.64722222222222225</v>
      </c>
      <c r="D1168" s="3" t="s">
        <v>15</v>
      </c>
      <c r="G1168" s="42" cm="1">
        <f t="array" ref="G116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1168" s="44" t="str">
        <f>IF(ch_table[[#This Row],[Subject 1]]&lt;&gt;"House rose", "",SUMIF(ch_table[Day], ch_table[[#This Row],[Day]], ch_table[Duration]))</f>
        <v/>
      </c>
      <c r="I1168" s="49">
        <f>SUM(INDEX(ch_table[Duration],1):ch_table[[#This Row],[Duration]])</f>
        <v>26.293750000000113</v>
      </c>
      <c r="J1168" s="44" cm="1">
        <f t="array" ref="J116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168" s="44" t="str" cm="1">
        <f t="array" ref="K116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168" s="44" t="str">
        <f>IF(ch_table[[#This Row],[Subject 1]]&lt;&gt;"House rose", "",SUMIF(ch_table[Day], ch_table[[#This Row],[Day]], ch_table[AAT]))</f>
        <v/>
      </c>
      <c r="M1168" s="47">
        <f>SUM(INDEX(ch_table[AAT],1):ch_table[[#This Row],[AAT]])</f>
        <v>1.7027777777777779</v>
      </c>
    </row>
    <row r="1169" spans="1:13" ht="30" x14ac:dyDescent="0.25">
      <c r="A1169" s="2">
        <v>85</v>
      </c>
      <c r="B1169" s="40">
        <v>44025</v>
      </c>
      <c r="C1169" s="42">
        <v>0.65</v>
      </c>
      <c r="D1169" s="3" t="s">
        <v>693</v>
      </c>
      <c r="E1169" s="5" t="s">
        <v>717</v>
      </c>
      <c r="G1169" s="42" cm="1">
        <f t="array" ref="G116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3.125E-2</v>
      </c>
      <c r="H1169" s="44" t="str">
        <f>IF(ch_table[[#This Row],[Subject 1]]&lt;&gt;"House rose", "",SUMIF(ch_table[Day], ch_table[[#This Row],[Day]], ch_table[Duration]))</f>
        <v/>
      </c>
      <c r="I1169" s="49">
        <f>SUM(INDEX(ch_table[Duration],1):ch_table[[#This Row],[Duration]])</f>
        <v>26.325000000000113</v>
      </c>
      <c r="J1169" s="44" cm="1">
        <f t="array" ref="J116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169" s="44" t="str" cm="1">
        <f t="array" ref="K116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169" s="44" t="str">
        <f>IF(ch_table[[#This Row],[Subject 1]]&lt;&gt;"House rose", "",SUMIF(ch_table[Day], ch_table[[#This Row],[Day]], ch_table[AAT]))</f>
        <v/>
      </c>
      <c r="M1169" s="47">
        <f>SUM(INDEX(ch_table[AAT],1):ch_table[[#This Row],[AAT]])</f>
        <v>1.7027777777777779</v>
      </c>
    </row>
    <row r="1170" spans="1:13" x14ac:dyDescent="0.25">
      <c r="A1170" s="2">
        <v>85</v>
      </c>
      <c r="B1170" s="40">
        <v>44025</v>
      </c>
      <c r="C1170" s="42">
        <v>0.68125000000000002</v>
      </c>
      <c r="D1170" s="3" t="s">
        <v>15</v>
      </c>
      <c r="G1170" s="42" cm="1">
        <f t="array" ref="G117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1170" s="44" t="str">
        <f>IF(ch_table[[#This Row],[Subject 1]]&lt;&gt;"House rose", "",SUMIF(ch_table[Day], ch_table[[#This Row],[Day]], ch_table[Duration]))</f>
        <v/>
      </c>
      <c r="I1170" s="49">
        <f>SUM(INDEX(ch_table[Duration],1):ch_table[[#This Row],[Duration]])</f>
        <v>26.327083333333448</v>
      </c>
      <c r="J1170" s="44" cm="1">
        <f t="array" ref="J117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170" s="44" t="str" cm="1">
        <f t="array" ref="K117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170" s="44" t="str">
        <f>IF(ch_table[[#This Row],[Subject 1]]&lt;&gt;"House rose", "",SUMIF(ch_table[Day], ch_table[[#This Row],[Day]], ch_table[AAT]))</f>
        <v/>
      </c>
      <c r="M1170" s="47">
        <f>SUM(INDEX(ch_table[AAT],1):ch_table[[#This Row],[AAT]])</f>
        <v>1.7027777777777779</v>
      </c>
    </row>
    <row r="1171" spans="1:13" ht="45" x14ac:dyDescent="0.25">
      <c r="A1171" s="2">
        <v>85</v>
      </c>
      <c r="B1171" s="40">
        <v>44025</v>
      </c>
      <c r="C1171" s="42">
        <v>0.68333333333333335</v>
      </c>
      <c r="D1171" s="3" t="s">
        <v>30</v>
      </c>
      <c r="E1171" s="5" t="s">
        <v>718</v>
      </c>
      <c r="F1171" s="5" t="s">
        <v>78</v>
      </c>
      <c r="G1171" s="42" cm="1">
        <f t="array" ref="G117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4.2361111111111072E-2</v>
      </c>
      <c r="H1171" s="44" t="str">
        <f>IF(ch_table[[#This Row],[Subject 1]]&lt;&gt;"House rose", "",SUMIF(ch_table[Day], ch_table[[#This Row],[Day]], ch_table[Duration]))</f>
        <v/>
      </c>
      <c r="I1171" s="49">
        <f>SUM(INDEX(ch_table[Duration],1):ch_table[[#This Row],[Duration]])</f>
        <v>26.369444444444561</v>
      </c>
      <c r="J1171" s="44" cm="1">
        <f t="array" ref="J117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171" s="44" t="str" cm="1">
        <f t="array" ref="K117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171" s="44" t="str">
        <f>IF(ch_table[[#This Row],[Subject 1]]&lt;&gt;"House rose", "",SUMIF(ch_table[Day], ch_table[[#This Row],[Day]], ch_table[AAT]))</f>
        <v/>
      </c>
      <c r="M1171" s="47">
        <f>SUM(INDEX(ch_table[AAT],1):ch_table[[#This Row],[AAT]])</f>
        <v>1.7027777777777779</v>
      </c>
    </row>
    <row r="1172" spans="1:13" ht="30" x14ac:dyDescent="0.25">
      <c r="A1172" s="2">
        <v>85</v>
      </c>
      <c r="B1172" s="40">
        <v>44025</v>
      </c>
      <c r="C1172" s="42">
        <v>0.72569444444444442</v>
      </c>
      <c r="D1172" s="3" t="s">
        <v>24</v>
      </c>
      <c r="E1172" s="5" t="s">
        <v>719</v>
      </c>
      <c r="G1172" s="42" cm="1">
        <f t="array" ref="G117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6.9444444444444198E-4</v>
      </c>
      <c r="H1172" s="44" t="str">
        <f>IF(ch_table[[#This Row],[Subject 1]]&lt;&gt;"House rose", "",SUMIF(ch_table[Day], ch_table[[#This Row],[Day]], ch_table[Duration]))</f>
        <v/>
      </c>
      <c r="I1172" s="49">
        <f>SUM(INDEX(ch_table[Duration],1):ch_table[[#This Row],[Duration]])</f>
        <v>26.370138888889006</v>
      </c>
      <c r="J1172" s="44" cm="1">
        <f t="array" ref="J117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172" s="44" t="str" cm="1">
        <f t="array" ref="K117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172" s="44" t="str">
        <f>IF(ch_table[[#This Row],[Subject 1]]&lt;&gt;"House rose", "",SUMIF(ch_table[Day], ch_table[[#This Row],[Day]], ch_table[AAT]))</f>
        <v/>
      </c>
      <c r="M1172" s="47">
        <f>SUM(INDEX(ch_table[AAT],1):ch_table[[#This Row],[AAT]])</f>
        <v>1.7027777777777779</v>
      </c>
    </row>
    <row r="1173" spans="1:13" x14ac:dyDescent="0.25">
      <c r="A1173" s="2">
        <v>85</v>
      </c>
      <c r="B1173" s="40">
        <v>44025</v>
      </c>
      <c r="C1173" s="42">
        <v>0.72638888888888886</v>
      </c>
      <c r="D1173" s="3" t="s">
        <v>15</v>
      </c>
      <c r="G1173" s="42" cm="1">
        <f t="array" ref="G117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4.1666666666666519E-3</v>
      </c>
      <c r="H1173" s="44" t="str">
        <f>IF(ch_table[[#This Row],[Subject 1]]&lt;&gt;"House rose", "",SUMIF(ch_table[Day], ch_table[[#This Row],[Day]], ch_table[Duration]))</f>
        <v/>
      </c>
      <c r="I1173" s="49">
        <f>SUM(INDEX(ch_table[Duration],1):ch_table[[#This Row],[Duration]])</f>
        <v>26.374305555555672</v>
      </c>
      <c r="J1173" s="44" cm="1">
        <f t="array" ref="J117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173" s="44" t="str" cm="1">
        <f t="array" ref="K117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173" s="44" t="str">
        <f>IF(ch_table[[#This Row],[Subject 1]]&lt;&gt;"House rose", "",SUMIF(ch_table[Day], ch_table[[#This Row],[Day]], ch_table[AAT]))</f>
        <v/>
      </c>
      <c r="M1173" s="47">
        <f>SUM(INDEX(ch_table[AAT],1):ch_table[[#This Row],[AAT]])</f>
        <v>1.7027777777777779</v>
      </c>
    </row>
    <row r="1174" spans="1:13" ht="30" x14ac:dyDescent="0.25">
      <c r="A1174" s="2">
        <v>85</v>
      </c>
      <c r="B1174" s="40">
        <v>44025</v>
      </c>
      <c r="C1174" s="42">
        <v>0.73055555555555551</v>
      </c>
      <c r="D1174" s="3" t="s">
        <v>27</v>
      </c>
      <c r="E1174" s="5" t="s">
        <v>720</v>
      </c>
      <c r="G1174" s="42" cm="1">
        <f t="array" ref="G117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0.12430555555555556</v>
      </c>
      <c r="H1174" s="44" t="str">
        <f>IF(ch_table[[#This Row],[Subject 1]]&lt;&gt;"House rose", "",SUMIF(ch_table[Day], ch_table[[#This Row],[Day]], ch_table[Duration]))</f>
        <v/>
      </c>
      <c r="I1174" s="49">
        <f>SUM(INDEX(ch_table[Duration],1):ch_table[[#This Row],[Duration]])</f>
        <v>26.498611111111227</v>
      </c>
      <c r="J1174" s="44" cm="1">
        <f t="array" ref="J117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174" s="44" t="str" cm="1">
        <f t="array" ref="K117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174" s="44" t="str">
        <f>IF(ch_table[[#This Row],[Subject 1]]&lt;&gt;"House rose", "",SUMIF(ch_table[Day], ch_table[[#This Row],[Day]], ch_table[AAT]))</f>
        <v/>
      </c>
      <c r="M1174" s="47">
        <f>SUM(INDEX(ch_table[AAT],1):ch_table[[#This Row],[AAT]])</f>
        <v>1.7027777777777779</v>
      </c>
    </row>
    <row r="1175" spans="1:13" x14ac:dyDescent="0.25">
      <c r="A1175" s="2">
        <v>85</v>
      </c>
      <c r="B1175" s="40">
        <v>44025</v>
      </c>
      <c r="C1175" s="42">
        <v>0.85486111111111107</v>
      </c>
      <c r="D1175" s="3" t="s">
        <v>284</v>
      </c>
      <c r="E1175" s="5" t="s">
        <v>721</v>
      </c>
      <c r="G1175" s="42" cm="1">
        <f t="array" ref="G117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6.9444444444445308E-3</v>
      </c>
      <c r="H1175" s="44" t="str">
        <f>IF(ch_table[[#This Row],[Subject 1]]&lt;&gt;"House rose", "",SUMIF(ch_table[Day], ch_table[[#This Row],[Day]], ch_table[Duration]))</f>
        <v/>
      </c>
      <c r="I1175" s="49">
        <f>SUM(INDEX(ch_table[Duration],1):ch_table[[#This Row],[Duration]])</f>
        <v>26.50555555555567</v>
      </c>
      <c r="J1175" s="44" cm="1">
        <f t="array" ref="J117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175" s="44" t="str" cm="1">
        <f t="array" ref="K117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175" s="44" t="str">
        <f>IF(ch_table[[#This Row],[Subject 1]]&lt;&gt;"House rose", "",SUMIF(ch_table[Day], ch_table[[#This Row],[Day]], ch_table[AAT]))</f>
        <v/>
      </c>
      <c r="M1175" s="47">
        <f>SUM(INDEX(ch_table[AAT],1):ch_table[[#This Row],[AAT]])</f>
        <v>1.7027777777777779</v>
      </c>
    </row>
    <row r="1176" spans="1:13" x14ac:dyDescent="0.25">
      <c r="A1176" s="2">
        <v>85</v>
      </c>
      <c r="B1176" s="40">
        <v>44025</v>
      </c>
      <c r="C1176" s="42">
        <v>0.8618055555555556</v>
      </c>
      <c r="D1176" s="3" t="s">
        <v>33</v>
      </c>
      <c r="E1176" s="5" t="s">
        <v>721</v>
      </c>
      <c r="G1176" s="42" cm="1">
        <f t="array" ref="G117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5.5555555555555358E-3</v>
      </c>
      <c r="H1176" s="44" t="str">
        <f>IF(ch_table[[#This Row],[Subject 1]]&lt;&gt;"House rose", "",SUMIF(ch_table[Day], ch_table[[#This Row],[Day]], ch_table[Duration]))</f>
        <v/>
      </c>
      <c r="I1176" s="49">
        <f>SUM(INDEX(ch_table[Duration],1):ch_table[[#This Row],[Duration]])</f>
        <v>26.511111111111227</v>
      </c>
      <c r="J1176" s="44" cm="1">
        <f t="array" ref="J117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176" s="44" t="str" cm="1">
        <f t="array" ref="K117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176" s="44" t="str">
        <f>IF(ch_table[[#This Row],[Subject 1]]&lt;&gt;"House rose", "",SUMIF(ch_table[Day], ch_table[[#This Row],[Day]], ch_table[AAT]))</f>
        <v/>
      </c>
      <c r="M1176" s="47">
        <f>SUM(INDEX(ch_table[AAT],1):ch_table[[#This Row],[AAT]])</f>
        <v>1.7027777777777779</v>
      </c>
    </row>
    <row r="1177" spans="1:13" ht="30" x14ac:dyDescent="0.25">
      <c r="A1177" s="2">
        <v>85</v>
      </c>
      <c r="B1177" s="40">
        <v>44025</v>
      </c>
      <c r="C1177" s="42">
        <v>0.86736111111111114</v>
      </c>
      <c r="D1177" s="3" t="s">
        <v>21</v>
      </c>
      <c r="E1177" s="5" t="s">
        <v>722</v>
      </c>
      <c r="G1177" s="42" cm="1">
        <f t="array" ref="G117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9.7222222222221877E-3</v>
      </c>
      <c r="H1177" s="44" t="str">
        <f>IF(ch_table[[#This Row],[Subject 1]]&lt;&gt;"House rose", "",SUMIF(ch_table[Day], ch_table[[#This Row],[Day]], ch_table[Duration]))</f>
        <v/>
      </c>
      <c r="I1177" s="49">
        <f>SUM(INDEX(ch_table[Duration],1):ch_table[[#This Row],[Duration]])</f>
        <v>26.520833333333449</v>
      </c>
      <c r="J1177" s="44" cm="1">
        <f t="array" ref="J117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177" s="44" t="str" cm="1">
        <f t="array" ref="K117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177" s="44" t="str">
        <f>IF(ch_table[[#This Row],[Subject 1]]&lt;&gt;"House rose", "",SUMIF(ch_table[Day], ch_table[[#This Row],[Day]], ch_table[AAT]))</f>
        <v/>
      </c>
      <c r="M1177" s="47">
        <f>SUM(INDEX(ch_table[AAT],1):ch_table[[#This Row],[AAT]])</f>
        <v>1.7027777777777779</v>
      </c>
    </row>
    <row r="1178" spans="1:13" x14ac:dyDescent="0.25">
      <c r="A1178" s="2">
        <v>85</v>
      </c>
      <c r="B1178" s="40">
        <v>44025</v>
      </c>
      <c r="C1178" s="42">
        <v>0.87708333333333333</v>
      </c>
      <c r="D1178" s="3" t="s">
        <v>26</v>
      </c>
      <c r="E1178" s="5" t="s">
        <v>723</v>
      </c>
      <c r="G1178" s="42" cm="1">
        <f t="array" ref="G117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1.736111111111116E-2</v>
      </c>
      <c r="H1178" s="44" t="str">
        <f>IF(ch_table[[#This Row],[Subject 1]]&lt;&gt;"House rose", "",SUMIF(ch_table[Day], ch_table[[#This Row],[Day]], ch_table[Duration]))</f>
        <v/>
      </c>
      <c r="I1178" s="49">
        <f>SUM(INDEX(ch_table[Duration],1):ch_table[[#This Row],[Duration]])</f>
        <v>26.53819444444456</v>
      </c>
      <c r="J1178" s="44" cm="1">
        <f t="array" ref="J117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178" s="44" t="str" cm="1">
        <f t="array" ref="K117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178" s="44" t="str">
        <f>IF(ch_table[[#This Row],[Subject 1]]&lt;&gt;"House rose", "",SUMIF(ch_table[Day], ch_table[[#This Row],[Day]], ch_table[AAT]))</f>
        <v/>
      </c>
      <c r="M1178" s="47">
        <f>SUM(INDEX(ch_table[AAT],1):ch_table[[#This Row],[AAT]])</f>
        <v>1.7027777777777779</v>
      </c>
    </row>
    <row r="1179" spans="1:13" x14ac:dyDescent="0.25">
      <c r="A1179" s="2">
        <v>85</v>
      </c>
      <c r="B1179" s="40">
        <v>44025</v>
      </c>
      <c r="C1179" s="42">
        <v>0.89444444444444449</v>
      </c>
      <c r="D1179" s="3" t="s">
        <v>17</v>
      </c>
      <c r="G1179" s="42" t="str" cm="1">
        <f t="array" ref="G117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1179" s="44">
        <f>IF(ch_table[[#This Row],[Subject 1]]&lt;&gt;"House rose", "",SUMIF(ch_table[Day], ch_table[[#This Row],[Day]], ch_table[Duration]))</f>
        <v>0.29027777777777786</v>
      </c>
      <c r="I1179" s="49">
        <f>SUM(INDEX(ch_table[Duration],1):ch_table[[#This Row],[Duration]])</f>
        <v>26.53819444444456</v>
      </c>
      <c r="J1179" s="44" cm="1">
        <f t="array" ref="J117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179" s="44" t="str" cm="1">
        <f t="array" ref="K117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179" s="44">
        <f>IF(ch_table[[#This Row],[Subject 1]]&lt;&gt;"House rose", "",SUMIF(ch_table[Day], ch_table[[#This Row],[Day]], ch_table[AAT]))</f>
        <v>0</v>
      </c>
      <c r="M1179" s="47">
        <f>SUM(INDEX(ch_table[AAT],1):ch_table[[#This Row],[AAT]])</f>
        <v>1.7027777777777779</v>
      </c>
    </row>
    <row r="1180" spans="1:13" x14ac:dyDescent="0.25">
      <c r="A1180" s="2">
        <v>86</v>
      </c>
      <c r="B1180" s="40">
        <v>44026</v>
      </c>
      <c r="C1180" s="42">
        <v>0.47916666666666669</v>
      </c>
      <c r="D1180" s="3" t="s">
        <v>18</v>
      </c>
      <c r="G1180" s="42" cm="1">
        <f t="array" ref="G118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1180" s="44" t="str">
        <f>IF(ch_table[[#This Row],[Subject 1]]&lt;&gt;"House rose", "",SUMIF(ch_table[Day], ch_table[[#This Row],[Day]], ch_table[Duration]))</f>
        <v/>
      </c>
      <c r="I1180" s="49">
        <f>SUM(INDEX(ch_table[Duration],1):ch_table[[#This Row],[Duration]])</f>
        <v>26.540277777777895</v>
      </c>
      <c r="J1180" s="44" cm="1">
        <f t="array" ref="J118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180" s="44" t="str" cm="1">
        <f t="array" ref="K118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180" s="44" t="str">
        <f>IF(ch_table[[#This Row],[Subject 1]]&lt;&gt;"House rose", "",SUMIF(ch_table[Day], ch_table[[#This Row],[Day]], ch_table[AAT]))</f>
        <v/>
      </c>
      <c r="M1180" s="47">
        <f>SUM(INDEX(ch_table[AAT],1):ch_table[[#This Row],[AAT]])</f>
        <v>1.7027777777777779</v>
      </c>
    </row>
    <row r="1181" spans="1:13" x14ac:dyDescent="0.25">
      <c r="A1181" s="2">
        <v>86</v>
      </c>
      <c r="B1181" s="40">
        <v>44026</v>
      </c>
      <c r="C1181" s="42">
        <v>0.48125000000000001</v>
      </c>
      <c r="D1181" s="3" t="s">
        <v>28</v>
      </c>
      <c r="E1181" s="5" t="s">
        <v>119</v>
      </c>
      <c r="G1181" s="42" cm="1">
        <f t="array" ref="G118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2.9861111111111061E-2</v>
      </c>
      <c r="H1181" s="44" t="str">
        <f>IF(ch_table[[#This Row],[Subject 1]]&lt;&gt;"House rose", "",SUMIF(ch_table[Day], ch_table[[#This Row],[Day]], ch_table[Duration]))</f>
        <v/>
      </c>
      <c r="I1181" s="49">
        <f>SUM(INDEX(ch_table[Duration],1):ch_table[[#This Row],[Duration]])</f>
        <v>26.570138888889005</v>
      </c>
      <c r="J1181" s="44" cm="1">
        <f t="array" ref="J118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181" s="44" t="str" cm="1">
        <f t="array" ref="K118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181" s="44" t="str">
        <f>IF(ch_table[[#This Row],[Subject 1]]&lt;&gt;"House rose", "",SUMIF(ch_table[Day], ch_table[[#This Row],[Day]], ch_table[AAT]))</f>
        <v/>
      </c>
      <c r="M1181" s="47">
        <f>SUM(INDEX(ch_table[AAT],1):ch_table[[#This Row],[AAT]])</f>
        <v>1.7027777777777779</v>
      </c>
    </row>
    <row r="1182" spans="1:13" x14ac:dyDescent="0.25">
      <c r="A1182" s="2">
        <v>86</v>
      </c>
      <c r="B1182" s="40">
        <v>44026</v>
      </c>
      <c r="C1182" s="42">
        <v>0.51111111111111107</v>
      </c>
      <c r="D1182" s="3" t="s">
        <v>29</v>
      </c>
      <c r="E1182" s="5" t="s">
        <v>119</v>
      </c>
      <c r="G1182" s="42" cm="1">
        <f t="array" ref="G118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1.1805555555555625E-2</v>
      </c>
      <c r="H1182" s="44" t="str">
        <f>IF(ch_table[[#This Row],[Subject 1]]&lt;&gt;"House rose", "",SUMIF(ch_table[Day], ch_table[[#This Row],[Day]], ch_table[Duration]))</f>
        <v/>
      </c>
      <c r="I1182" s="49">
        <f>SUM(INDEX(ch_table[Duration],1):ch_table[[#This Row],[Duration]])</f>
        <v>26.581944444444559</v>
      </c>
      <c r="J1182" s="44" cm="1">
        <f t="array" ref="J118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182" s="44" t="str" cm="1">
        <f t="array" ref="K118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182" s="44" t="str">
        <f>IF(ch_table[[#This Row],[Subject 1]]&lt;&gt;"House rose", "",SUMIF(ch_table[Day], ch_table[[#This Row],[Day]], ch_table[AAT]))</f>
        <v/>
      </c>
      <c r="M1182" s="47">
        <f>SUM(INDEX(ch_table[AAT],1):ch_table[[#This Row],[AAT]])</f>
        <v>1.7027777777777779</v>
      </c>
    </row>
    <row r="1183" spans="1:13" x14ac:dyDescent="0.25">
      <c r="A1183" s="2">
        <v>86</v>
      </c>
      <c r="B1183" s="40">
        <v>44026</v>
      </c>
      <c r="C1183" s="42">
        <v>0.5229166666666667</v>
      </c>
      <c r="D1183" s="3" t="s">
        <v>15</v>
      </c>
      <c r="G1183" s="42" cm="1">
        <f t="array" ref="G118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1183" s="44" t="str">
        <f>IF(ch_table[[#This Row],[Subject 1]]&lt;&gt;"House rose", "",SUMIF(ch_table[Day], ch_table[[#This Row],[Day]], ch_table[Duration]))</f>
        <v/>
      </c>
      <c r="I1183" s="49">
        <f>SUM(INDEX(ch_table[Duration],1):ch_table[[#This Row],[Duration]])</f>
        <v>26.584722222222336</v>
      </c>
      <c r="J1183" s="44" cm="1">
        <f t="array" ref="J118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183" s="44" t="str" cm="1">
        <f t="array" ref="K118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183" s="44" t="str">
        <f>IF(ch_table[[#This Row],[Subject 1]]&lt;&gt;"House rose", "",SUMIF(ch_table[Day], ch_table[[#This Row],[Day]], ch_table[AAT]))</f>
        <v/>
      </c>
      <c r="M1183" s="47">
        <f>SUM(INDEX(ch_table[AAT],1):ch_table[[#This Row],[AAT]])</f>
        <v>1.7027777777777779</v>
      </c>
    </row>
    <row r="1184" spans="1:13" ht="30" x14ac:dyDescent="0.25">
      <c r="A1184" s="2">
        <v>86</v>
      </c>
      <c r="B1184" s="40">
        <v>44026</v>
      </c>
      <c r="C1184" s="42">
        <v>0.52569444444444446</v>
      </c>
      <c r="D1184" s="3" t="s">
        <v>30</v>
      </c>
      <c r="E1184" s="5" t="s">
        <v>724</v>
      </c>
      <c r="G1184" s="42" cm="1">
        <f t="array" ref="G118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4.6527777777777724E-2</v>
      </c>
      <c r="H1184" s="44" t="str">
        <f>IF(ch_table[[#This Row],[Subject 1]]&lt;&gt;"House rose", "",SUMIF(ch_table[Day], ch_table[[#This Row],[Day]], ch_table[Duration]))</f>
        <v/>
      </c>
      <c r="I1184" s="49">
        <f>SUM(INDEX(ch_table[Duration],1):ch_table[[#This Row],[Duration]])</f>
        <v>26.631250000000115</v>
      </c>
      <c r="J1184" s="44" cm="1">
        <f t="array" ref="J118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184" s="44" t="str" cm="1">
        <f t="array" ref="K118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184" s="44" t="str">
        <f>IF(ch_table[[#This Row],[Subject 1]]&lt;&gt;"House rose", "",SUMIF(ch_table[Day], ch_table[[#This Row],[Day]], ch_table[AAT]))</f>
        <v/>
      </c>
      <c r="M1184" s="47">
        <f>SUM(INDEX(ch_table[AAT],1):ch_table[[#This Row],[AAT]])</f>
        <v>1.7027777777777779</v>
      </c>
    </row>
    <row r="1185" spans="1:13" x14ac:dyDescent="0.25">
      <c r="A1185" s="2">
        <v>86</v>
      </c>
      <c r="B1185" s="40">
        <v>44026</v>
      </c>
      <c r="C1185" s="42">
        <v>0.57222222222222219</v>
      </c>
      <c r="D1185" s="3" t="s">
        <v>15</v>
      </c>
      <c r="G1185" s="42" cm="1">
        <f t="array" ref="G118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1185" s="44" t="str">
        <f>IF(ch_table[[#This Row],[Subject 1]]&lt;&gt;"House rose", "",SUMIF(ch_table[Day], ch_table[[#This Row],[Day]], ch_table[Duration]))</f>
        <v/>
      </c>
      <c r="I1185" s="49">
        <f>SUM(INDEX(ch_table[Duration],1):ch_table[[#This Row],[Duration]])</f>
        <v>26.63333333333345</v>
      </c>
      <c r="J1185" s="44" cm="1">
        <f t="array" ref="J118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185" s="44" t="str" cm="1">
        <f t="array" ref="K118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185" s="44" t="str">
        <f>IF(ch_table[[#This Row],[Subject 1]]&lt;&gt;"House rose", "",SUMIF(ch_table[Day], ch_table[[#This Row],[Day]], ch_table[AAT]))</f>
        <v/>
      </c>
      <c r="M1185" s="47">
        <f>SUM(INDEX(ch_table[AAT],1):ch_table[[#This Row],[AAT]])</f>
        <v>1.7027777777777779</v>
      </c>
    </row>
    <row r="1186" spans="1:13" ht="30" x14ac:dyDescent="0.25">
      <c r="A1186" s="2">
        <v>86</v>
      </c>
      <c r="B1186" s="40">
        <v>44026</v>
      </c>
      <c r="C1186" s="42">
        <v>0.57430555555555551</v>
      </c>
      <c r="D1186" s="3" t="s">
        <v>30</v>
      </c>
      <c r="E1186" s="5" t="s">
        <v>725</v>
      </c>
      <c r="G1186" s="42" cm="1">
        <f t="array" ref="G118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4.4444444444444509E-2</v>
      </c>
      <c r="H1186" s="44" t="str">
        <f>IF(ch_table[[#This Row],[Subject 1]]&lt;&gt;"House rose", "",SUMIF(ch_table[Day], ch_table[[#This Row],[Day]], ch_table[Duration]))</f>
        <v/>
      </c>
      <c r="I1186" s="49">
        <f>SUM(INDEX(ch_table[Duration],1):ch_table[[#This Row],[Duration]])</f>
        <v>26.677777777777894</v>
      </c>
      <c r="J1186" s="44" cm="1">
        <f t="array" ref="J118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186" s="44" t="str" cm="1">
        <f t="array" ref="K118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186" s="44" t="str">
        <f>IF(ch_table[[#This Row],[Subject 1]]&lt;&gt;"House rose", "",SUMIF(ch_table[Day], ch_table[[#This Row],[Day]], ch_table[AAT]))</f>
        <v/>
      </c>
      <c r="M1186" s="47">
        <f>SUM(INDEX(ch_table[AAT],1):ch_table[[#This Row],[AAT]])</f>
        <v>1.7027777777777779</v>
      </c>
    </row>
    <row r="1187" spans="1:13" ht="30" x14ac:dyDescent="0.25">
      <c r="A1187" s="2">
        <v>86</v>
      </c>
      <c r="B1187" s="40">
        <v>44026</v>
      </c>
      <c r="C1187" s="42">
        <v>0.61875000000000002</v>
      </c>
      <c r="D1187" s="3" t="s">
        <v>24</v>
      </c>
      <c r="E1187" s="5" t="s">
        <v>726</v>
      </c>
      <c r="G1187" s="42" cm="1">
        <f t="array" ref="G118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4.1666666666666519E-3</v>
      </c>
      <c r="H1187" s="44" t="str">
        <f>IF(ch_table[[#This Row],[Subject 1]]&lt;&gt;"House rose", "",SUMIF(ch_table[Day], ch_table[[#This Row],[Day]], ch_table[Duration]))</f>
        <v/>
      </c>
      <c r="I1187" s="49">
        <f>SUM(INDEX(ch_table[Duration],1):ch_table[[#This Row],[Duration]])</f>
        <v>26.681944444444561</v>
      </c>
      <c r="J1187" s="44" cm="1">
        <f t="array" ref="J118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187" s="44" t="str" cm="1">
        <f t="array" ref="K118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187" s="44" t="str">
        <f>IF(ch_table[[#This Row],[Subject 1]]&lt;&gt;"House rose", "",SUMIF(ch_table[Day], ch_table[[#This Row],[Day]], ch_table[AAT]))</f>
        <v/>
      </c>
      <c r="M1187" s="47">
        <f>SUM(INDEX(ch_table[AAT],1):ch_table[[#This Row],[AAT]])</f>
        <v>1.7027777777777779</v>
      </c>
    </row>
    <row r="1188" spans="1:13" x14ac:dyDescent="0.25">
      <c r="A1188" s="2">
        <v>86</v>
      </c>
      <c r="B1188" s="40">
        <v>44026</v>
      </c>
      <c r="C1188" s="42">
        <v>0.62291666666666667</v>
      </c>
      <c r="D1188" s="3" t="s">
        <v>15</v>
      </c>
      <c r="G1188" s="42" cm="1">
        <f t="array" ref="G118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1188" s="44" t="str">
        <f>IF(ch_table[[#This Row],[Subject 1]]&lt;&gt;"House rose", "",SUMIF(ch_table[Day], ch_table[[#This Row],[Day]], ch_table[Duration]))</f>
        <v/>
      </c>
      <c r="I1188" s="49">
        <f>SUM(INDEX(ch_table[Duration],1):ch_table[[#This Row],[Duration]])</f>
        <v>26.684027777777896</v>
      </c>
      <c r="J1188" s="44" cm="1">
        <f t="array" ref="J118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188" s="44" t="str" cm="1">
        <f t="array" ref="K118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188" s="44" t="str">
        <f>IF(ch_table[[#This Row],[Subject 1]]&lt;&gt;"House rose", "",SUMIF(ch_table[Day], ch_table[[#This Row],[Day]], ch_table[AAT]))</f>
        <v/>
      </c>
      <c r="M1188" s="47">
        <f>SUM(INDEX(ch_table[AAT],1):ch_table[[#This Row],[AAT]])</f>
        <v>1.7027777777777779</v>
      </c>
    </row>
    <row r="1189" spans="1:13" x14ac:dyDescent="0.25">
      <c r="A1189" s="2">
        <v>86</v>
      </c>
      <c r="B1189" s="40">
        <v>44026</v>
      </c>
      <c r="C1189" s="42">
        <v>0.625</v>
      </c>
      <c r="D1189" s="3" t="s">
        <v>44</v>
      </c>
      <c r="E1189" s="5" t="s">
        <v>727</v>
      </c>
      <c r="G1189" s="42" cm="1">
        <f t="array" ref="G118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8.3333333333333037E-3</v>
      </c>
      <c r="H1189" s="44" t="str">
        <f>IF(ch_table[[#This Row],[Subject 1]]&lt;&gt;"House rose", "",SUMIF(ch_table[Day], ch_table[[#This Row],[Day]], ch_table[Duration]))</f>
        <v/>
      </c>
      <c r="I1189" s="49">
        <f>SUM(INDEX(ch_table[Duration],1):ch_table[[#This Row],[Duration]])</f>
        <v>26.692361111111229</v>
      </c>
      <c r="J1189" s="44" cm="1">
        <f t="array" ref="J118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189" s="44" t="str" cm="1">
        <f t="array" ref="K118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189" s="44" t="str">
        <f>IF(ch_table[[#This Row],[Subject 1]]&lt;&gt;"House rose", "",SUMIF(ch_table[Day], ch_table[[#This Row],[Day]], ch_table[AAT]))</f>
        <v/>
      </c>
      <c r="M1189" s="47">
        <f>SUM(INDEX(ch_table[AAT],1):ch_table[[#This Row],[AAT]])</f>
        <v>1.7027777777777779</v>
      </c>
    </row>
    <row r="1190" spans="1:13" x14ac:dyDescent="0.25">
      <c r="A1190" s="2">
        <v>86</v>
      </c>
      <c r="B1190" s="40">
        <v>44026</v>
      </c>
      <c r="C1190" s="42">
        <v>0.6333333333333333</v>
      </c>
      <c r="D1190" s="3" t="s">
        <v>42</v>
      </c>
      <c r="E1190" s="5" t="s">
        <v>728</v>
      </c>
      <c r="F1190" s="5" t="s">
        <v>156</v>
      </c>
      <c r="G1190" s="42" cm="1">
        <f t="array" ref="G119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0.1479166666666667</v>
      </c>
      <c r="H1190" s="44" t="str">
        <f>IF(ch_table[[#This Row],[Subject 1]]&lt;&gt;"House rose", "",SUMIF(ch_table[Day], ch_table[[#This Row],[Day]], ch_table[Duration]))</f>
        <v/>
      </c>
      <c r="I1190" s="49">
        <f>SUM(INDEX(ch_table[Duration],1):ch_table[[#This Row],[Duration]])</f>
        <v>26.840277777777896</v>
      </c>
      <c r="J1190" s="44" cm="1">
        <f t="array" ref="J119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190" s="44" t="str" cm="1">
        <f t="array" ref="K119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190" s="44" t="str">
        <f>IF(ch_table[[#This Row],[Subject 1]]&lt;&gt;"House rose", "",SUMIF(ch_table[Day], ch_table[[#This Row],[Day]], ch_table[AAT]))</f>
        <v/>
      </c>
      <c r="M1190" s="47">
        <f>SUM(INDEX(ch_table[AAT],1):ch_table[[#This Row],[AAT]])</f>
        <v>1.7027777777777779</v>
      </c>
    </row>
    <row r="1191" spans="1:13" x14ac:dyDescent="0.25">
      <c r="A1191" s="2">
        <v>86</v>
      </c>
      <c r="B1191" s="40">
        <v>44026</v>
      </c>
      <c r="C1191" s="42">
        <v>0.78125</v>
      </c>
      <c r="D1191" s="3" t="s">
        <v>729</v>
      </c>
      <c r="E1191" s="5" t="s">
        <v>728</v>
      </c>
      <c r="G1191" s="42" cm="1">
        <f t="array" ref="G119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1.041666666666663E-2</v>
      </c>
      <c r="H1191" s="44" t="str">
        <f>IF(ch_table[[#This Row],[Subject 1]]&lt;&gt;"House rose", "",SUMIF(ch_table[Day], ch_table[[#This Row],[Day]], ch_table[Duration]))</f>
        <v/>
      </c>
      <c r="I1191" s="49">
        <f>SUM(INDEX(ch_table[Duration],1):ch_table[[#This Row],[Duration]])</f>
        <v>26.850694444444564</v>
      </c>
      <c r="J1191" s="44" cm="1">
        <f t="array" ref="J119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191" s="44" t="str" cm="1">
        <f t="array" ref="K119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191" s="44" t="str">
        <f>IF(ch_table[[#This Row],[Subject 1]]&lt;&gt;"House rose", "",SUMIF(ch_table[Day], ch_table[[#This Row],[Day]], ch_table[AAT]))</f>
        <v/>
      </c>
      <c r="M1191" s="47">
        <f>SUM(INDEX(ch_table[AAT],1):ch_table[[#This Row],[AAT]])</f>
        <v>1.7027777777777779</v>
      </c>
    </row>
    <row r="1192" spans="1:13" ht="45" x14ac:dyDescent="0.25">
      <c r="A1192" s="2">
        <v>86</v>
      </c>
      <c r="B1192" s="40">
        <v>44026</v>
      </c>
      <c r="C1192" s="42">
        <v>0.79166666666666663</v>
      </c>
      <c r="D1192" s="3" t="s">
        <v>35</v>
      </c>
      <c r="E1192" s="5" t="s">
        <v>730</v>
      </c>
      <c r="G1192" s="42" cm="1">
        <f t="array" ref="G119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1.388888888888884E-3</v>
      </c>
      <c r="H1192" s="44" t="str">
        <f>IF(ch_table[[#This Row],[Subject 1]]&lt;&gt;"House rose", "",SUMIF(ch_table[Day], ch_table[[#This Row],[Day]], ch_table[Duration]))</f>
        <v/>
      </c>
      <c r="I1192" s="49">
        <f>SUM(INDEX(ch_table[Duration],1):ch_table[[#This Row],[Duration]])</f>
        <v>26.852083333333454</v>
      </c>
      <c r="J1192" s="44" cm="1">
        <f t="array" ref="J119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192" s="44" cm="1">
        <f t="array" ref="K119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1.388888888888884E-3</v>
      </c>
      <c r="L1192" s="44" t="str">
        <f>IF(ch_table[[#This Row],[Subject 1]]&lt;&gt;"House rose", "",SUMIF(ch_table[Day], ch_table[[#This Row],[Day]], ch_table[AAT]))</f>
        <v/>
      </c>
      <c r="M1192" s="47">
        <f>SUM(INDEX(ch_table[AAT],1):ch_table[[#This Row],[AAT]])</f>
        <v>1.7041666666666668</v>
      </c>
    </row>
    <row r="1193" spans="1:13" ht="30" x14ac:dyDescent="0.25">
      <c r="A1193" s="2">
        <v>86</v>
      </c>
      <c r="B1193" s="40">
        <v>44026</v>
      </c>
      <c r="C1193" s="42">
        <v>0.79305555555555551</v>
      </c>
      <c r="D1193" s="3" t="s">
        <v>26</v>
      </c>
      <c r="E1193" s="5" t="s">
        <v>731</v>
      </c>
      <c r="G1193" s="42" cm="1">
        <f t="array" ref="G119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2.0138888888888928E-2</v>
      </c>
      <c r="H1193" s="44" t="str">
        <f>IF(ch_table[[#This Row],[Subject 1]]&lt;&gt;"House rose", "",SUMIF(ch_table[Day], ch_table[[#This Row],[Day]], ch_table[Duration]))</f>
        <v/>
      </c>
      <c r="I1193" s="49">
        <f>SUM(INDEX(ch_table[Duration],1):ch_table[[#This Row],[Duration]])</f>
        <v>26.872222222222341</v>
      </c>
      <c r="J1193" s="44" cm="1">
        <f t="array" ref="J119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193" s="44" cm="1">
        <f t="array" ref="K119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2.0138888888888928E-2</v>
      </c>
      <c r="L1193" s="44" t="str">
        <f>IF(ch_table[[#This Row],[Subject 1]]&lt;&gt;"House rose", "",SUMIF(ch_table[Day], ch_table[[#This Row],[Day]], ch_table[AAT]))</f>
        <v/>
      </c>
      <c r="M1193" s="47">
        <f>SUM(INDEX(ch_table[AAT],1):ch_table[[#This Row],[AAT]])</f>
        <v>1.7243055555555558</v>
      </c>
    </row>
    <row r="1194" spans="1:13" x14ac:dyDescent="0.25">
      <c r="A1194" s="2">
        <v>86</v>
      </c>
      <c r="B1194" s="40">
        <v>44026</v>
      </c>
      <c r="C1194" s="42">
        <v>0.81319444444444444</v>
      </c>
      <c r="D1194" s="3" t="s">
        <v>17</v>
      </c>
      <c r="G1194" s="42" t="str" cm="1">
        <f t="array" ref="G119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1194" s="44">
        <f>IF(ch_table[[#This Row],[Subject 1]]&lt;&gt;"House rose", "",SUMIF(ch_table[Day], ch_table[[#This Row],[Day]], ch_table[Duration]))</f>
        <v>0.33402777777777776</v>
      </c>
      <c r="I1194" s="49">
        <f>SUM(INDEX(ch_table[Duration],1):ch_table[[#This Row],[Duration]])</f>
        <v>26.872222222222341</v>
      </c>
      <c r="J1194" s="44" cm="1">
        <f t="array" ref="J119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194" s="44" t="str" cm="1">
        <f t="array" ref="K119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194" s="44">
        <f>IF(ch_table[[#This Row],[Subject 1]]&lt;&gt;"House rose", "",SUMIF(ch_table[Day], ch_table[[#This Row],[Day]], ch_table[AAT]))</f>
        <v>2.1527777777777812E-2</v>
      </c>
      <c r="M1194" s="47">
        <f>SUM(INDEX(ch_table[AAT],1):ch_table[[#This Row],[AAT]])</f>
        <v>1.7243055555555558</v>
      </c>
    </row>
    <row r="1195" spans="1:13" x14ac:dyDescent="0.25">
      <c r="A1195" s="2">
        <v>87</v>
      </c>
      <c r="B1195" s="40">
        <v>44027</v>
      </c>
      <c r="C1195" s="42">
        <v>0.47916666666666669</v>
      </c>
      <c r="D1195" s="3" t="s">
        <v>18</v>
      </c>
      <c r="G1195" s="42" cm="1">
        <f t="array" ref="G119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1195" s="44" t="str">
        <f>IF(ch_table[[#This Row],[Subject 1]]&lt;&gt;"House rose", "",SUMIF(ch_table[Day], ch_table[[#This Row],[Day]], ch_table[Duration]))</f>
        <v/>
      </c>
      <c r="I1195" s="49">
        <f>SUM(INDEX(ch_table[Duration],1):ch_table[[#This Row],[Duration]])</f>
        <v>26.874305555555676</v>
      </c>
      <c r="J1195" s="44" cm="1">
        <f t="array" ref="J119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195" s="44" t="str" cm="1">
        <f t="array" ref="K119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195" s="44" t="str">
        <f>IF(ch_table[[#This Row],[Subject 1]]&lt;&gt;"House rose", "",SUMIF(ch_table[Day], ch_table[[#This Row],[Day]], ch_table[AAT]))</f>
        <v/>
      </c>
      <c r="M1195" s="47">
        <f>SUM(INDEX(ch_table[AAT],1):ch_table[[#This Row],[AAT]])</f>
        <v>1.7243055555555558</v>
      </c>
    </row>
    <row r="1196" spans="1:13" x14ac:dyDescent="0.25">
      <c r="A1196" s="2">
        <v>87</v>
      </c>
      <c r="B1196" s="40">
        <v>44027</v>
      </c>
      <c r="C1196" s="42">
        <v>0.48125000000000001</v>
      </c>
      <c r="D1196" s="3" t="s">
        <v>28</v>
      </c>
      <c r="E1196" s="5" t="s">
        <v>732</v>
      </c>
      <c r="G1196" s="42" cm="1">
        <f t="array" ref="G119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1.3888888888888895E-2</v>
      </c>
      <c r="H1196" s="44" t="str">
        <f>IF(ch_table[[#This Row],[Subject 1]]&lt;&gt;"House rose", "",SUMIF(ch_table[Day], ch_table[[#This Row],[Day]], ch_table[Duration]))</f>
        <v/>
      </c>
      <c r="I1196" s="49">
        <f>SUM(INDEX(ch_table[Duration],1):ch_table[[#This Row],[Duration]])</f>
        <v>26.888194444444565</v>
      </c>
      <c r="J1196" s="44" cm="1">
        <f t="array" ref="J119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196" s="44" t="str" cm="1">
        <f t="array" ref="K119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196" s="44" t="str">
        <f>IF(ch_table[[#This Row],[Subject 1]]&lt;&gt;"House rose", "",SUMIF(ch_table[Day], ch_table[[#This Row],[Day]], ch_table[AAT]))</f>
        <v/>
      </c>
      <c r="M1196" s="47">
        <f>SUM(INDEX(ch_table[AAT],1):ch_table[[#This Row],[AAT]])</f>
        <v>1.7243055555555558</v>
      </c>
    </row>
    <row r="1197" spans="1:13" x14ac:dyDescent="0.25">
      <c r="A1197" s="2">
        <v>87</v>
      </c>
      <c r="B1197" s="40">
        <v>44027</v>
      </c>
      <c r="C1197" s="42">
        <v>0.49513888888888891</v>
      </c>
      <c r="D1197" s="3" t="s">
        <v>29</v>
      </c>
      <c r="E1197" s="5" t="s">
        <v>732</v>
      </c>
      <c r="G1197" s="42" cm="1">
        <f t="array" ref="G119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4.8611111111110938E-3</v>
      </c>
      <c r="H1197" s="44" t="str">
        <f>IF(ch_table[[#This Row],[Subject 1]]&lt;&gt;"House rose", "",SUMIF(ch_table[Day], ch_table[[#This Row],[Day]], ch_table[Duration]))</f>
        <v/>
      </c>
      <c r="I1197" s="49">
        <f>SUM(INDEX(ch_table[Duration],1):ch_table[[#This Row],[Duration]])</f>
        <v>26.893055555555677</v>
      </c>
      <c r="J1197" s="44" cm="1">
        <f t="array" ref="J119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197" s="44" t="str" cm="1">
        <f t="array" ref="K119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197" s="44" t="str">
        <f>IF(ch_table[[#This Row],[Subject 1]]&lt;&gt;"House rose", "",SUMIF(ch_table[Day], ch_table[[#This Row],[Day]], ch_table[AAT]))</f>
        <v/>
      </c>
      <c r="M1197" s="47">
        <f>SUM(INDEX(ch_table[AAT],1):ch_table[[#This Row],[AAT]])</f>
        <v>1.7243055555555558</v>
      </c>
    </row>
    <row r="1198" spans="1:13" x14ac:dyDescent="0.25">
      <c r="A1198" s="2">
        <v>87</v>
      </c>
      <c r="B1198" s="40">
        <v>44027</v>
      </c>
      <c r="C1198" s="42">
        <v>0.5</v>
      </c>
      <c r="D1198" s="3" t="s">
        <v>28</v>
      </c>
      <c r="E1198" s="5" t="s">
        <v>99</v>
      </c>
      <c r="G1198" s="42" cm="1">
        <f t="array" ref="G119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2.6388888888888906E-2</v>
      </c>
      <c r="H1198" s="44" t="str">
        <f>IF(ch_table[[#This Row],[Subject 1]]&lt;&gt;"House rose", "",SUMIF(ch_table[Day], ch_table[[#This Row],[Day]], ch_table[Duration]))</f>
        <v/>
      </c>
      <c r="I1198" s="49">
        <f>SUM(INDEX(ch_table[Duration],1):ch_table[[#This Row],[Duration]])</f>
        <v>26.919444444444565</v>
      </c>
      <c r="J1198" s="44" cm="1">
        <f t="array" ref="J119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198" s="44" t="str" cm="1">
        <f t="array" ref="K119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198" s="44" t="str">
        <f>IF(ch_table[[#This Row],[Subject 1]]&lt;&gt;"House rose", "",SUMIF(ch_table[Day], ch_table[[#This Row],[Day]], ch_table[AAT]))</f>
        <v/>
      </c>
      <c r="M1198" s="47">
        <f>SUM(INDEX(ch_table[AAT],1):ch_table[[#This Row],[AAT]])</f>
        <v>1.7243055555555558</v>
      </c>
    </row>
    <row r="1199" spans="1:13" x14ac:dyDescent="0.25">
      <c r="A1199" s="2">
        <v>87</v>
      </c>
      <c r="B1199" s="40">
        <v>44027</v>
      </c>
      <c r="C1199" s="42">
        <v>0.52638888888888891</v>
      </c>
      <c r="D1199" s="3" t="s">
        <v>15</v>
      </c>
      <c r="G1199" s="42" cm="1">
        <f t="array" ref="G119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1199" s="44" t="str">
        <f>IF(ch_table[[#This Row],[Subject 1]]&lt;&gt;"House rose", "",SUMIF(ch_table[Day], ch_table[[#This Row],[Day]], ch_table[Duration]))</f>
        <v/>
      </c>
      <c r="I1199" s="49">
        <f>SUM(INDEX(ch_table[Duration],1):ch_table[[#This Row],[Duration]])</f>
        <v>26.9215277777779</v>
      </c>
      <c r="J1199" s="44" cm="1">
        <f t="array" ref="J119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199" s="44" t="str" cm="1">
        <f t="array" ref="K119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199" s="44" t="str">
        <f>IF(ch_table[[#This Row],[Subject 1]]&lt;&gt;"House rose", "",SUMIF(ch_table[Day], ch_table[[#This Row],[Day]], ch_table[AAT]))</f>
        <v/>
      </c>
      <c r="M1199" s="47">
        <f>SUM(INDEX(ch_table[AAT],1):ch_table[[#This Row],[AAT]])</f>
        <v>1.7243055555555558</v>
      </c>
    </row>
    <row r="1200" spans="1:13" x14ac:dyDescent="0.25">
      <c r="A1200" s="2">
        <v>87</v>
      </c>
      <c r="B1200" s="40">
        <v>44027</v>
      </c>
      <c r="C1200" s="42">
        <v>0.52847222222222223</v>
      </c>
      <c r="D1200" s="3" t="s">
        <v>44</v>
      </c>
      <c r="E1200" s="5" t="s">
        <v>733</v>
      </c>
      <c r="G1200" s="42" cm="1">
        <f t="array" ref="G120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3.4722222222222099E-3</v>
      </c>
      <c r="H1200" s="44" t="str">
        <f>IF(ch_table[[#This Row],[Subject 1]]&lt;&gt;"House rose", "",SUMIF(ch_table[Day], ch_table[[#This Row],[Day]], ch_table[Duration]))</f>
        <v/>
      </c>
      <c r="I1200" s="49">
        <f>SUM(INDEX(ch_table[Duration],1):ch_table[[#This Row],[Duration]])</f>
        <v>26.925000000000122</v>
      </c>
      <c r="J1200" s="44" cm="1">
        <f t="array" ref="J120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200" s="44" t="str" cm="1">
        <f t="array" ref="K120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200" s="44" t="str">
        <f>IF(ch_table[[#This Row],[Subject 1]]&lt;&gt;"House rose", "",SUMIF(ch_table[Day], ch_table[[#This Row],[Day]], ch_table[AAT]))</f>
        <v/>
      </c>
      <c r="M1200" s="47">
        <f>SUM(INDEX(ch_table[AAT],1):ch_table[[#This Row],[AAT]])</f>
        <v>1.7243055555555558</v>
      </c>
    </row>
    <row r="1201" spans="1:13" ht="45" x14ac:dyDescent="0.25">
      <c r="A1201" s="2">
        <v>87</v>
      </c>
      <c r="B1201" s="40">
        <v>44027</v>
      </c>
      <c r="C1201" s="42">
        <v>0.53194444444444444</v>
      </c>
      <c r="D1201" s="3" t="s">
        <v>39</v>
      </c>
      <c r="E1201" s="5" t="s">
        <v>734</v>
      </c>
      <c r="F1201" s="5" t="s">
        <v>156</v>
      </c>
      <c r="G1201" s="42" cm="1">
        <f t="array" ref="G120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0.27361111111111114</v>
      </c>
      <c r="H1201" s="44" t="str">
        <f>IF(ch_table[[#This Row],[Subject 1]]&lt;&gt;"House rose", "",SUMIF(ch_table[Day], ch_table[[#This Row],[Day]], ch_table[Duration]))</f>
        <v/>
      </c>
      <c r="I1201" s="49">
        <f>SUM(INDEX(ch_table[Duration],1):ch_table[[#This Row],[Duration]])</f>
        <v>27.198611111111234</v>
      </c>
      <c r="J1201" s="44" cm="1">
        <f t="array" ref="J120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201" s="44" cm="1">
        <f t="array" ref="K120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1.3888888888888951E-2</v>
      </c>
      <c r="L1201" s="44" t="str">
        <f>IF(ch_table[[#This Row],[Subject 1]]&lt;&gt;"House rose", "",SUMIF(ch_table[Day], ch_table[[#This Row],[Day]], ch_table[AAT]))</f>
        <v/>
      </c>
      <c r="M1201" s="47">
        <f>SUM(INDEX(ch_table[AAT],1):ch_table[[#This Row],[AAT]])</f>
        <v>1.7381944444444448</v>
      </c>
    </row>
    <row r="1202" spans="1:13" ht="30" x14ac:dyDescent="0.25">
      <c r="A1202" s="2">
        <v>87</v>
      </c>
      <c r="B1202" s="40">
        <v>44027</v>
      </c>
      <c r="C1202" s="42">
        <v>0.80555555555555558</v>
      </c>
      <c r="D1202" s="3" t="s">
        <v>202</v>
      </c>
      <c r="E1202" s="5" t="s">
        <v>735</v>
      </c>
      <c r="F1202" s="5" t="s">
        <v>736</v>
      </c>
      <c r="G1202" s="42" cm="1">
        <f t="array" ref="G120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</v>
      </c>
      <c r="H1202" s="44" t="str">
        <f>IF(ch_table[[#This Row],[Subject 1]]&lt;&gt;"House rose", "",SUMIF(ch_table[Day], ch_table[[#This Row],[Day]], ch_table[Duration]))</f>
        <v/>
      </c>
      <c r="I1202" s="49">
        <f>SUM(INDEX(ch_table[Duration],1):ch_table[[#This Row],[Duration]])</f>
        <v>27.198611111111234</v>
      </c>
      <c r="J1202" s="44" cm="1">
        <f t="array" ref="J120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202" s="44" cm="1">
        <f t="array" ref="K120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0</v>
      </c>
      <c r="L1202" s="44" t="str">
        <f>IF(ch_table[[#This Row],[Subject 1]]&lt;&gt;"House rose", "",SUMIF(ch_table[Day], ch_table[[#This Row],[Day]], ch_table[AAT]))</f>
        <v/>
      </c>
      <c r="M1202" s="47">
        <f>SUM(INDEX(ch_table[AAT],1):ch_table[[#This Row],[AAT]])</f>
        <v>1.7381944444444448</v>
      </c>
    </row>
    <row r="1203" spans="1:13" ht="30" x14ac:dyDescent="0.25">
      <c r="A1203" s="2">
        <v>87</v>
      </c>
      <c r="B1203" s="40">
        <v>44027</v>
      </c>
      <c r="C1203" s="42">
        <v>0.80555555555555558</v>
      </c>
      <c r="D1203" s="3" t="s">
        <v>202</v>
      </c>
      <c r="E1203" s="5" t="s">
        <v>391</v>
      </c>
      <c r="F1203" s="5" t="s">
        <v>736</v>
      </c>
      <c r="G1203" s="42" cm="1">
        <f t="array" ref="G120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</v>
      </c>
      <c r="H1203" s="44" t="str">
        <f>IF(ch_table[[#This Row],[Subject 1]]&lt;&gt;"House rose", "",SUMIF(ch_table[Day], ch_table[[#This Row],[Day]], ch_table[Duration]))</f>
        <v/>
      </c>
      <c r="I1203" s="49">
        <f>SUM(INDEX(ch_table[Duration],1):ch_table[[#This Row],[Duration]])</f>
        <v>27.198611111111234</v>
      </c>
      <c r="J1203" s="44" cm="1">
        <f t="array" ref="J120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203" s="44" cm="1">
        <f t="array" ref="K120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0</v>
      </c>
      <c r="L1203" s="44" t="str">
        <f>IF(ch_table[[#This Row],[Subject 1]]&lt;&gt;"House rose", "",SUMIF(ch_table[Day], ch_table[[#This Row],[Day]], ch_table[AAT]))</f>
        <v/>
      </c>
      <c r="M1203" s="47">
        <f>SUM(INDEX(ch_table[AAT],1):ch_table[[#This Row],[AAT]])</f>
        <v>1.7381944444444448</v>
      </c>
    </row>
    <row r="1204" spans="1:13" x14ac:dyDescent="0.25">
      <c r="A1204" s="2">
        <v>87</v>
      </c>
      <c r="B1204" s="40">
        <v>44027</v>
      </c>
      <c r="C1204" s="42">
        <v>0.80555555555555558</v>
      </c>
      <c r="D1204" s="3" t="s">
        <v>15</v>
      </c>
      <c r="G1204" s="42" cm="1">
        <f t="array" ref="G120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1.388888888888884E-3</v>
      </c>
      <c r="H1204" s="44" t="str">
        <f>IF(ch_table[[#This Row],[Subject 1]]&lt;&gt;"House rose", "",SUMIF(ch_table[Day], ch_table[[#This Row],[Day]], ch_table[Duration]))</f>
        <v/>
      </c>
      <c r="I1204" s="49">
        <f>SUM(INDEX(ch_table[Duration],1):ch_table[[#This Row],[Duration]])</f>
        <v>27.200000000000124</v>
      </c>
      <c r="J1204" s="44" cm="1">
        <f t="array" ref="J120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204" s="44" cm="1">
        <f t="array" ref="K120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1.388888888888884E-3</v>
      </c>
      <c r="L1204" s="44" t="str">
        <f>IF(ch_table[[#This Row],[Subject 1]]&lt;&gt;"House rose", "",SUMIF(ch_table[Day], ch_table[[#This Row],[Day]], ch_table[AAT]))</f>
        <v/>
      </c>
      <c r="M1204" s="47">
        <f>SUM(INDEX(ch_table[AAT],1):ch_table[[#This Row],[AAT]])</f>
        <v>1.7395833333333337</v>
      </c>
    </row>
    <row r="1205" spans="1:13" ht="30" x14ac:dyDescent="0.25">
      <c r="A1205" s="2">
        <v>87</v>
      </c>
      <c r="B1205" s="40">
        <v>44027</v>
      </c>
      <c r="C1205" s="42">
        <v>0.80694444444444446</v>
      </c>
      <c r="D1205" s="3" t="s">
        <v>38</v>
      </c>
      <c r="E1205" s="5" t="s">
        <v>737</v>
      </c>
      <c r="G1205" s="42" cm="1">
        <f t="array" ref="G120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1.8749999999999933E-2</v>
      </c>
      <c r="H1205" s="44" t="str">
        <f>IF(ch_table[[#This Row],[Subject 1]]&lt;&gt;"House rose", "",SUMIF(ch_table[Day], ch_table[[#This Row],[Day]], ch_table[Duration]))</f>
        <v/>
      </c>
      <c r="I1205" s="49">
        <f>SUM(INDEX(ch_table[Duration],1):ch_table[[#This Row],[Duration]])</f>
        <v>27.218750000000124</v>
      </c>
      <c r="J1205" s="44" cm="1">
        <f t="array" ref="J120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205" s="44" cm="1">
        <f t="array" ref="K120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1.8749999999999933E-2</v>
      </c>
      <c r="L1205" s="44" t="str">
        <f>IF(ch_table[[#This Row],[Subject 1]]&lt;&gt;"House rose", "",SUMIF(ch_table[Day], ch_table[[#This Row],[Day]], ch_table[AAT]))</f>
        <v/>
      </c>
      <c r="M1205" s="47">
        <f>SUM(INDEX(ch_table[AAT],1):ch_table[[#This Row],[AAT]])</f>
        <v>1.7583333333333337</v>
      </c>
    </row>
    <row r="1206" spans="1:13" ht="30" x14ac:dyDescent="0.25">
      <c r="A1206" s="2">
        <v>87</v>
      </c>
      <c r="B1206" s="40">
        <v>44027</v>
      </c>
      <c r="C1206" s="42">
        <v>0.8256944444444444</v>
      </c>
      <c r="D1206" s="3" t="s">
        <v>26</v>
      </c>
      <c r="E1206" s="5" t="s">
        <v>738</v>
      </c>
      <c r="G1206" s="42" cm="1">
        <f t="array" ref="G120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1.3194444444444509E-2</v>
      </c>
      <c r="H1206" s="44" t="str">
        <f>IF(ch_table[[#This Row],[Subject 1]]&lt;&gt;"House rose", "",SUMIF(ch_table[Day], ch_table[[#This Row],[Day]], ch_table[Duration]))</f>
        <v/>
      </c>
      <c r="I1206" s="49">
        <f>SUM(INDEX(ch_table[Duration],1):ch_table[[#This Row],[Duration]])</f>
        <v>27.231944444444569</v>
      </c>
      <c r="J1206" s="44" cm="1">
        <f t="array" ref="J120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206" s="44" cm="1">
        <f t="array" ref="K120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1.3194444444444509E-2</v>
      </c>
      <c r="L1206" s="44" t="str">
        <f>IF(ch_table[[#This Row],[Subject 1]]&lt;&gt;"House rose", "",SUMIF(ch_table[Day], ch_table[[#This Row],[Day]], ch_table[AAT]))</f>
        <v/>
      </c>
      <c r="M1206" s="47">
        <f>SUM(INDEX(ch_table[AAT],1):ch_table[[#This Row],[AAT]])</f>
        <v>1.7715277777777783</v>
      </c>
    </row>
    <row r="1207" spans="1:13" x14ac:dyDescent="0.25">
      <c r="A1207" s="2">
        <v>87</v>
      </c>
      <c r="B1207" s="40">
        <v>44027</v>
      </c>
      <c r="C1207" s="42">
        <v>0.83888888888888891</v>
      </c>
      <c r="D1207" s="3" t="s">
        <v>17</v>
      </c>
      <c r="G1207" s="42" t="str" cm="1">
        <f t="array" ref="G120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1207" s="44">
        <f>IF(ch_table[[#This Row],[Subject 1]]&lt;&gt;"House rose", "",SUMIF(ch_table[Day], ch_table[[#This Row],[Day]], ch_table[Duration]))</f>
        <v>0.35972222222222222</v>
      </c>
      <c r="I1207" s="49">
        <f>SUM(INDEX(ch_table[Duration],1):ch_table[[#This Row],[Duration]])</f>
        <v>27.231944444444569</v>
      </c>
      <c r="J1207" s="44" cm="1">
        <f t="array" ref="J120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207" s="44" t="str" cm="1">
        <f t="array" ref="K120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207" s="44">
        <f>IF(ch_table[[#This Row],[Subject 1]]&lt;&gt;"House rose", "",SUMIF(ch_table[Day], ch_table[[#This Row],[Day]], ch_table[AAT]))</f>
        <v>4.7222222222222276E-2</v>
      </c>
      <c r="M1207" s="47">
        <f>SUM(INDEX(ch_table[AAT],1):ch_table[[#This Row],[AAT]])</f>
        <v>1.7715277777777783</v>
      </c>
    </row>
    <row r="1208" spans="1:13" x14ac:dyDescent="0.25">
      <c r="A1208" s="2">
        <v>88</v>
      </c>
      <c r="B1208" s="40">
        <v>44028</v>
      </c>
      <c r="C1208" s="42">
        <v>0.39583333333333331</v>
      </c>
      <c r="D1208" s="3" t="s">
        <v>18</v>
      </c>
      <c r="G1208" s="42" cm="1">
        <f t="array" ref="G120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2.0833333333332704E-3</v>
      </c>
      <c r="H1208" s="44" t="str">
        <f>IF(ch_table[[#This Row],[Subject 1]]&lt;&gt;"House rose", "",SUMIF(ch_table[Day], ch_table[[#This Row],[Day]], ch_table[Duration]))</f>
        <v/>
      </c>
      <c r="I1208" s="49">
        <f>SUM(INDEX(ch_table[Duration],1):ch_table[[#This Row],[Duration]])</f>
        <v>27.234027777777904</v>
      </c>
      <c r="J1208" s="44" cm="1">
        <f t="array" ref="J120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208" s="44" t="str" cm="1">
        <f t="array" ref="K120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208" s="44" t="str">
        <f>IF(ch_table[[#This Row],[Subject 1]]&lt;&gt;"House rose", "",SUMIF(ch_table[Day], ch_table[[#This Row],[Day]], ch_table[AAT]))</f>
        <v/>
      </c>
      <c r="M1208" s="47">
        <f>SUM(INDEX(ch_table[AAT],1):ch_table[[#This Row],[AAT]])</f>
        <v>1.7715277777777783</v>
      </c>
    </row>
    <row r="1209" spans="1:13" ht="30" x14ac:dyDescent="0.25">
      <c r="A1209" s="2">
        <v>88</v>
      </c>
      <c r="B1209" s="40">
        <v>44028</v>
      </c>
      <c r="C1209" s="42">
        <v>0.39791666666666659</v>
      </c>
      <c r="D1209" s="3" t="s">
        <v>28</v>
      </c>
      <c r="E1209" s="5" t="s">
        <v>739</v>
      </c>
      <c r="G1209" s="42" cm="1">
        <f t="array" ref="G120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2.916666666666673E-2</v>
      </c>
      <c r="H1209" s="44" t="str">
        <f>IF(ch_table[[#This Row],[Subject 1]]&lt;&gt;"House rose", "",SUMIF(ch_table[Day], ch_table[[#This Row],[Day]], ch_table[Duration]))</f>
        <v/>
      </c>
      <c r="I1209" s="49">
        <f>SUM(INDEX(ch_table[Duration],1):ch_table[[#This Row],[Duration]])</f>
        <v>27.263194444444569</v>
      </c>
      <c r="J1209" s="44" cm="1">
        <f t="array" ref="J120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209" s="44" t="str" cm="1">
        <f t="array" ref="K120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209" s="44" t="str">
        <f>IF(ch_table[[#This Row],[Subject 1]]&lt;&gt;"House rose", "",SUMIF(ch_table[Day], ch_table[[#This Row],[Day]], ch_table[AAT]))</f>
        <v/>
      </c>
      <c r="M1209" s="47">
        <f>SUM(INDEX(ch_table[AAT],1):ch_table[[#This Row],[AAT]])</f>
        <v>1.7715277777777783</v>
      </c>
    </row>
    <row r="1210" spans="1:13" ht="30" x14ac:dyDescent="0.25">
      <c r="A1210" s="2">
        <v>88</v>
      </c>
      <c r="B1210" s="40">
        <v>44028</v>
      </c>
      <c r="C1210" s="42">
        <v>0.42708333333333331</v>
      </c>
      <c r="D1210" s="3" t="s">
        <v>29</v>
      </c>
      <c r="E1210" s="5" t="s">
        <v>739</v>
      </c>
      <c r="G1210" s="42" cm="1">
        <f t="array" ref="G121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1.1805555555555569E-2</v>
      </c>
      <c r="H1210" s="44" t="str">
        <f>IF(ch_table[[#This Row],[Subject 1]]&lt;&gt;"House rose", "",SUMIF(ch_table[Day], ch_table[[#This Row],[Day]], ch_table[Duration]))</f>
        <v/>
      </c>
      <c r="I1210" s="49">
        <f>SUM(INDEX(ch_table[Duration],1):ch_table[[#This Row],[Duration]])</f>
        <v>27.275000000000123</v>
      </c>
      <c r="J1210" s="44" cm="1">
        <f t="array" ref="J121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210" s="44" t="str" cm="1">
        <f t="array" ref="K121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210" s="44" t="str">
        <f>IF(ch_table[[#This Row],[Subject 1]]&lt;&gt;"House rose", "",SUMIF(ch_table[Day], ch_table[[#This Row],[Day]], ch_table[AAT]))</f>
        <v/>
      </c>
      <c r="M1210" s="47">
        <f>SUM(INDEX(ch_table[AAT],1):ch_table[[#This Row],[AAT]])</f>
        <v>1.7715277777777783</v>
      </c>
    </row>
    <row r="1211" spans="1:13" ht="60" x14ac:dyDescent="0.25">
      <c r="A1211" s="2">
        <v>88</v>
      </c>
      <c r="B1211" s="40">
        <v>44028</v>
      </c>
      <c r="C1211" s="42">
        <v>0.43888888888888888</v>
      </c>
      <c r="D1211" s="3" t="s">
        <v>693</v>
      </c>
      <c r="E1211" s="5" t="s">
        <v>740</v>
      </c>
      <c r="G1211" s="42" cm="1">
        <f t="array" ref="G121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2.0138888888888928E-2</v>
      </c>
      <c r="H1211" s="44" t="str">
        <f>IF(ch_table[[#This Row],[Subject 1]]&lt;&gt;"House rose", "",SUMIF(ch_table[Day], ch_table[[#This Row],[Day]], ch_table[Duration]))</f>
        <v/>
      </c>
      <c r="I1211" s="49">
        <f>SUM(INDEX(ch_table[Duration],1):ch_table[[#This Row],[Duration]])</f>
        <v>27.295138888889014</v>
      </c>
      <c r="J1211" s="44" cm="1">
        <f t="array" ref="J121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211" s="44" t="str" cm="1">
        <f t="array" ref="K121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211" s="44" t="str">
        <f>IF(ch_table[[#This Row],[Subject 1]]&lt;&gt;"House rose", "",SUMIF(ch_table[Day], ch_table[[#This Row],[Day]], ch_table[AAT]))</f>
        <v/>
      </c>
      <c r="M1211" s="47">
        <f>SUM(INDEX(ch_table[AAT],1):ch_table[[#This Row],[AAT]])</f>
        <v>1.7715277777777783</v>
      </c>
    </row>
    <row r="1212" spans="1:13" x14ac:dyDescent="0.25">
      <c r="A1212" s="2">
        <v>88</v>
      </c>
      <c r="B1212" s="40">
        <v>44028</v>
      </c>
      <c r="C1212" s="42">
        <v>0.45902777777777781</v>
      </c>
      <c r="D1212" s="3" t="s">
        <v>15</v>
      </c>
      <c r="G1212" s="42" cm="1">
        <f t="array" ref="G121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2.0833333333332704E-3</v>
      </c>
      <c r="H1212" s="44" t="str">
        <f>IF(ch_table[[#This Row],[Subject 1]]&lt;&gt;"House rose", "",SUMIF(ch_table[Day], ch_table[[#This Row],[Day]], ch_table[Duration]))</f>
        <v/>
      </c>
      <c r="I1212" s="49">
        <f>SUM(INDEX(ch_table[Duration],1):ch_table[[#This Row],[Duration]])</f>
        <v>27.297222222222349</v>
      </c>
      <c r="J1212" s="44" cm="1">
        <f t="array" ref="J121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212" s="44" t="str" cm="1">
        <f t="array" ref="K121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212" s="44" t="str">
        <f>IF(ch_table[[#This Row],[Subject 1]]&lt;&gt;"House rose", "",SUMIF(ch_table[Day], ch_table[[#This Row],[Day]], ch_table[AAT]))</f>
        <v/>
      </c>
      <c r="M1212" s="47">
        <f>SUM(INDEX(ch_table[AAT],1):ch_table[[#This Row],[AAT]])</f>
        <v>1.7715277777777783</v>
      </c>
    </row>
    <row r="1213" spans="1:13" x14ac:dyDescent="0.25">
      <c r="A1213" s="2">
        <v>88</v>
      </c>
      <c r="B1213" s="40">
        <v>44028</v>
      </c>
      <c r="C1213" s="42">
        <v>0.46111111111111108</v>
      </c>
      <c r="D1213" s="3" t="s">
        <v>741</v>
      </c>
      <c r="E1213" s="5" t="s">
        <v>742</v>
      </c>
      <c r="F1213" s="5" t="s">
        <v>73</v>
      </c>
      <c r="G1213" s="42" cm="1">
        <f t="array" ref="G121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2.7777777777778234E-3</v>
      </c>
      <c r="H1213" s="44" t="str">
        <f>IF(ch_table[[#This Row],[Subject 1]]&lt;&gt;"House rose", "",SUMIF(ch_table[Day], ch_table[[#This Row],[Day]], ch_table[Duration]))</f>
        <v/>
      </c>
      <c r="I1213" s="49">
        <f>SUM(INDEX(ch_table[Duration],1):ch_table[[#This Row],[Duration]])</f>
        <v>27.300000000000125</v>
      </c>
      <c r="J1213" s="44" cm="1">
        <f t="array" ref="J121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213" s="44" t="str" cm="1">
        <f t="array" ref="K121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213" s="44" t="str">
        <f>IF(ch_table[[#This Row],[Subject 1]]&lt;&gt;"House rose", "",SUMIF(ch_table[Day], ch_table[[#This Row],[Day]], ch_table[AAT]))</f>
        <v/>
      </c>
      <c r="M1213" s="47">
        <f>SUM(INDEX(ch_table[AAT],1):ch_table[[#This Row],[AAT]])</f>
        <v>1.7715277777777783</v>
      </c>
    </row>
    <row r="1214" spans="1:13" x14ac:dyDescent="0.25">
      <c r="A1214" s="2">
        <v>88</v>
      </c>
      <c r="B1214" s="40">
        <v>44028</v>
      </c>
      <c r="C1214" s="42">
        <v>0.46388888888888891</v>
      </c>
      <c r="D1214" s="3" t="s">
        <v>60</v>
      </c>
      <c r="E1214" s="5" t="s">
        <v>81</v>
      </c>
      <c r="G1214" s="42" cm="1">
        <f t="array" ref="G121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4.0277777777777746E-2</v>
      </c>
      <c r="H1214" s="44" t="str">
        <f>IF(ch_table[[#This Row],[Subject 1]]&lt;&gt;"House rose", "",SUMIF(ch_table[Day], ch_table[[#This Row],[Day]], ch_table[Duration]))</f>
        <v/>
      </c>
      <c r="I1214" s="49">
        <f>SUM(INDEX(ch_table[Duration],1):ch_table[[#This Row],[Duration]])</f>
        <v>27.340277777777903</v>
      </c>
      <c r="J1214" s="44" cm="1">
        <f t="array" ref="J121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214" s="44" t="str" cm="1">
        <f t="array" ref="K121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214" s="44" t="str">
        <f>IF(ch_table[[#This Row],[Subject 1]]&lt;&gt;"House rose", "",SUMIF(ch_table[Day], ch_table[[#This Row],[Day]], ch_table[AAT]))</f>
        <v/>
      </c>
      <c r="M1214" s="47">
        <f>SUM(INDEX(ch_table[AAT],1):ch_table[[#This Row],[AAT]])</f>
        <v>1.7715277777777783</v>
      </c>
    </row>
    <row r="1215" spans="1:13" x14ac:dyDescent="0.25">
      <c r="A1215" s="2">
        <v>88</v>
      </c>
      <c r="B1215" s="40">
        <v>44028</v>
      </c>
      <c r="C1215" s="42">
        <v>0.50416666666666665</v>
      </c>
      <c r="D1215" s="3" t="s">
        <v>15</v>
      </c>
      <c r="G1215" s="42" cm="1">
        <f t="array" ref="G121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1.388888888888884E-3</v>
      </c>
      <c r="H1215" s="44" t="str">
        <f>IF(ch_table[[#This Row],[Subject 1]]&lt;&gt;"House rose", "",SUMIF(ch_table[Day], ch_table[[#This Row],[Day]], ch_table[Duration]))</f>
        <v/>
      </c>
      <c r="I1215" s="49">
        <f>SUM(INDEX(ch_table[Duration],1):ch_table[[#This Row],[Duration]])</f>
        <v>27.341666666666793</v>
      </c>
      <c r="J1215" s="44" cm="1">
        <f t="array" ref="J121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215" s="44" t="str" cm="1">
        <f t="array" ref="K121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215" s="44" t="str">
        <f>IF(ch_table[[#This Row],[Subject 1]]&lt;&gt;"House rose", "",SUMIF(ch_table[Day], ch_table[[#This Row],[Day]], ch_table[AAT]))</f>
        <v/>
      </c>
      <c r="M1215" s="47">
        <f>SUM(INDEX(ch_table[AAT],1):ch_table[[#This Row],[AAT]])</f>
        <v>1.7715277777777783</v>
      </c>
    </row>
    <row r="1216" spans="1:13" ht="30" x14ac:dyDescent="0.25">
      <c r="A1216" s="2">
        <v>88</v>
      </c>
      <c r="B1216" s="40">
        <v>44028</v>
      </c>
      <c r="C1216" s="42">
        <v>0.50555555555555554</v>
      </c>
      <c r="D1216" s="3" t="s">
        <v>30</v>
      </c>
      <c r="E1216" s="5" t="s">
        <v>743</v>
      </c>
      <c r="G1216" s="42" cm="1">
        <f t="array" ref="G121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3.6805555555555536E-2</v>
      </c>
      <c r="H1216" s="44" t="str">
        <f>IF(ch_table[[#This Row],[Subject 1]]&lt;&gt;"House rose", "",SUMIF(ch_table[Day], ch_table[[#This Row],[Day]], ch_table[Duration]))</f>
        <v/>
      </c>
      <c r="I1216" s="49">
        <f>SUM(INDEX(ch_table[Duration],1):ch_table[[#This Row],[Duration]])</f>
        <v>27.378472222222349</v>
      </c>
      <c r="J1216" s="44" cm="1">
        <f t="array" ref="J121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216" s="44" t="str" cm="1">
        <f t="array" ref="K121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216" s="44" t="str">
        <f>IF(ch_table[[#This Row],[Subject 1]]&lt;&gt;"House rose", "",SUMIF(ch_table[Day], ch_table[[#This Row],[Day]], ch_table[AAT]))</f>
        <v/>
      </c>
      <c r="M1216" s="47">
        <f>SUM(INDEX(ch_table[AAT],1):ch_table[[#This Row],[AAT]])</f>
        <v>1.7715277777777783</v>
      </c>
    </row>
    <row r="1217" spans="1:13" ht="45" x14ac:dyDescent="0.25">
      <c r="A1217" s="2">
        <v>88</v>
      </c>
      <c r="B1217" s="40">
        <v>44028</v>
      </c>
      <c r="C1217" s="42">
        <v>0.54236111111111107</v>
      </c>
      <c r="D1217" s="3" t="s">
        <v>24</v>
      </c>
      <c r="E1217" s="5" t="s">
        <v>744</v>
      </c>
      <c r="G1217" s="42" cm="1">
        <f t="array" ref="G121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1.388888888888884E-3</v>
      </c>
      <c r="H1217" s="44" t="str">
        <f>IF(ch_table[[#This Row],[Subject 1]]&lt;&gt;"House rose", "",SUMIF(ch_table[Day], ch_table[[#This Row],[Day]], ch_table[Duration]))</f>
        <v/>
      </c>
      <c r="I1217" s="49">
        <f>SUM(INDEX(ch_table[Duration],1):ch_table[[#This Row],[Duration]])</f>
        <v>27.379861111111239</v>
      </c>
      <c r="J1217" s="44" cm="1">
        <f t="array" ref="J121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217" s="44" t="str" cm="1">
        <f t="array" ref="K121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217" s="44" t="str">
        <f>IF(ch_table[[#This Row],[Subject 1]]&lt;&gt;"House rose", "",SUMIF(ch_table[Day], ch_table[[#This Row],[Day]], ch_table[AAT]))</f>
        <v/>
      </c>
      <c r="M1217" s="47">
        <f>SUM(INDEX(ch_table[AAT],1):ch_table[[#This Row],[AAT]])</f>
        <v>1.7715277777777783</v>
      </c>
    </row>
    <row r="1218" spans="1:13" x14ac:dyDescent="0.25">
      <c r="A1218" s="2">
        <v>88</v>
      </c>
      <c r="B1218" s="40">
        <v>44028</v>
      </c>
      <c r="C1218" s="42">
        <v>0.54374999999999996</v>
      </c>
      <c r="D1218" s="3" t="s">
        <v>15</v>
      </c>
      <c r="G1218" s="42" cm="1">
        <f t="array" ref="G121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1.388888888888884E-3</v>
      </c>
      <c r="H1218" s="44" t="str">
        <f>IF(ch_table[[#This Row],[Subject 1]]&lt;&gt;"House rose", "",SUMIF(ch_table[Day], ch_table[[#This Row],[Day]], ch_table[Duration]))</f>
        <v/>
      </c>
      <c r="I1218" s="49">
        <f>SUM(INDEX(ch_table[Duration],1):ch_table[[#This Row],[Duration]])</f>
        <v>27.381250000000129</v>
      </c>
      <c r="J1218" s="44" cm="1">
        <f t="array" ref="J121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218" s="44" t="str" cm="1">
        <f t="array" ref="K121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218" s="44" t="str">
        <f>IF(ch_table[[#This Row],[Subject 1]]&lt;&gt;"House rose", "",SUMIF(ch_table[Day], ch_table[[#This Row],[Day]], ch_table[AAT]))</f>
        <v/>
      </c>
      <c r="M1218" s="47">
        <f>SUM(INDEX(ch_table[AAT],1):ch_table[[#This Row],[AAT]])</f>
        <v>1.7715277777777783</v>
      </c>
    </row>
    <row r="1219" spans="1:13" ht="30" x14ac:dyDescent="0.25">
      <c r="A1219" s="2">
        <v>88</v>
      </c>
      <c r="B1219" s="40">
        <v>44028</v>
      </c>
      <c r="C1219" s="42">
        <v>0.54513888888888884</v>
      </c>
      <c r="D1219" s="3" t="s">
        <v>27</v>
      </c>
      <c r="E1219" s="5" t="s">
        <v>745</v>
      </c>
      <c r="G1219" s="42" cm="1">
        <f t="array" ref="G121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4.4444444444444509E-2</v>
      </c>
      <c r="H1219" s="44" t="str">
        <f>IF(ch_table[[#This Row],[Subject 1]]&lt;&gt;"House rose", "",SUMIF(ch_table[Day], ch_table[[#This Row],[Day]], ch_table[Duration]))</f>
        <v/>
      </c>
      <c r="I1219" s="49">
        <f>SUM(INDEX(ch_table[Duration],1):ch_table[[#This Row],[Duration]])</f>
        <v>27.425694444444574</v>
      </c>
      <c r="J1219" s="44" cm="1">
        <f t="array" ref="J121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219" s="44" t="str" cm="1">
        <f t="array" ref="K121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219" s="44" t="str">
        <f>IF(ch_table[[#This Row],[Subject 1]]&lt;&gt;"House rose", "",SUMIF(ch_table[Day], ch_table[[#This Row],[Day]], ch_table[AAT]))</f>
        <v/>
      </c>
      <c r="M1219" s="47">
        <f>SUM(INDEX(ch_table[AAT],1):ch_table[[#This Row],[AAT]])</f>
        <v>1.7715277777777783</v>
      </c>
    </row>
    <row r="1220" spans="1:13" x14ac:dyDescent="0.25">
      <c r="A1220" s="2">
        <v>88</v>
      </c>
      <c r="B1220" s="40">
        <v>44028</v>
      </c>
      <c r="C1220" s="42">
        <v>0.58958333333333335</v>
      </c>
      <c r="D1220" s="3" t="s">
        <v>15</v>
      </c>
      <c r="G1220" s="42" cm="1">
        <f t="array" ref="G122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1.388888888888884E-3</v>
      </c>
      <c r="H1220" s="44" t="str">
        <f>IF(ch_table[[#This Row],[Subject 1]]&lt;&gt;"House rose", "",SUMIF(ch_table[Day], ch_table[[#This Row],[Day]], ch_table[Duration]))</f>
        <v/>
      </c>
      <c r="I1220" s="49">
        <f>SUM(INDEX(ch_table[Duration],1):ch_table[[#This Row],[Duration]])</f>
        <v>27.427083333333464</v>
      </c>
      <c r="J1220" s="44" cm="1">
        <f t="array" ref="J122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220" s="44" t="str" cm="1">
        <f t="array" ref="K122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220" s="44" t="str">
        <f>IF(ch_table[[#This Row],[Subject 1]]&lt;&gt;"House rose", "",SUMIF(ch_table[Day], ch_table[[#This Row],[Day]], ch_table[AAT]))</f>
        <v/>
      </c>
      <c r="M1220" s="47">
        <f>SUM(INDEX(ch_table[AAT],1):ch_table[[#This Row],[AAT]])</f>
        <v>1.7715277777777783</v>
      </c>
    </row>
    <row r="1221" spans="1:13" x14ac:dyDescent="0.25">
      <c r="A1221" s="2">
        <v>88</v>
      </c>
      <c r="B1221" s="40">
        <v>44028</v>
      </c>
      <c r="C1221" s="42">
        <v>0.59097222222222223</v>
      </c>
      <c r="D1221" s="3" t="s">
        <v>36</v>
      </c>
      <c r="E1221" s="5" t="s">
        <v>746</v>
      </c>
      <c r="G1221" s="42" cm="1">
        <f t="array" ref="G122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0.11736111111111114</v>
      </c>
      <c r="H1221" s="44" t="str">
        <f>IF(ch_table[[#This Row],[Subject 1]]&lt;&gt;"House rose", "",SUMIF(ch_table[Day], ch_table[[#This Row],[Day]], ch_table[Duration]))</f>
        <v/>
      </c>
      <c r="I1221" s="49">
        <f>SUM(INDEX(ch_table[Duration],1):ch_table[[#This Row],[Duration]])</f>
        <v>27.544444444444576</v>
      </c>
      <c r="J1221" s="44" cm="1">
        <f t="array" ref="J122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221" s="44" t="str" cm="1">
        <f t="array" ref="K122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221" s="44" t="str">
        <f>IF(ch_table[[#This Row],[Subject 1]]&lt;&gt;"House rose", "",SUMIF(ch_table[Day], ch_table[[#This Row],[Day]], ch_table[AAT]))</f>
        <v/>
      </c>
      <c r="M1221" s="47">
        <f>SUM(INDEX(ch_table[AAT],1):ch_table[[#This Row],[AAT]])</f>
        <v>1.7715277777777783</v>
      </c>
    </row>
    <row r="1222" spans="1:13" ht="30" x14ac:dyDescent="0.25">
      <c r="A1222" s="2">
        <v>88</v>
      </c>
      <c r="B1222" s="40">
        <v>44028</v>
      </c>
      <c r="C1222" s="42">
        <v>0.70833333333333337</v>
      </c>
      <c r="D1222" s="3" t="s">
        <v>202</v>
      </c>
      <c r="E1222" s="5" t="s">
        <v>154</v>
      </c>
      <c r="F1222" s="5" t="s">
        <v>736</v>
      </c>
      <c r="G1222" s="42" cm="1">
        <f t="array" ref="G122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</v>
      </c>
      <c r="H1222" s="44" t="str">
        <f>IF(ch_table[[#This Row],[Subject 1]]&lt;&gt;"House rose", "",SUMIF(ch_table[Day], ch_table[[#This Row],[Day]], ch_table[Duration]))</f>
        <v/>
      </c>
      <c r="I1222" s="49">
        <f>SUM(INDEX(ch_table[Duration],1):ch_table[[#This Row],[Duration]])</f>
        <v>27.544444444444576</v>
      </c>
      <c r="J1222" s="44" cm="1">
        <f t="array" ref="J122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222" s="44" t="str" cm="1">
        <f t="array" ref="K122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222" s="44" t="str">
        <f>IF(ch_table[[#This Row],[Subject 1]]&lt;&gt;"House rose", "",SUMIF(ch_table[Day], ch_table[[#This Row],[Day]], ch_table[AAT]))</f>
        <v/>
      </c>
      <c r="M1222" s="47">
        <f>SUM(INDEX(ch_table[AAT],1):ch_table[[#This Row],[AAT]])</f>
        <v>1.7715277777777783</v>
      </c>
    </row>
    <row r="1223" spans="1:13" ht="30" x14ac:dyDescent="0.25">
      <c r="A1223" s="2">
        <v>88</v>
      </c>
      <c r="B1223" s="40">
        <v>44028</v>
      </c>
      <c r="C1223" s="42">
        <v>0.70833333333333337</v>
      </c>
      <c r="D1223" s="3" t="s">
        <v>202</v>
      </c>
      <c r="E1223" s="5" t="s">
        <v>206</v>
      </c>
      <c r="F1223" s="5" t="s">
        <v>736</v>
      </c>
      <c r="G1223" s="42" cm="1">
        <f t="array" ref="G122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</v>
      </c>
      <c r="H1223" s="44" t="str">
        <f>IF(ch_table[[#This Row],[Subject 1]]&lt;&gt;"House rose", "",SUMIF(ch_table[Day], ch_table[[#This Row],[Day]], ch_table[Duration]))</f>
        <v/>
      </c>
      <c r="I1223" s="49">
        <f>SUM(INDEX(ch_table[Duration],1):ch_table[[#This Row],[Duration]])</f>
        <v>27.544444444444576</v>
      </c>
      <c r="J1223" s="44" cm="1">
        <f t="array" ref="J122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223" s="44" t="str" cm="1">
        <f t="array" ref="K122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223" s="44" t="str">
        <f>IF(ch_table[[#This Row],[Subject 1]]&lt;&gt;"House rose", "",SUMIF(ch_table[Day], ch_table[[#This Row],[Day]], ch_table[AAT]))</f>
        <v/>
      </c>
      <c r="M1223" s="47">
        <f>SUM(INDEX(ch_table[AAT],1):ch_table[[#This Row],[AAT]])</f>
        <v>1.7715277777777783</v>
      </c>
    </row>
    <row r="1224" spans="1:13" ht="30" x14ac:dyDescent="0.25">
      <c r="A1224" s="2">
        <v>88</v>
      </c>
      <c r="B1224" s="40">
        <v>44028</v>
      </c>
      <c r="C1224" s="42">
        <v>0.70833333333333337</v>
      </c>
      <c r="D1224" s="3" t="s">
        <v>202</v>
      </c>
      <c r="E1224" s="5" t="s">
        <v>354</v>
      </c>
      <c r="F1224" s="5" t="s">
        <v>736</v>
      </c>
      <c r="G1224" s="42" cm="1">
        <f t="array" ref="G122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</v>
      </c>
      <c r="H1224" s="44" t="str">
        <f>IF(ch_table[[#This Row],[Subject 1]]&lt;&gt;"House rose", "",SUMIF(ch_table[Day], ch_table[[#This Row],[Day]], ch_table[Duration]))</f>
        <v/>
      </c>
      <c r="I1224" s="49">
        <f>SUM(INDEX(ch_table[Duration],1):ch_table[[#This Row],[Duration]])</f>
        <v>27.544444444444576</v>
      </c>
      <c r="J1224" s="44" cm="1">
        <f t="array" ref="J122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224" s="44" t="str" cm="1">
        <f t="array" ref="K122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224" s="44" t="str">
        <f>IF(ch_table[[#This Row],[Subject 1]]&lt;&gt;"House rose", "",SUMIF(ch_table[Day], ch_table[[#This Row],[Day]], ch_table[AAT]))</f>
        <v/>
      </c>
      <c r="M1224" s="47">
        <f>SUM(INDEX(ch_table[AAT],1):ch_table[[#This Row],[AAT]])</f>
        <v>1.7715277777777783</v>
      </c>
    </row>
    <row r="1225" spans="1:13" x14ac:dyDescent="0.25">
      <c r="A1225" s="2">
        <v>88</v>
      </c>
      <c r="B1225" s="40">
        <v>44028</v>
      </c>
      <c r="C1225" s="42">
        <v>0.70833333333333337</v>
      </c>
      <c r="D1225" s="3" t="s">
        <v>15</v>
      </c>
      <c r="G1225" s="42" cm="1">
        <f t="array" ref="G122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1225" s="44" t="str">
        <f>IF(ch_table[[#This Row],[Subject 1]]&lt;&gt;"House rose", "",SUMIF(ch_table[Day], ch_table[[#This Row],[Day]], ch_table[Duration]))</f>
        <v/>
      </c>
      <c r="I1225" s="49">
        <f>SUM(INDEX(ch_table[Duration],1):ch_table[[#This Row],[Duration]])</f>
        <v>27.547222222222352</v>
      </c>
      <c r="J1225" s="44" cm="1">
        <f t="array" ref="J122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225" s="44" cm="1">
        <f t="array" ref="K122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2.7777777777777679E-3</v>
      </c>
      <c r="L1225" s="44" t="str">
        <f>IF(ch_table[[#This Row],[Subject 1]]&lt;&gt;"House rose", "",SUMIF(ch_table[Day], ch_table[[#This Row],[Day]], ch_table[AAT]))</f>
        <v/>
      </c>
      <c r="M1225" s="47">
        <f>SUM(INDEX(ch_table[AAT],1):ch_table[[#This Row],[AAT]])</f>
        <v>1.774305555555556</v>
      </c>
    </row>
    <row r="1226" spans="1:13" ht="30" x14ac:dyDescent="0.25">
      <c r="A1226" s="2">
        <v>88</v>
      </c>
      <c r="B1226" s="40">
        <v>44028</v>
      </c>
      <c r="C1226" s="42">
        <v>0.71111111111111114</v>
      </c>
      <c r="D1226" s="3" t="s">
        <v>30</v>
      </c>
      <c r="E1226" s="5" t="s">
        <v>747</v>
      </c>
      <c r="G1226" s="42" cm="1">
        <f t="array" ref="G122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4.5833333333333282E-2</v>
      </c>
      <c r="H1226" s="44" t="str">
        <f>IF(ch_table[[#This Row],[Subject 1]]&lt;&gt;"House rose", "",SUMIF(ch_table[Day], ch_table[[#This Row],[Day]], ch_table[Duration]))</f>
        <v/>
      </c>
      <c r="I1226" s="49">
        <f>SUM(INDEX(ch_table[Duration],1):ch_table[[#This Row],[Duration]])</f>
        <v>27.593055555555686</v>
      </c>
      <c r="J1226" s="44" cm="1">
        <f t="array" ref="J122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226" s="44" cm="1">
        <f t="array" ref="K122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4.5833333333333282E-2</v>
      </c>
      <c r="L1226" s="44" t="str">
        <f>IF(ch_table[[#This Row],[Subject 1]]&lt;&gt;"House rose", "",SUMIF(ch_table[Day], ch_table[[#This Row],[Day]], ch_table[AAT]))</f>
        <v/>
      </c>
      <c r="M1226" s="47">
        <f>SUM(INDEX(ch_table[AAT],1):ch_table[[#This Row],[AAT]])</f>
        <v>1.8201388888888892</v>
      </c>
    </row>
    <row r="1227" spans="1:13" ht="30" x14ac:dyDescent="0.25">
      <c r="A1227" s="2">
        <v>88</v>
      </c>
      <c r="B1227" s="40">
        <v>44028</v>
      </c>
      <c r="C1227" s="42">
        <v>0.75694444444444442</v>
      </c>
      <c r="D1227" s="3" t="s">
        <v>26</v>
      </c>
      <c r="E1227" s="5" t="s">
        <v>748</v>
      </c>
      <c r="G1227" s="42" cm="1">
        <f t="array" ref="G122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1.9444444444444486E-2</v>
      </c>
      <c r="H1227" s="44" t="str">
        <f>IF(ch_table[[#This Row],[Subject 1]]&lt;&gt;"House rose", "",SUMIF(ch_table[Day], ch_table[[#This Row],[Day]], ch_table[Duration]))</f>
        <v/>
      </c>
      <c r="I1227" s="49">
        <f>SUM(INDEX(ch_table[Duration],1):ch_table[[#This Row],[Duration]])</f>
        <v>27.612500000000132</v>
      </c>
      <c r="J1227" s="44" cm="1">
        <f t="array" ref="J122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227" s="44" cm="1">
        <f t="array" ref="K122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1.9444444444444486E-2</v>
      </c>
      <c r="L1227" s="44" t="str">
        <f>IF(ch_table[[#This Row],[Subject 1]]&lt;&gt;"House rose", "",SUMIF(ch_table[Day], ch_table[[#This Row],[Day]], ch_table[AAT]))</f>
        <v/>
      </c>
      <c r="M1227" s="47">
        <f>SUM(INDEX(ch_table[AAT],1):ch_table[[#This Row],[AAT]])</f>
        <v>1.8395833333333336</v>
      </c>
    </row>
    <row r="1228" spans="1:13" x14ac:dyDescent="0.25">
      <c r="A1228" s="2">
        <v>88</v>
      </c>
      <c r="B1228" s="40">
        <v>44028</v>
      </c>
      <c r="C1228" s="42">
        <v>0.77638888888888891</v>
      </c>
      <c r="D1228" s="3" t="s">
        <v>17</v>
      </c>
      <c r="G1228" s="42" t="str" cm="1">
        <f t="array" ref="G122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1228" s="44">
        <f>IF(ch_table[[#This Row],[Subject 1]]&lt;&gt;"House rose", "",SUMIF(ch_table[Day], ch_table[[#This Row],[Day]], ch_table[Duration]))</f>
        <v>0.38055555555555559</v>
      </c>
      <c r="I1228" s="49">
        <f>SUM(INDEX(ch_table[Duration],1):ch_table[[#This Row],[Duration]])</f>
        <v>27.612500000000132</v>
      </c>
      <c r="J1228" s="44" cm="1">
        <f t="array" ref="J122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228" s="44" t="str" cm="1">
        <f t="array" ref="K122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228" s="44">
        <f>IF(ch_table[[#This Row],[Subject 1]]&lt;&gt;"House rose", "",SUMIF(ch_table[Day], ch_table[[#This Row],[Day]], ch_table[AAT]))</f>
        <v>6.8055555555555536E-2</v>
      </c>
      <c r="M1228" s="47">
        <f>SUM(INDEX(ch_table[AAT],1):ch_table[[#This Row],[AAT]])</f>
        <v>1.8395833333333336</v>
      </c>
    </row>
    <row r="1229" spans="1:13" x14ac:dyDescent="0.25">
      <c r="A1229" s="2">
        <v>89</v>
      </c>
      <c r="B1229" s="40">
        <v>44032</v>
      </c>
      <c r="C1229" s="42">
        <v>0.60416666666666663</v>
      </c>
      <c r="D1229" s="3" t="s">
        <v>18</v>
      </c>
      <c r="G1229" s="42" cm="1">
        <f t="array" ref="G122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1229" s="44" t="str">
        <f>IF(ch_table[[#This Row],[Subject 1]]&lt;&gt;"House rose", "",SUMIF(ch_table[Day], ch_table[[#This Row],[Day]], ch_table[Duration]))</f>
        <v/>
      </c>
      <c r="I1229" s="49">
        <f>SUM(INDEX(ch_table[Duration],1):ch_table[[#This Row],[Duration]])</f>
        <v>27.615277777777909</v>
      </c>
      <c r="J1229" s="44" cm="1">
        <f t="array" ref="J122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229" s="44" t="str" cm="1">
        <f t="array" ref="K122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229" s="44" t="str">
        <f>IF(ch_table[[#This Row],[Subject 1]]&lt;&gt;"House rose", "",SUMIF(ch_table[Day], ch_table[[#This Row],[Day]], ch_table[AAT]))</f>
        <v/>
      </c>
      <c r="M1229" s="47">
        <f>SUM(INDEX(ch_table[AAT],1):ch_table[[#This Row],[AAT]])</f>
        <v>1.8395833333333336</v>
      </c>
    </row>
    <row r="1230" spans="1:13" x14ac:dyDescent="0.25">
      <c r="A1230" s="2">
        <v>89</v>
      </c>
      <c r="B1230" s="40">
        <v>44032</v>
      </c>
      <c r="C1230" s="42">
        <v>0.6069444444444444</v>
      </c>
      <c r="D1230" s="3" t="s">
        <v>28</v>
      </c>
      <c r="E1230" s="5" t="s">
        <v>113</v>
      </c>
      <c r="G1230" s="42" cm="1">
        <f t="array" ref="G123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2.9166666666666674E-2</v>
      </c>
      <c r="H1230" s="44" t="str">
        <f>IF(ch_table[[#This Row],[Subject 1]]&lt;&gt;"House rose", "",SUMIF(ch_table[Day], ch_table[[#This Row],[Day]], ch_table[Duration]))</f>
        <v/>
      </c>
      <c r="I1230" s="49">
        <f>SUM(INDEX(ch_table[Duration],1):ch_table[[#This Row],[Duration]])</f>
        <v>27.644444444444574</v>
      </c>
      <c r="J1230" s="44" cm="1">
        <f t="array" ref="J123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230" s="44" t="str" cm="1">
        <f t="array" ref="K123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230" s="44" t="str">
        <f>IF(ch_table[[#This Row],[Subject 1]]&lt;&gt;"House rose", "",SUMIF(ch_table[Day], ch_table[[#This Row],[Day]], ch_table[AAT]))</f>
        <v/>
      </c>
      <c r="M1230" s="47">
        <f>SUM(INDEX(ch_table[AAT],1):ch_table[[#This Row],[AAT]])</f>
        <v>1.8395833333333336</v>
      </c>
    </row>
    <row r="1231" spans="1:13" x14ac:dyDescent="0.25">
      <c r="A1231" s="2">
        <v>89</v>
      </c>
      <c r="B1231" s="40">
        <v>44032</v>
      </c>
      <c r="C1231" s="42">
        <v>0.63611111111111107</v>
      </c>
      <c r="D1231" s="3" t="s">
        <v>29</v>
      </c>
      <c r="E1231" s="5" t="s">
        <v>113</v>
      </c>
      <c r="G1231" s="42" cm="1">
        <f t="array" ref="G123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1.1111111111111183E-2</v>
      </c>
      <c r="H1231" s="44" t="str">
        <f>IF(ch_table[[#This Row],[Subject 1]]&lt;&gt;"House rose", "",SUMIF(ch_table[Day], ch_table[[#This Row],[Day]], ch_table[Duration]))</f>
        <v/>
      </c>
      <c r="I1231" s="49">
        <f>SUM(INDEX(ch_table[Duration],1):ch_table[[#This Row],[Duration]])</f>
        <v>27.655555555555686</v>
      </c>
      <c r="J1231" s="44" cm="1">
        <f t="array" ref="J123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231" s="44" t="str" cm="1">
        <f t="array" ref="K123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231" s="44" t="str">
        <f>IF(ch_table[[#This Row],[Subject 1]]&lt;&gt;"House rose", "",SUMIF(ch_table[Day], ch_table[[#This Row],[Day]], ch_table[AAT]))</f>
        <v/>
      </c>
      <c r="M1231" s="47">
        <f>SUM(INDEX(ch_table[AAT],1):ch_table[[#This Row],[AAT]])</f>
        <v>1.8395833333333336</v>
      </c>
    </row>
    <row r="1232" spans="1:13" x14ac:dyDescent="0.25">
      <c r="A1232" s="2">
        <v>89</v>
      </c>
      <c r="B1232" s="40">
        <v>44032</v>
      </c>
      <c r="C1232" s="42">
        <v>0.64722222222222225</v>
      </c>
      <c r="D1232" s="3" t="s">
        <v>15</v>
      </c>
      <c r="G1232" s="42" cm="1">
        <f t="array" ref="G123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1232" s="44" t="str">
        <f>IF(ch_table[[#This Row],[Subject 1]]&lt;&gt;"House rose", "",SUMIF(ch_table[Day], ch_table[[#This Row],[Day]], ch_table[Duration]))</f>
        <v/>
      </c>
      <c r="I1232" s="49">
        <f>SUM(INDEX(ch_table[Duration],1):ch_table[[#This Row],[Duration]])</f>
        <v>27.657638888889021</v>
      </c>
      <c r="J1232" s="44" cm="1">
        <f t="array" ref="J123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232" s="44" t="str" cm="1">
        <f t="array" ref="K123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232" s="44" t="str">
        <f>IF(ch_table[[#This Row],[Subject 1]]&lt;&gt;"House rose", "",SUMIF(ch_table[Day], ch_table[[#This Row],[Day]], ch_table[AAT]))</f>
        <v/>
      </c>
      <c r="M1232" s="47">
        <f>SUM(INDEX(ch_table[AAT],1):ch_table[[#This Row],[AAT]])</f>
        <v>1.8395833333333336</v>
      </c>
    </row>
    <row r="1233" spans="1:13" ht="45" x14ac:dyDescent="0.25">
      <c r="A1233" s="2">
        <v>89</v>
      </c>
      <c r="B1233" s="40">
        <v>44032</v>
      </c>
      <c r="C1233" s="42">
        <v>0.64930555555555558</v>
      </c>
      <c r="D1233" s="3" t="s">
        <v>30</v>
      </c>
      <c r="E1233" s="5" t="s">
        <v>749</v>
      </c>
      <c r="G1233" s="42" cm="1">
        <f t="array" ref="G123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4.166666666666663E-2</v>
      </c>
      <c r="H1233" s="44" t="str">
        <f>IF(ch_table[[#This Row],[Subject 1]]&lt;&gt;"House rose", "",SUMIF(ch_table[Day], ch_table[[#This Row],[Day]], ch_table[Duration]))</f>
        <v/>
      </c>
      <c r="I1233" s="49">
        <f>SUM(INDEX(ch_table[Duration],1):ch_table[[#This Row],[Duration]])</f>
        <v>27.699305555555689</v>
      </c>
      <c r="J1233" s="44" cm="1">
        <f t="array" ref="J123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233" s="44" t="str" cm="1">
        <f t="array" ref="K123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233" s="44" t="str">
        <f>IF(ch_table[[#This Row],[Subject 1]]&lt;&gt;"House rose", "",SUMIF(ch_table[Day], ch_table[[#This Row],[Day]], ch_table[AAT]))</f>
        <v/>
      </c>
      <c r="M1233" s="47">
        <f>SUM(INDEX(ch_table[AAT],1):ch_table[[#This Row],[AAT]])</f>
        <v>1.8395833333333336</v>
      </c>
    </row>
    <row r="1234" spans="1:13" x14ac:dyDescent="0.25">
      <c r="A1234" s="2">
        <v>89</v>
      </c>
      <c r="B1234" s="40">
        <v>44032</v>
      </c>
      <c r="C1234" s="42">
        <v>0.69097222222222221</v>
      </c>
      <c r="D1234" s="3" t="s">
        <v>15</v>
      </c>
      <c r="G1234" s="42" cm="1">
        <f t="array" ref="G123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1234" s="44" t="str">
        <f>IF(ch_table[[#This Row],[Subject 1]]&lt;&gt;"House rose", "",SUMIF(ch_table[Day], ch_table[[#This Row],[Day]], ch_table[Duration]))</f>
        <v/>
      </c>
      <c r="I1234" s="49">
        <f>SUM(INDEX(ch_table[Duration],1):ch_table[[#This Row],[Duration]])</f>
        <v>27.702083333333466</v>
      </c>
      <c r="J1234" s="44" cm="1">
        <f t="array" ref="J123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234" s="44" t="str" cm="1">
        <f t="array" ref="K123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234" s="44" t="str">
        <f>IF(ch_table[[#This Row],[Subject 1]]&lt;&gt;"House rose", "",SUMIF(ch_table[Day], ch_table[[#This Row],[Day]], ch_table[AAT]))</f>
        <v/>
      </c>
      <c r="M1234" s="47">
        <f>SUM(INDEX(ch_table[AAT],1):ch_table[[#This Row],[AAT]])</f>
        <v>1.8395833333333336</v>
      </c>
    </row>
    <row r="1235" spans="1:13" ht="30" x14ac:dyDescent="0.25">
      <c r="A1235" s="2">
        <v>89</v>
      </c>
      <c r="B1235" s="40">
        <v>44032</v>
      </c>
      <c r="C1235" s="42">
        <v>0.69374999999999998</v>
      </c>
      <c r="D1235" s="3" t="s">
        <v>30</v>
      </c>
      <c r="E1235" s="5" t="s">
        <v>750</v>
      </c>
      <c r="G1235" s="42" cm="1">
        <f t="array" ref="G123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4.7222222222222276E-2</v>
      </c>
      <c r="H1235" s="44" t="str">
        <f>IF(ch_table[[#This Row],[Subject 1]]&lt;&gt;"House rose", "",SUMIF(ch_table[Day], ch_table[[#This Row],[Day]], ch_table[Duration]))</f>
        <v/>
      </c>
      <c r="I1235" s="49">
        <f>SUM(INDEX(ch_table[Duration],1):ch_table[[#This Row],[Duration]])</f>
        <v>27.749305555555686</v>
      </c>
      <c r="J1235" s="44" cm="1">
        <f t="array" ref="J123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235" s="44" t="str" cm="1">
        <f t="array" ref="K123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235" s="44" t="str">
        <f>IF(ch_table[[#This Row],[Subject 1]]&lt;&gt;"House rose", "",SUMIF(ch_table[Day], ch_table[[#This Row],[Day]], ch_table[AAT]))</f>
        <v/>
      </c>
      <c r="M1235" s="47">
        <f>SUM(INDEX(ch_table[AAT],1):ch_table[[#This Row],[AAT]])</f>
        <v>1.8395833333333336</v>
      </c>
    </row>
    <row r="1236" spans="1:13" x14ac:dyDescent="0.25">
      <c r="A1236" s="2">
        <v>89</v>
      </c>
      <c r="B1236" s="40">
        <v>44032</v>
      </c>
      <c r="C1236" s="42">
        <v>0.74097222222222225</v>
      </c>
      <c r="D1236" s="3" t="s">
        <v>15</v>
      </c>
      <c r="G1236" s="42" cm="1">
        <f t="array" ref="G123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1236" s="44" t="str">
        <f>IF(ch_table[[#This Row],[Subject 1]]&lt;&gt;"House rose", "",SUMIF(ch_table[Day], ch_table[[#This Row],[Day]], ch_table[Duration]))</f>
        <v/>
      </c>
      <c r="I1236" s="49">
        <f>SUM(INDEX(ch_table[Duration],1):ch_table[[#This Row],[Duration]])</f>
        <v>27.751388888889021</v>
      </c>
      <c r="J1236" s="44" cm="1">
        <f t="array" ref="J123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236" s="44" t="str" cm="1">
        <f t="array" ref="K123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236" s="44" t="str">
        <f>IF(ch_table[[#This Row],[Subject 1]]&lt;&gt;"House rose", "",SUMIF(ch_table[Day], ch_table[[#This Row],[Day]], ch_table[AAT]))</f>
        <v/>
      </c>
      <c r="M1236" s="47">
        <f>SUM(INDEX(ch_table[AAT],1):ch_table[[#This Row],[AAT]])</f>
        <v>1.8395833333333336</v>
      </c>
    </row>
    <row r="1237" spans="1:13" ht="30" x14ac:dyDescent="0.25">
      <c r="A1237" s="2">
        <v>89</v>
      </c>
      <c r="B1237" s="40">
        <v>44032</v>
      </c>
      <c r="C1237" s="42">
        <v>0.74305555555555558</v>
      </c>
      <c r="D1237" s="3" t="s">
        <v>24</v>
      </c>
      <c r="E1237" s="5" t="s">
        <v>752</v>
      </c>
      <c r="G1237" s="42" cm="1">
        <f t="array" ref="G123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1237" s="44" t="str">
        <f>IF(ch_table[[#This Row],[Subject 1]]&lt;&gt;"House rose", "",SUMIF(ch_table[Day], ch_table[[#This Row],[Day]], ch_table[Duration]))</f>
        <v/>
      </c>
      <c r="I1237" s="49">
        <f>SUM(INDEX(ch_table[Duration],1):ch_table[[#This Row],[Duration]])</f>
        <v>27.753472222222356</v>
      </c>
      <c r="J1237" s="44" cm="1">
        <f t="array" ref="J123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237" s="44" t="str" cm="1">
        <f t="array" ref="K123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237" s="44" t="str">
        <f>IF(ch_table[[#This Row],[Subject 1]]&lt;&gt;"House rose", "",SUMIF(ch_table[Day], ch_table[[#This Row],[Day]], ch_table[AAT]))</f>
        <v/>
      </c>
      <c r="M1237" s="47">
        <f>SUM(INDEX(ch_table[AAT],1):ch_table[[#This Row],[AAT]])</f>
        <v>1.8395833333333336</v>
      </c>
    </row>
    <row r="1238" spans="1:13" x14ac:dyDescent="0.25">
      <c r="A1238" s="2">
        <v>89</v>
      </c>
      <c r="B1238" s="40">
        <v>44032</v>
      </c>
      <c r="C1238" s="42">
        <v>0.74513888888888891</v>
      </c>
      <c r="D1238" s="3" t="s">
        <v>753</v>
      </c>
      <c r="E1238" s="5" t="s">
        <v>529</v>
      </c>
      <c r="F1238" s="5" t="s">
        <v>156</v>
      </c>
      <c r="G1238" s="42" cm="1">
        <f t="array" ref="G123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0.17152777777777772</v>
      </c>
      <c r="H1238" s="44" t="str">
        <f>IF(ch_table[[#This Row],[Subject 1]]&lt;&gt;"House rose", "",SUMIF(ch_table[Day], ch_table[[#This Row],[Day]], ch_table[Duration]))</f>
        <v/>
      </c>
      <c r="I1238" s="49">
        <f>SUM(INDEX(ch_table[Duration],1):ch_table[[#This Row],[Duration]])</f>
        <v>27.925000000000136</v>
      </c>
      <c r="J1238" s="44" cm="1">
        <f t="array" ref="J123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238" s="44" t="str" cm="1">
        <f t="array" ref="K123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238" s="44" t="str">
        <f>IF(ch_table[[#This Row],[Subject 1]]&lt;&gt;"House rose", "",SUMIF(ch_table[Day], ch_table[[#This Row],[Day]], ch_table[AAT]))</f>
        <v/>
      </c>
      <c r="M1238" s="47">
        <f>SUM(INDEX(ch_table[AAT],1):ch_table[[#This Row],[AAT]])</f>
        <v>1.8395833333333336</v>
      </c>
    </row>
    <row r="1239" spans="1:13" ht="30" x14ac:dyDescent="0.25">
      <c r="A1239" s="2">
        <v>89</v>
      </c>
      <c r="B1239" s="40">
        <v>44032</v>
      </c>
      <c r="C1239" s="42">
        <v>0.91666666666666663</v>
      </c>
      <c r="D1239" s="3" t="s">
        <v>202</v>
      </c>
      <c r="E1239" s="5" t="s">
        <v>563</v>
      </c>
      <c r="F1239" s="5" t="s">
        <v>736</v>
      </c>
      <c r="G1239" s="42" cm="1">
        <f t="array" ref="G123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</v>
      </c>
      <c r="H1239" s="44" t="str">
        <f>IF(ch_table[[#This Row],[Subject 1]]&lt;&gt;"House rose", "",SUMIF(ch_table[Day], ch_table[[#This Row],[Day]], ch_table[Duration]))</f>
        <v/>
      </c>
      <c r="I1239" s="49">
        <f>SUM(INDEX(ch_table[Duration],1):ch_table[[#This Row],[Duration]])</f>
        <v>27.925000000000136</v>
      </c>
      <c r="J1239" s="44" cm="1">
        <f t="array" ref="J123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239" s="44" t="str" cm="1">
        <f t="array" ref="K123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239" s="44" t="str">
        <f>IF(ch_table[[#This Row],[Subject 1]]&lt;&gt;"House rose", "",SUMIF(ch_table[Day], ch_table[[#This Row],[Day]], ch_table[AAT]))</f>
        <v/>
      </c>
      <c r="M1239" s="47">
        <f>SUM(INDEX(ch_table[AAT],1):ch_table[[#This Row],[AAT]])</f>
        <v>1.8395833333333336</v>
      </c>
    </row>
    <row r="1240" spans="1:13" ht="30" x14ac:dyDescent="0.25">
      <c r="A1240" s="2">
        <v>89</v>
      </c>
      <c r="B1240" s="40">
        <v>44032</v>
      </c>
      <c r="C1240" s="42">
        <v>0.91666666666666663</v>
      </c>
      <c r="D1240" s="3" t="s">
        <v>26</v>
      </c>
      <c r="E1240" s="5" t="s">
        <v>754</v>
      </c>
      <c r="G1240" s="42" cm="1">
        <f t="array" ref="G124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3.0555555555555558E-2</v>
      </c>
      <c r="H1240" s="44" t="str">
        <f>IF(ch_table[[#This Row],[Subject 1]]&lt;&gt;"House rose", "",SUMIF(ch_table[Day], ch_table[[#This Row],[Day]], ch_table[Duration]))</f>
        <v/>
      </c>
      <c r="I1240" s="49">
        <f>SUM(INDEX(ch_table[Duration],1):ch_table[[#This Row],[Duration]])</f>
        <v>27.955555555555691</v>
      </c>
      <c r="J1240" s="44" cm="1">
        <f t="array" ref="J124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240" s="44" cm="1">
        <f t="array" ref="K124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3.0555555555555558E-2</v>
      </c>
      <c r="L1240" s="44" t="str">
        <f>IF(ch_table[[#This Row],[Subject 1]]&lt;&gt;"House rose", "",SUMIF(ch_table[Day], ch_table[[#This Row],[Day]], ch_table[AAT]))</f>
        <v/>
      </c>
      <c r="M1240" s="47">
        <f>SUM(INDEX(ch_table[AAT],1):ch_table[[#This Row],[AAT]])</f>
        <v>1.870138888888889</v>
      </c>
    </row>
    <row r="1241" spans="1:13" x14ac:dyDescent="0.25">
      <c r="A1241" s="2">
        <v>89</v>
      </c>
      <c r="B1241" s="40">
        <v>44032</v>
      </c>
      <c r="C1241" s="42">
        <v>0.94722222222222219</v>
      </c>
      <c r="D1241" s="3" t="s">
        <v>17</v>
      </c>
      <c r="G1241" s="42" t="str" cm="1">
        <f t="array" ref="G124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1241" s="44">
        <f>IF(ch_table[[#This Row],[Subject 1]]&lt;&gt;"House rose", "",SUMIF(ch_table[Day], ch_table[[#This Row],[Day]], ch_table[Duration]))</f>
        <v>0.34305555555555556</v>
      </c>
      <c r="I1241" s="49">
        <f>SUM(INDEX(ch_table[Duration],1):ch_table[[#This Row],[Duration]])</f>
        <v>27.955555555555691</v>
      </c>
      <c r="J1241" s="44" cm="1">
        <f t="array" ref="J124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241" s="44" t="str" cm="1">
        <f t="array" ref="K124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241" s="44">
        <f>IF(ch_table[[#This Row],[Subject 1]]&lt;&gt;"House rose", "",SUMIF(ch_table[Day], ch_table[[#This Row],[Day]], ch_table[AAT]))</f>
        <v>3.0555555555555558E-2</v>
      </c>
      <c r="M1241" s="47">
        <f>SUM(INDEX(ch_table[AAT],1):ch_table[[#This Row],[AAT]])</f>
        <v>1.870138888888889</v>
      </c>
    </row>
    <row r="1242" spans="1:13" x14ac:dyDescent="0.25">
      <c r="A1242" s="2">
        <v>90</v>
      </c>
      <c r="B1242" s="40">
        <v>44033</v>
      </c>
      <c r="C1242" s="42">
        <v>0.47916666666666669</v>
      </c>
      <c r="D1242" s="3" t="s">
        <v>18</v>
      </c>
      <c r="G1242" s="42" cm="1">
        <f t="array" ref="G124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2.7777777777778234E-3</v>
      </c>
      <c r="H1242" s="44" t="str">
        <f>IF(ch_table[[#This Row],[Subject 1]]&lt;&gt;"House rose", "",SUMIF(ch_table[Day], ch_table[[#This Row],[Day]], ch_table[Duration]))</f>
        <v/>
      </c>
      <c r="I1242" s="49">
        <f>SUM(INDEX(ch_table[Duration],1):ch_table[[#This Row],[Duration]])</f>
        <v>27.958333333333467</v>
      </c>
      <c r="J1242" s="44" cm="1">
        <f t="array" ref="J124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242" s="44" t="str" cm="1">
        <f t="array" ref="K124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242" s="44" t="str">
        <f>IF(ch_table[[#This Row],[Subject 1]]&lt;&gt;"House rose", "",SUMIF(ch_table[Day], ch_table[[#This Row],[Day]], ch_table[AAT]))</f>
        <v/>
      </c>
      <c r="M1242" s="47">
        <f>SUM(INDEX(ch_table[AAT],1):ch_table[[#This Row],[AAT]])</f>
        <v>1.870138888888889</v>
      </c>
    </row>
    <row r="1243" spans="1:13" x14ac:dyDescent="0.25">
      <c r="A1243" s="2">
        <v>90</v>
      </c>
      <c r="B1243" s="40">
        <v>44033</v>
      </c>
      <c r="C1243" s="42">
        <v>0.48194444444444451</v>
      </c>
      <c r="D1243" s="3" t="s">
        <v>28</v>
      </c>
      <c r="E1243" s="5" t="s">
        <v>159</v>
      </c>
      <c r="G1243" s="42" cm="1">
        <f t="array" ref="G124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2.8472222222222121E-2</v>
      </c>
      <c r="H1243" s="44" t="str">
        <f>IF(ch_table[[#This Row],[Subject 1]]&lt;&gt;"House rose", "",SUMIF(ch_table[Day], ch_table[[#This Row],[Day]], ch_table[Duration]))</f>
        <v/>
      </c>
      <c r="I1243" s="49">
        <f>SUM(INDEX(ch_table[Duration],1):ch_table[[#This Row],[Duration]])</f>
        <v>27.986805555555691</v>
      </c>
      <c r="J1243" s="44" cm="1">
        <f t="array" ref="J124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243" s="44" t="str" cm="1">
        <f t="array" ref="K124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243" s="44" t="str">
        <f>IF(ch_table[[#This Row],[Subject 1]]&lt;&gt;"House rose", "",SUMIF(ch_table[Day], ch_table[[#This Row],[Day]], ch_table[AAT]))</f>
        <v/>
      </c>
      <c r="M1243" s="47">
        <f>SUM(INDEX(ch_table[AAT],1):ch_table[[#This Row],[AAT]])</f>
        <v>1.870138888888889</v>
      </c>
    </row>
    <row r="1244" spans="1:13" x14ac:dyDescent="0.25">
      <c r="A1244" s="2">
        <v>90</v>
      </c>
      <c r="B1244" s="40">
        <v>44033</v>
      </c>
      <c r="C1244" s="42">
        <v>0.51041666666666663</v>
      </c>
      <c r="D1244" s="3" t="s">
        <v>29</v>
      </c>
      <c r="E1244" s="5" t="s">
        <v>159</v>
      </c>
      <c r="G1244" s="42" cm="1">
        <f t="array" ref="G124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1.2500000000000067E-2</v>
      </c>
      <c r="H1244" s="44" t="str">
        <f>IF(ch_table[[#This Row],[Subject 1]]&lt;&gt;"House rose", "",SUMIF(ch_table[Day], ch_table[[#This Row],[Day]], ch_table[Duration]))</f>
        <v/>
      </c>
      <c r="I1244" s="49">
        <f>SUM(INDEX(ch_table[Duration],1):ch_table[[#This Row],[Duration]])</f>
        <v>27.99930555555569</v>
      </c>
      <c r="J1244" s="44" cm="1">
        <f t="array" ref="J124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244" s="44" t="str" cm="1">
        <f t="array" ref="K124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244" s="44" t="str">
        <f>IF(ch_table[[#This Row],[Subject 1]]&lt;&gt;"House rose", "",SUMIF(ch_table[Day], ch_table[[#This Row],[Day]], ch_table[AAT]))</f>
        <v/>
      </c>
      <c r="M1244" s="47">
        <f>SUM(INDEX(ch_table[AAT],1):ch_table[[#This Row],[AAT]])</f>
        <v>1.870138888888889</v>
      </c>
    </row>
    <row r="1245" spans="1:13" ht="45" x14ac:dyDescent="0.25">
      <c r="A1245" s="2">
        <v>90</v>
      </c>
      <c r="B1245" s="40">
        <v>44033</v>
      </c>
      <c r="C1245" s="42">
        <v>0.5229166666666667</v>
      </c>
      <c r="D1245" s="3" t="s">
        <v>693</v>
      </c>
      <c r="E1245" s="5" t="s">
        <v>755</v>
      </c>
      <c r="G1245" s="42" cm="1">
        <f t="array" ref="G124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4.7916666666666607E-2</v>
      </c>
      <c r="H1245" s="44" t="str">
        <f>IF(ch_table[[#This Row],[Subject 1]]&lt;&gt;"House rose", "",SUMIF(ch_table[Day], ch_table[[#This Row],[Day]], ch_table[Duration]))</f>
        <v/>
      </c>
      <c r="I1245" s="49">
        <f>SUM(INDEX(ch_table[Duration],1):ch_table[[#This Row],[Duration]])</f>
        <v>28.047222222222356</v>
      </c>
      <c r="J1245" s="44" cm="1">
        <f t="array" ref="J124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245" s="44" t="str" cm="1">
        <f t="array" ref="K124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245" s="44" t="str">
        <f>IF(ch_table[[#This Row],[Subject 1]]&lt;&gt;"House rose", "",SUMIF(ch_table[Day], ch_table[[#This Row],[Day]], ch_table[AAT]))</f>
        <v/>
      </c>
      <c r="M1245" s="47">
        <f>SUM(INDEX(ch_table[AAT],1):ch_table[[#This Row],[AAT]])</f>
        <v>1.870138888888889</v>
      </c>
    </row>
    <row r="1246" spans="1:13" x14ac:dyDescent="0.25">
      <c r="A1246" s="2">
        <v>90</v>
      </c>
      <c r="B1246" s="40">
        <v>44033</v>
      </c>
      <c r="C1246" s="42">
        <v>0.5708333333333333</v>
      </c>
      <c r="D1246" s="3" t="s">
        <v>15</v>
      </c>
      <c r="G1246" s="42" cm="1">
        <f t="array" ref="G124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1246" s="44" t="str">
        <f>IF(ch_table[[#This Row],[Subject 1]]&lt;&gt;"House rose", "",SUMIF(ch_table[Day], ch_table[[#This Row],[Day]], ch_table[Duration]))</f>
        <v/>
      </c>
      <c r="I1246" s="49">
        <f>SUM(INDEX(ch_table[Duration],1):ch_table[[#This Row],[Duration]])</f>
        <v>28.049305555555691</v>
      </c>
      <c r="J1246" s="44" cm="1">
        <f t="array" ref="J124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246" s="44" t="str" cm="1">
        <f t="array" ref="K124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246" s="44" t="str">
        <f>IF(ch_table[[#This Row],[Subject 1]]&lt;&gt;"House rose", "",SUMIF(ch_table[Day], ch_table[[#This Row],[Day]], ch_table[AAT]))</f>
        <v/>
      </c>
      <c r="M1246" s="47">
        <f>SUM(INDEX(ch_table[AAT],1):ch_table[[#This Row],[AAT]])</f>
        <v>1.870138888888889</v>
      </c>
    </row>
    <row r="1247" spans="1:13" ht="30" x14ac:dyDescent="0.25">
      <c r="A1247" s="2">
        <v>90</v>
      </c>
      <c r="B1247" s="40">
        <v>44033</v>
      </c>
      <c r="C1247" s="42">
        <v>0.57291666666666663</v>
      </c>
      <c r="D1247" s="3" t="s">
        <v>30</v>
      </c>
      <c r="E1247" s="5" t="s">
        <v>756</v>
      </c>
      <c r="G1247" s="42" cm="1">
        <f t="array" ref="G124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2.9861111111111116E-2</v>
      </c>
      <c r="H1247" s="44" t="str">
        <f>IF(ch_table[[#This Row],[Subject 1]]&lt;&gt;"House rose", "",SUMIF(ch_table[Day], ch_table[[#This Row],[Day]], ch_table[Duration]))</f>
        <v/>
      </c>
      <c r="I1247" s="49">
        <f>SUM(INDEX(ch_table[Duration],1):ch_table[[#This Row],[Duration]])</f>
        <v>28.079166666666801</v>
      </c>
      <c r="J1247" s="44" cm="1">
        <f t="array" ref="J124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247" s="44" t="str" cm="1">
        <f t="array" ref="K124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247" s="44" t="str">
        <f>IF(ch_table[[#This Row],[Subject 1]]&lt;&gt;"House rose", "",SUMIF(ch_table[Day], ch_table[[#This Row],[Day]], ch_table[AAT]))</f>
        <v/>
      </c>
      <c r="M1247" s="47">
        <f>SUM(INDEX(ch_table[AAT],1):ch_table[[#This Row],[AAT]])</f>
        <v>1.870138888888889</v>
      </c>
    </row>
    <row r="1248" spans="1:13" ht="30" x14ac:dyDescent="0.25">
      <c r="A1248" s="2">
        <v>90</v>
      </c>
      <c r="B1248" s="40">
        <v>44033</v>
      </c>
      <c r="C1248" s="42">
        <v>0.60277777777777775</v>
      </c>
      <c r="D1248" s="3" t="s">
        <v>24</v>
      </c>
      <c r="E1248" s="5" t="s">
        <v>757</v>
      </c>
      <c r="G1248" s="42" cm="1">
        <f t="array" ref="G124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6.9444444444444198E-4</v>
      </c>
      <c r="H1248" s="44" t="str">
        <f>IF(ch_table[[#This Row],[Subject 1]]&lt;&gt;"House rose", "",SUMIF(ch_table[Day], ch_table[[#This Row],[Day]], ch_table[Duration]))</f>
        <v/>
      </c>
      <c r="I1248" s="49">
        <f>SUM(INDEX(ch_table[Duration],1):ch_table[[#This Row],[Duration]])</f>
        <v>28.079861111111246</v>
      </c>
      <c r="J1248" s="44" cm="1">
        <f t="array" ref="J124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248" s="44" t="str" cm="1">
        <f t="array" ref="K124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248" s="44" t="str">
        <f>IF(ch_table[[#This Row],[Subject 1]]&lt;&gt;"House rose", "",SUMIF(ch_table[Day], ch_table[[#This Row],[Day]], ch_table[AAT]))</f>
        <v/>
      </c>
      <c r="M1248" s="47">
        <f>SUM(INDEX(ch_table[AAT],1):ch_table[[#This Row],[AAT]])</f>
        <v>1.870138888888889</v>
      </c>
    </row>
    <row r="1249" spans="1:13" x14ac:dyDescent="0.25">
      <c r="A1249" s="2">
        <v>90</v>
      </c>
      <c r="B1249" s="40">
        <v>44033</v>
      </c>
      <c r="C1249" s="42">
        <v>0.60347222222222219</v>
      </c>
      <c r="D1249" s="3" t="s">
        <v>15</v>
      </c>
      <c r="G1249" s="42" cm="1">
        <f t="array" ref="G124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1.5972222222222276E-2</v>
      </c>
      <c r="H1249" s="44" t="str">
        <f>IF(ch_table[[#This Row],[Subject 1]]&lt;&gt;"House rose", "",SUMIF(ch_table[Day], ch_table[[#This Row],[Day]], ch_table[Duration]))</f>
        <v/>
      </c>
      <c r="I1249" s="49">
        <f>SUM(INDEX(ch_table[Duration],1):ch_table[[#This Row],[Duration]])</f>
        <v>28.095833333333466</v>
      </c>
      <c r="J1249" s="44" cm="1">
        <f t="array" ref="J124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249" s="44" t="str" cm="1">
        <f t="array" ref="K124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249" s="44" t="str">
        <f>IF(ch_table[[#This Row],[Subject 1]]&lt;&gt;"House rose", "",SUMIF(ch_table[Day], ch_table[[#This Row],[Day]], ch_table[AAT]))</f>
        <v/>
      </c>
      <c r="M1249" s="47">
        <f>SUM(INDEX(ch_table[AAT],1):ch_table[[#This Row],[AAT]])</f>
        <v>1.870138888888889</v>
      </c>
    </row>
    <row r="1250" spans="1:13" x14ac:dyDescent="0.25">
      <c r="A1250" s="2">
        <v>90</v>
      </c>
      <c r="B1250" s="40">
        <v>44033</v>
      </c>
      <c r="C1250" s="42">
        <v>0.61944444444444446</v>
      </c>
      <c r="D1250" s="3" t="s">
        <v>44</v>
      </c>
      <c r="E1250" s="5" t="s">
        <v>758</v>
      </c>
      <c r="G1250" s="42" cm="1">
        <f t="array" ref="G125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5.5555555555555358E-3</v>
      </c>
      <c r="H1250" s="44" t="str">
        <f>IF(ch_table[[#This Row],[Subject 1]]&lt;&gt;"House rose", "",SUMIF(ch_table[Day], ch_table[[#This Row],[Day]], ch_table[Duration]))</f>
        <v/>
      </c>
      <c r="I1250" s="49">
        <f>SUM(INDEX(ch_table[Duration],1):ch_table[[#This Row],[Duration]])</f>
        <v>28.101388888889023</v>
      </c>
      <c r="J1250" s="44" cm="1">
        <f t="array" ref="J125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250" s="44" t="str" cm="1">
        <f t="array" ref="K125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250" s="44" t="str">
        <f>IF(ch_table[[#This Row],[Subject 1]]&lt;&gt;"House rose", "",SUMIF(ch_table[Day], ch_table[[#This Row],[Day]], ch_table[AAT]))</f>
        <v/>
      </c>
      <c r="M1250" s="47">
        <f>SUM(INDEX(ch_table[AAT],1):ch_table[[#This Row],[AAT]])</f>
        <v>1.870138888888889</v>
      </c>
    </row>
    <row r="1251" spans="1:13" x14ac:dyDescent="0.25">
      <c r="A1251" s="2">
        <v>90</v>
      </c>
      <c r="B1251" s="40">
        <v>44033</v>
      </c>
      <c r="C1251" s="42">
        <v>0.625</v>
      </c>
      <c r="D1251" s="3" t="s">
        <v>42</v>
      </c>
      <c r="E1251" s="5" t="s">
        <v>759</v>
      </c>
      <c r="F1251" s="5" t="s">
        <v>538</v>
      </c>
      <c r="G1251" s="42" cm="1">
        <f t="array" ref="G125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5.208333333333337E-2</v>
      </c>
      <c r="H1251" s="44" t="str">
        <f>IF(ch_table[[#This Row],[Subject 1]]&lt;&gt;"House rose", "",SUMIF(ch_table[Day], ch_table[[#This Row],[Day]], ch_table[Duration]))</f>
        <v/>
      </c>
      <c r="I1251" s="49">
        <f>SUM(INDEX(ch_table[Duration],1):ch_table[[#This Row],[Duration]])</f>
        <v>28.153472222222355</v>
      </c>
      <c r="J1251" s="44" cm="1">
        <f t="array" ref="J125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251" s="44" t="str" cm="1">
        <f t="array" ref="K125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251" s="44" t="str">
        <f>IF(ch_table[[#This Row],[Subject 1]]&lt;&gt;"House rose", "",SUMIF(ch_table[Day], ch_table[[#This Row],[Day]], ch_table[AAT]))</f>
        <v/>
      </c>
      <c r="M1251" s="47">
        <f>SUM(INDEX(ch_table[AAT],1):ch_table[[#This Row],[AAT]])</f>
        <v>1.870138888888889</v>
      </c>
    </row>
    <row r="1252" spans="1:13" x14ac:dyDescent="0.25">
      <c r="A1252" s="2">
        <v>90</v>
      </c>
      <c r="B1252" s="40">
        <v>44033</v>
      </c>
      <c r="C1252" s="42">
        <v>0.67708333333333337</v>
      </c>
      <c r="D1252" s="3" t="s">
        <v>729</v>
      </c>
      <c r="E1252" s="5" t="s">
        <v>759</v>
      </c>
      <c r="G1252" s="42" cm="1">
        <f t="array" ref="G125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0.10624999999999996</v>
      </c>
      <c r="H1252" s="44" t="str">
        <f>IF(ch_table[[#This Row],[Subject 1]]&lt;&gt;"House rose", "",SUMIF(ch_table[Day], ch_table[[#This Row],[Day]], ch_table[Duration]))</f>
        <v/>
      </c>
      <c r="I1252" s="49">
        <f>SUM(INDEX(ch_table[Duration],1):ch_table[[#This Row],[Duration]])</f>
        <v>28.259722222222354</v>
      </c>
      <c r="J1252" s="44" cm="1">
        <f t="array" ref="J125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252" s="44" t="str" cm="1">
        <f t="array" ref="K125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252" s="44" t="str">
        <f>IF(ch_table[[#This Row],[Subject 1]]&lt;&gt;"House rose", "",SUMIF(ch_table[Day], ch_table[[#This Row],[Day]], ch_table[AAT]))</f>
        <v/>
      </c>
      <c r="M1252" s="47">
        <f>SUM(INDEX(ch_table[AAT],1):ch_table[[#This Row],[AAT]])</f>
        <v>1.870138888888889</v>
      </c>
    </row>
    <row r="1253" spans="1:13" ht="30" x14ac:dyDescent="0.25">
      <c r="A1253" s="2">
        <v>90</v>
      </c>
      <c r="B1253" s="40">
        <v>44033</v>
      </c>
      <c r="C1253" s="42">
        <v>0.78333333333333333</v>
      </c>
      <c r="D1253" s="3" t="s">
        <v>34</v>
      </c>
      <c r="E1253" s="5" t="s">
        <v>123</v>
      </c>
      <c r="F1253" s="5" t="s">
        <v>736</v>
      </c>
      <c r="G1253" s="42" cm="1">
        <f t="array" ref="G125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</v>
      </c>
      <c r="H1253" s="44" t="str">
        <f>IF(ch_table[[#This Row],[Subject 1]]&lt;&gt;"House rose", "",SUMIF(ch_table[Day], ch_table[[#This Row],[Day]], ch_table[Duration]))</f>
        <v/>
      </c>
      <c r="I1253" s="49">
        <f>SUM(INDEX(ch_table[Duration],1):ch_table[[#This Row],[Duration]])</f>
        <v>28.259722222222354</v>
      </c>
      <c r="J1253" s="44" cm="1">
        <f t="array" ref="J125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253" s="44" t="str" cm="1">
        <f t="array" ref="K125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253" s="44" t="str">
        <f>IF(ch_table[[#This Row],[Subject 1]]&lt;&gt;"House rose", "",SUMIF(ch_table[Day], ch_table[[#This Row],[Day]], ch_table[AAT]))</f>
        <v/>
      </c>
      <c r="M1253" s="47">
        <f>SUM(INDEX(ch_table[AAT],1):ch_table[[#This Row],[AAT]])</f>
        <v>1.870138888888889</v>
      </c>
    </row>
    <row r="1254" spans="1:13" x14ac:dyDescent="0.25">
      <c r="A1254" s="2">
        <v>90</v>
      </c>
      <c r="B1254" s="40">
        <v>44033</v>
      </c>
      <c r="C1254" s="42">
        <v>0.78333333333333333</v>
      </c>
      <c r="D1254" s="3" t="s">
        <v>37</v>
      </c>
      <c r="E1254" s="5" t="s">
        <v>668</v>
      </c>
      <c r="G1254" s="42" cm="1">
        <f t="array" ref="G125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1.1805555555555514E-2</v>
      </c>
      <c r="H1254" s="44" t="str">
        <f>IF(ch_table[[#This Row],[Subject 1]]&lt;&gt;"House rose", "",SUMIF(ch_table[Day], ch_table[[#This Row],[Day]], ch_table[Duration]))</f>
        <v/>
      </c>
      <c r="I1254" s="49">
        <f>SUM(INDEX(ch_table[Duration],1):ch_table[[#This Row],[Duration]])</f>
        <v>28.271527777777909</v>
      </c>
      <c r="J1254" s="44" cm="1">
        <f t="array" ref="J125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254" s="44" cm="1">
        <f t="array" ref="K125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3.4722222222222099E-3</v>
      </c>
      <c r="L1254" s="44" t="str">
        <f>IF(ch_table[[#This Row],[Subject 1]]&lt;&gt;"House rose", "",SUMIF(ch_table[Day], ch_table[[#This Row],[Day]], ch_table[AAT]))</f>
        <v/>
      </c>
      <c r="M1254" s="47">
        <f>SUM(INDEX(ch_table[AAT],1):ch_table[[#This Row],[AAT]])</f>
        <v>1.8736111111111113</v>
      </c>
    </row>
    <row r="1255" spans="1:13" ht="30" x14ac:dyDescent="0.25">
      <c r="A1255" s="2">
        <v>90</v>
      </c>
      <c r="B1255" s="40">
        <v>44033</v>
      </c>
      <c r="C1255" s="42">
        <v>0.79513888888888884</v>
      </c>
      <c r="D1255" s="3" t="s">
        <v>35</v>
      </c>
      <c r="E1255" s="5" t="s">
        <v>760</v>
      </c>
      <c r="G1255" s="42" cm="1">
        <f t="array" ref="G125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6.9444444444444198E-4</v>
      </c>
      <c r="H1255" s="44" t="str">
        <f>IF(ch_table[[#This Row],[Subject 1]]&lt;&gt;"House rose", "",SUMIF(ch_table[Day], ch_table[[#This Row],[Day]], ch_table[Duration]))</f>
        <v/>
      </c>
      <c r="I1255" s="49">
        <f>SUM(INDEX(ch_table[Duration],1):ch_table[[#This Row],[Duration]])</f>
        <v>28.272222222222354</v>
      </c>
      <c r="J1255" s="44" cm="1">
        <f t="array" ref="J125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255" s="44" cm="1">
        <f t="array" ref="K125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6.9444444444444198E-4</v>
      </c>
      <c r="L1255" s="44" t="str">
        <f>IF(ch_table[[#This Row],[Subject 1]]&lt;&gt;"House rose", "",SUMIF(ch_table[Day], ch_table[[#This Row],[Day]], ch_table[AAT]))</f>
        <v/>
      </c>
      <c r="M1255" s="47">
        <f>SUM(INDEX(ch_table[AAT],1):ch_table[[#This Row],[AAT]])</f>
        <v>1.8743055555555559</v>
      </c>
    </row>
    <row r="1256" spans="1:13" ht="30" x14ac:dyDescent="0.25">
      <c r="A1256" s="2">
        <v>90</v>
      </c>
      <c r="B1256" s="40">
        <v>44033</v>
      </c>
      <c r="C1256" s="42">
        <v>0.79583333333333328</v>
      </c>
      <c r="D1256" s="3" t="s">
        <v>35</v>
      </c>
      <c r="E1256" s="5" t="s">
        <v>761</v>
      </c>
      <c r="G1256" s="42" cm="1">
        <f t="array" ref="G125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1.388888888888995E-3</v>
      </c>
      <c r="H1256" s="44" t="str">
        <f>IF(ch_table[[#This Row],[Subject 1]]&lt;&gt;"House rose", "",SUMIF(ch_table[Day], ch_table[[#This Row],[Day]], ch_table[Duration]))</f>
        <v/>
      </c>
      <c r="I1256" s="49">
        <f>SUM(INDEX(ch_table[Duration],1):ch_table[[#This Row],[Duration]])</f>
        <v>28.273611111111244</v>
      </c>
      <c r="J1256" s="44" cm="1">
        <f t="array" ref="J125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256" s="44" cm="1">
        <f t="array" ref="K125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1.388888888888995E-3</v>
      </c>
      <c r="L1256" s="44" t="str">
        <f>IF(ch_table[[#This Row],[Subject 1]]&lt;&gt;"House rose", "",SUMIF(ch_table[Day], ch_table[[#This Row],[Day]], ch_table[AAT]))</f>
        <v/>
      </c>
      <c r="M1256" s="47">
        <f>SUM(INDEX(ch_table[AAT],1):ch_table[[#This Row],[AAT]])</f>
        <v>1.875694444444445</v>
      </c>
    </row>
    <row r="1257" spans="1:13" x14ac:dyDescent="0.25">
      <c r="A1257" s="2">
        <v>90</v>
      </c>
      <c r="B1257" s="40">
        <v>44033</v>
      </c>
      <c r="C1257" s="42">
        <v>0.79722222222222228</v>
      </c>
      <c r="D1257" s="3" t="s">
        <v>26</v>
      </c>
      <c r="E1257" s="5" t="s">
        <v>762</v>
      </c>
      <c r="G1257" s="42" cm="1">
        <f t="array" ref="G125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1.8055555555555491E-2</v>
      </c>
      <c r="H1257" s="44" t="str">
        <f>IF(ch_table[[#This Row],[Subject 1]]&lt;&gt;"House rose", "",SUMIF(ch_table[Day], ch_table[[#This Row],[Day]], ch_table[Duration]))</f>
        <v/>
      </c>
      <c r="I1257" s="49">
        <f>SUM(INDEX(ch_table[Duration],1):ch_table[[#This Row],[Duration]])</f>
        <v>28.291666666666799</v>
      </c>
      <c r="J1257" s="44" cm="1">
        <f t="array" ref="J125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257" s="44" cm="1">
        <f t="array" ref="K125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1.8055555555555491E-2</v>
      </c>
      <c r="L1257" s="44" t="str">
        <f>IF(ch_table[[#This Row],[Subject 1]]&lt;&gt;"House rose", "",SUMIF(ch_table[Day], ch_table[[#This Row],[Day]], ch_table[AAT]))</f>
        <v/>
      </c>
      <c r="M1257" s="47">
        <f>SUM(INDEX(ch_table[AAT],1):ch_table[[#This Row],[AAT]])</f>
        <v>1.8937500000000005</v>
      </c>
    </row>
    <row r="1258" spans="1:13" x14ac:dyDescent="0.25">
      <c r="A1258" s="2">
        <v>90</v>
      </c>
      <c r="B1258" s="40">
        <v>44033</v>
      </c>
      <c r="C1258" s="42">
        <v>0.81527777777777777</v>
      </c>
      <c r="D1258" s="3" t="s">
        <v>17</v>
      </c>
      <c r="G1258" s="42" t="str" cm="1">
        <f t="array" ref="G125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1258" s="44">
        <f>IF(ch_table[[#This Row],[Subject 1]]&lt;&gt;"House rose", "",SUMIF(ch_table[Day], ch_table[[#This Row],[Day]], ch_table[Duration]))</f>
        <v>0.33611111111111108</v>
      </c>
      <c r="I1258" s="49">
        <f>SUM(INDEX(ch_table[Duration],1):ch_table[[#This Row],[Duration]])</f>
        <v>28.291666666666799</v>
      </c>
      <c r="J1258" s="44" cm="1">
        <f t="array" ref="J125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258" s="44" t="str" cm="1">
        <f t="array" ref="K125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258" s="44">
        <f>IF(ch_table[[#This Row],[Subject 1]]&lt;&gt;"House rose", "",SUMIF(ch_table[Day], ch_table[[#This Row],[Day]], ch_table[AAT]))</f>
        <v>2.3611111111111138E-2</v>
      </c>
      <c r="M1258" s="47">
        <f>SUM(INDEX(ch_table[AAT],1):ch_table[[#This Row],[AAT]])</f>
        <v>1.8937500000000005</v>
      </c>
    </row>
    <row r="1259" spans="1:13" x14ac:dyDescent="0.25">
      <c r="A1259" s="2">
        <v>91</v>
      </c>
      <c r="B1259" s="40">
        <v>44034</v>
      </c>
      <c r="C1259" s="42">
        <v>0.47916666666666669</v>
      </c>
      <c r="D1259" s="3" t="s">
        <v>18</v>
      </c>
      <c r="G1259" s="42" cm="1">
        <f t="array" ref="G125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1259" s="44" t="str">
        <f>IF(ch_table[[#This Row],[Subject 1]]&lt;&gt;"House rose", "",SUMIF(ch_table[Day], ch_table[[#This Row],[Day]], ch_table[Duration]))</f>
        <v/>
      </c>
      <c r="I1259" s="49">
        <f>SUM(INDEX(ch_table[Duration],1):ch_table[[#This Row],[Duration]])</f>
        <v>28.293750000000134</v>
      </c>
      <c r="J1259" s="44" cm="1">
        <f t="array" ref="J125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259" s="44" t="str" cm="1">
        <f t="array" ref="K125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259" s="44" t="str">
        <f>IF(ch_table[[#This Row],[Subject 1]]&lt;&gt;"House rose", "",SUMIF(ch_table[Day], ch_table[[#This Row],[Day]], ch_table[AAT]))</f>
        <v/>
      </c>
      <c r="M1259" s="47">
        <f>SUM(INDEX(ch_table[AAT],1):ch_table[[#This Row],[AAT]])</f>
        <v>1.8937500000000005</v>
      </c>
    </row>
    <row r="1260" spans="1:13" x14ac:dyDescent="0.25">
      <c r="A1260" s="2">
        <v>91</v>
      </c>
      <c r="B1260" s="40">
        <v>44034</v>
      </c>
      <c r="C1260" s="42">
        <v>0.48125000000000001</v>
      </c>
      <c r="D1260" s="3" t="s">
        <v>28</v>
      </c>
      <c r="E1260" s="5" t="s">
        <v>176</v>
      </c>
      <c r="G1260" s="42" cm="1">
        <f t="array" ref="G126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1.3194444444444509E-2</v>
      </c>
      <c r="H1260" s="44" t="str">
        <f>IF(ch_table[[#This Row],[Subject 1]]&lt;&gt;"House rose", "",SUMIF(ch_table[Day], ch_table[[#This Row],[Day]], ch_table[Duration]))</f>
        <v/>
      </c>
      <c r="I1260" s="49">
        <f>SUM(INDEX(ch_table[Duration],1):ch_table[[#This Row],[Duration]])</f>
        <v>28.306944444444579</v>
      </c>
      <c r="J1260" s="44" cm="1">
        <f t="array" ref="J126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260" s="44" t="str" cm="1">
        <f t="array" ref="K126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260" s="44" t="str">
        <f>IF(ch_table[[#This Row],[Subject 1]]&lt;&gt;"House rose", "",SUMIF(ch_table[Day], ch_table[[#This Row],[Day]], ch_table[AAT]))</f>
        <v/>
      </c>
      <c r="M1260" s="47">
        <f>SUM(INDEX(ch_table[AAT],1):ch_table[[#This Row],[AAT]])</f>
        <v>1.8937500000000005</v>
      </c>
    </row>
    <row r="1261" spans="1:13" x14ac:dyDescent="0.25">
      <c r="A1261" s="2">
        <v>91</v>
      </c>
      <c r="B1261" s="40">
        <v>44034</v>
      </c>
      <c r="C1261" s="42">
        <v>0.49444444444444452</v>
      </c>
      <c r="D1261" s="3" t="s">
        <v>29</v>
      </c>
      <c r="E1261" s="5" t="s">
        <v>176</v>
      </c>
      <c r="G1261" s="42" cm="1">
        <f t="array" ref="G126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4.8611111111110938E-3</v>
      </c>
      <c r="H1261" s="44" t="str">
        <f>IF(ch_table[[#This Row],[Subject 1]]&lt;&gt;"House rose", "",SUMIF(ch_table[Day], ch_table[[#This Row],[Day]], ch_table[Duration]))</f>
        <v/>
      </c>
      <c r="I1261" s="49">
        <f>SUM(INDEX(ch_table[Duration],1):ch_table[[#This Row],[Duration]])</f>
        <v>28.31180555555569</v>
      </c>
      <c r="J1261" s="44" cm="1">
        <f t="array" ref="J126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261" s="44" t="str" cm="1">
        <f t="array" ref="K126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261" s="44" t="str">
        <f>IF(ch_table[[#This Row],[Subject 1]]&lt;&gt;"House rose", "",SUMIF(ch_table[Day], ch_table[[#This Row],[Day]], ch_table[AAT]))</f>
        <v/>
      </c>
      <c r="M1261" s="47">
        <f>SUM(INDEX(ch_table[AAT],1):ch_table[[#This Row],[AAT]])</f>
        <v>1.8937500000000005</v>
      </c>
    </row>
    <row r="1262" spans="1:13" x14ac:dyDescent="0.25">
      <c r="A1262" s="2">
        <v>91</v>
      </c>
      <c r="B1262" s="40">
        <v>44034</v>
      </c>
      <c r="C1262" s="42">
        <v>0.49930555555555561</v>
      </c>
      <c r="D1262" s="3" t="s">
        <v>28</v>
      </c>
      <c r="E1262" s="5" t="s">
        <v>99</v>
      </c>
      <c r="G1262" s="42" cm="1">
        <f t="array" ref="G126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2.2222222222222199E-2</v>
      </c>
      <c r="H1262" s="44" t="str">
        <f>IF(ch_table[[#This Row],[Subject 1]]&lt;&gt;"House rose", "",SUMIF(ch_table[Day], ch_table[[#This Row],[Day]], ch_table[Duration]))</f>
        <v/>
      </c>
      <c r="I1262" s="49">
        <f>SUM(INDEX(ch_table[Duration],1):ch_table[[#This Row],[Duration]])</f>
        <v>28.334027777777912</v>
      </c>
      <c r="J1262" s="44" cm="1">
        <f t="array" ref="J126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262" s="44" t="str" cm="1">
        <f t="array" ref="K126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262" s="44" t="str">
        <f>IF(ch_table[[#This Row],[Subject 1]]&lt;&gt;"House rose", "",SUMIF(ch_table[Day], ch_table[[#This Row],[Day]], ch_table[AAT]))</f>
        <v/>
      </c>
      <c r="M1262" s="47">
        <f>SUM(INDEX(ch_table[AAT],1):ch_table[[#This Row],[AAT]])</f>
        <v>1.8937500000000005</v>
      </c>
    </row>
    <row r="1263" spans="1:13" ht="30" x14ac:dyDescent="0.25">
      <c r="A1263" s="2">
        <v>91</v>
      </c>
      <c r="B1263" s="40">
        <v>44034</v>
      </c>
      <c r="C1263" s="42">
        <v>0.52152777777777781</v>
      </c>
      <c r="D1263" s="3" t="s">
        <v>741</v>
      </c>
      <c r="E1263" s="5" t="s">
        <v>763</v>
      </c>
      <c r="F1263" s="5" t="s">
        <v>73</v>
      </c>
      <c r="G1263" s="42" cm="1">
        <f t="array" ref="G126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6.9444444444444198E-4</v>
      </c>
      <c r="H1263" s="44" t="str">
        <f>IF(ch_table[[#This Row],[Subject 1]]&lt;&gt;"House rose", "",SUMIF(ch_table[Day], ch_table[[#This Row],[Day]], ch_table[Duration]))</f>
        <v/>
      </c>
      <c r="I1263" s="49">
        <f>SUM(INDEX(ch_table[Duration],1):ch_table[[#This Row],[Duration]])</f>
        <v>28.334722222222357</v>
      </c>
      <c r="J1263" s="44" cm="1">
        <f t="array" ref="J126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263" s="44" t="str" cm="1">
        <f t="array" ref="K126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263" s="44" t="str">
        <f>IF(ch_table[[#This Row],[Subject 1]]&lt;&gt;"House rose", "",SUMIF(ch_table[Day], ch_table[[#This Row],[Day]], ch_table[AAT]))</f>
        <v/>
      </c>
      <c r="M1263" s="47">
        <f>SUM(INDEX(ch_table[AAT],1):ch_table[[#This Row],[AAT]])</f>
        <v>1.8937500000000005</v>
      </c>
    </row>
    <row r="1264" spans="1:13" x14ac:dyDescent="0.25">
      <c r="A1264" s="2">
        <v>91</v>
      </c>
      <c r="B1264" s="40">
        <v>44034</v>
      </c>
      <c r="C1264" s="42">
        <v>0.52222222222222225</v>
      </c>
      <c r="D1264" s="3" t="s">
        <v>15</v>
      </c>
      <c r="G1264" s="42" cm="1">
        <f t="array" ref="G126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1264" s="44" t="str">
        <f>IF(ch_table[[#This Row],[Subject 1]]&lt;&gt;"House rose", "",SUMIF(ch_table[Day], ch_table[[#This Row],[Day]], ch_table[Duration]))</f>
        <v/>
      </c>
      <c r="I1264" s="49">
        <f>SUM(INDEX(ch_table[Duration],1):ch_table[[#This Row],[Duration]])</f>
        <v>28.336805555555692</v>
      </c>
      <c r="J1264" s="44" cm="1">
        <f t="array" ref="J126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264" s="44" t="str" cm="1">
        <f t="array" ref="K126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264" s="44" t="str">
        <f>IF(ch_table[[#This Row],[Subject 1]]&lt;&gt;"House rose", "",SUMIF(ch_table[Day], ch_table[[#This Row],[Day]], ch_table[AAT]))</f>
        <v/>
      </c>
      <c r="M1264" s="47">
        <f>SUM(INDEX(ch_table[AAT],1):ch_table[[#This Row],[AAT]])</f>
        <v>1.8937500000000005</v>
      </c>
    </row>
    <row r="1265" spans="1:13" ht="45" x14ac:dyDescent="0.25">
      <c r="A1265" s="2">
        <v>91</v>
      </c>
      <c r="B1265" s="40">
        <v>44034</v>
      </c>
      <c r="C1265" s="42">
        <v>0.52430555555555558</v>
      </c>
      <c r="D1265" s="3" t="s">
        <v>693</v>
      </c>
      <c r="E1265" s="5" t="s">
        <v>764</v>
      </c>
      <c r="G1265" s="42" cm="1">
        <f t="array" ref="G126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3.7499999999999978E-2</v>
      </c>
      <c r="H1265" s="44" t="str">
        <f>IF(ch_table[[#This Row],[Subject 1]]&lt;&gt;"House rose", "",SUMIF(ch_table[Day], ch_table[[#This Row],[Day]], ch_table[Duration]))</f>
        <v/>
      </c>
      <c r="I1265" s="49">
        <f>SUM(INDEX(ch_table[Duration],1):ch_table[[#This Row],[Duration]])</f>
        <v>28.374305555555694</v>
      </c>
      <c r="J1265" s="44" cm="1">
        <f t="array" ref="J126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265" s="44" t="str" cm="1">
        <f t="array" ref="K126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265" s="44" t="str">
        <f>IF(ch_table[[#This Row],[Subject 1]]&lt;&gt;"House rose", "",SUMIF(ch_table[Day], ch_table[[#This Row],[Day]], ch_table[AAT]))</f>
        <v/>
      </c>
      <c r="M1265" s="47">
        <f>SUM(INDEX(ch_table[AAT],1):ch_table[[#This Row],[AAT]])</f>
        <v>1.8937500000000005</v>
      </c>
    </row>
    <row r="1266" spans="1:13" x14ac:dyDescent="0.25">
      <c r="A1266" s="2">
        <v>91</v>
      </c>
      <c r="B1266" s="40">
        <v>44034</v>
      </c>
      <c r="C1266" s="42">
        <v>0.56180555555555556</v>
      </c>
      <c r="D1266" s="3" t="s">
        <v>15</v>
      </c>
      <c r="G1266" s="42" cm="1">
        <f t="array" ref="G126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1266" s="44" t="str">
        <f>IF(ch_table[[#This Row],[Subject 1]]&lt;&gt;"House rose", "",SUMIF(ch_table[Day], ch_table[[#This Row],[Day]], ch_table[Duration]))</f>
        <v/>
      </c>
      <c r="I1266" s="49">
        <f>SUM(INDEX(ch_table[Duration],1):ch_table[[#This Row],[Duration]])</f>
        <v>28.376388888889029</v>
      </c>
      <c r="J1266" s="44" cm="1">
        <f t="array" ref="J126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266" s="44" t="str" cm="1">
        <f t="array" ref="K126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266" s="44" t="str">
        <f>IF(ch_table[[#This Row],[Subject 1]]&lt;&gt;"House rose", "",SUMIF(ch_table[Day], ch_table[[#This Row],[Day]], ch_table[AAT]))</f>
        <v/>
      </c>
      <c r="M1266" s="47">
        <f>SUM(INDEX(ch_table[AAT],1):ch_table[[#This Row],[AAT]])</f>
        <v>1.8937500000000005</v>
      </c>
    </row>
    <row r="1267" spans="1:13" ht="60" x14ac:dyDescent="0.25">
      <c r="A1267" s="2">
        <v>91</v>
      </c>
      <c r="B1267" s="40">
        <v>44034</v>
      </c>
      <c r="C1267" s="42">
        <v>0.56388888888888888</v>
      </c>
      <c r="D1267" s="3" t="s">
        <v>693</v>
      </c>
      <c r="E1267" s="5" t="s">
        <v>765</v>
      </c>
      <c r="G1267" s="42" cm="1">
        <f t="array" ref="G126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2.2916666666666696E-2</v>
      </c>
      <c r="H1267" s="44" t="str">
        <f>IF(ch_table[[#This Row],[Subject 1]]&lt;&gt;"House rose", "",SUMIF(ch_table[Day], ch_table[[#This Row],[Day]], ch_table[Duration]))</f>
        <v/>
      </c>
      <c r="I1267" s="49">
        <f>SUM(INDEX(ch_table[Duration],1):ch_table[[#This Row],[Duration]])</f>
        <v>28.399305555555696</v>
      </c>
      <c r="J1267" s="44" cm="1">
        <f t="array" ref="J126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267" s="44" t="str" cm="1">
        <f t="array" ref="K126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267" s="44" t="str">
        <f>IF(ch_table[[#This Row],[Subject 1]]&lt;&gt;"House rose", "",SUMIF(ch_table[Day], ch_table[[#This Row],[Day]], ch_table[AAT]))</f>
        <v/>
      </c>
      <c r="M1267" s="47">
        <f>SUM(INDEX(ch_table[AAT],1):ch_table[[#This Row],[AAT]])</f>
        <v>1.8937500000000005</v>
      </c>
    </row>
    <row r="1268" spans="1:13" x14ac:dyDescent="0.25">
      <c r="A1268" s="2">
        <v>91</v>
      </c>
      <c r="B1268" s="40">
        <v>44034</v>
      </c>
      <c r="C1268" s="42">
        <v>0.58680555555555558</v>
      </c>
      <c r="D1268" s="3" t="s">
        <v>15</v>
      </c>
      <c r="G1268" s="42" cm="1">
        <f t="array" ref="G126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1268" s="44" t="str">
        <f>IF(ch_table[[#This Row],[Subject 1]]&lt;&gt;"House rose", "",SUMIF(ch_table[Day], ch_table[[#This Row],[Day]], ch_table[Duration]))</f>
        <v/>
      </c>
      <c r="I1268" s="49">
        <f>SUM(INDEX(ch_table[Duration],1):ch_table[[#This Row],[Duration]])</f>
        <v>28.401388888889031</v>
      </c>
      <c r="J1268" s="44" cm="1">
        <f t="array" ref="J126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268" s="44" t="str" cm="1">
        <f t="array" ref="K126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268" s="44" t="str">
        <f>IF(ch_table[[#This Row],[Subject 1]]&lt;&gt;"House rose", "",SUMIF(ch_table[Day], ch_table[[#This Row],[Day]], ch_table[AAT]))</f>
        <v/>
      </c>
      <c r="M1268" s="47">
        <f>SUM(INDEX(ch_table[AAT],1):ch_table[[#This Row],[AAT]])</f>
        <v>1.8937500000000005</v>
      </c>
    </row>
    <row r="1269" spans="1:13" ht="30" x14ac:dyDescent="0.25">
      <c r="A1269" s="2">
        <v>91</v>
      </c>
      <c r="B1269" s="40">
        <v>44034</v>
      </c>
      <c r="C1269" s="42">
        <v>0.58888888888888891</v>
      </c>
      <c r="D1269" s="3" t="s">
        <v>30</v>
      </c>
      <c r="E1269" s="5" t="s">
        <v>766</v>
      </c>
      <c r="G1269" s="42" cm="1">
        <f t="array" ref="G126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3.7499999999999978E-2</v>
      </c>
      <c r="H1269" s="44" t="str">
        <f>IF(ch_table[[#This Row],[Subject 1]]&lt;&gt;"House rose", "",SUMIF(ch_table[Day], ch_table[[#This Row],[Day]], ch_table[Duration]))</f>
        <v/>
      </c>
      <c r="I1269" s="49">
        <f>SUM(INDEX(ch_table[Duration],1):ch_table[[#This Row],[Duration]])</f>
        <v>28.438888888889032</v>
      </c>
      <c r="J1269" s="44" cm="1">
        <f t="array" ref="J126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269" s="44" t="str" cm="1">
        <f t="array" ref="K126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269" s="44" t="str">
        <f>IF(ch_table[[#This Row],[Subject 1]]&lt;&gt;"House rose", "",SUMIF(ch_table[Day], ch_table[[#This Row],[Day]], ch_table[AAT]))</f>
        <v/>
      </c>
      <c r="M1269" s="47">
        <f>SUM(INDEX(ch_table[AAT],1):ch_table[[#This Row],[AAT]])</f>
        <v>1.8937500000000005</v>
      </c>
    </row>
    <row r="1270" spans="1:13" x14ac:dyDescent="0.25">
      <c r="A1270" s="2">
        <v>91</v>
      </c>
      <c r="B1270" s="40">
        <v>44034</v>
      </c>
      <c r="C1270" s="42">
        <v>0.62638888888888888</v>
      </c>
      <c r="D1270" s="3" t="s">
        <v>44</v>
      </c>
      <c r="E1270" s="5" t="s">
        <v>767</v>
      </c>
      <c r="G1270" s="42" cm="1">
        <f t="array" ref="G127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8.3333333333333037E-3</v>
      </c>
      <c r="H1270" s="44" t="str">
        <f>IF(ch_table[[#This Row],[Subject 1]]&lt;&gt;"House rose", "",SUMIF(ch_table[Day], ch_table[[#This Row],[Day]], ch_table[Duration]))</f>
        <v/>
      </c>
      <c r="I1270" s="49">
        <f>SUM(INDEX(ch_table[Duration],1):ch_table[[#This Row],[Duration]])</f>
        <v>28.447222222222365</v>
      </c>
      <c r="J1270" s="44" cm="1">
        <f t="array" ref="J127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270" s="44" t="str" cm="1">
        <f t="array" ref="K127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270" s="44" t="str">
        <f>IF(ch_table[[#This Row],[Subject 1]]&lt;&gt;"House rose", "",SUMIF(ch_table[Day], ch_table[[#This Row],[Day]], ch_table[AAT]))</f>
        <v/>
      </c>
      <c r="M1270" s="47">
        <f>SUM(INDEX(ch_table[AAT],1):ch_table[[#This Row],[AAT]])</f>
        <v>1.8937500000000005</v>
      </c>
    </row>
    <row r="1271" spans="1:13" ht="30" x14ac:dyDescent="0.25">
      <c r="A1271" s="2">
        <v>91</v>
      </c>
      <c r="B1271" s="40">
        <v>44034</v>
      </c>
      <c r="C1271" s="42">
        <v>0.63472222222222219</v>
      </c>
      <c r="D1271" s="3" t="s">
        <v>682</v>
      </c>
      <c r="E1271" s="5" t="s">
        <v>289</v>
      </c>
      <c r="G1271" s="42" cm="1">
        <f t="array" ref="G127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</v>
      </c>
      <c r="H1271" s="44" t="str">
        <f>IF(ch_table[[#This Row],[Subject 1]]&lt;&gt;"House rose", "",SUMIF(ch_table[Day], ch_table[[#This Row],[Day]], ch_table[Duration]))</f>
        <v/>
      </c>
      <c r="I1271" s="49">
        <f>SUM(INDEX(ch_table[Duration],1):ch_table[[#This Row],[Duration]])</f>
        <v>28.447222222222365</v>
      </c>
      <c r="J1271" s="44" cm="1">
        <f t="array" ref="J127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271" s="44" t="str" cm="1">
        <f t="array" ref="K127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271" s="44" t="str">
        <f>IF(ch_table[[#This Row],[Subject 1]]&lt;&gt;"House rose", "",SUMIF(ch_table[Day], ch_table[[#This Row],[Day]], ch_table[AAT]))</f>
        <v/>
      </c>
      <c r="M1271" s="47">
        <f>SUM(INDEX(ch_table[AAT],1):ch_table[[#This Row],[AAT]])</f>
        <v>1.8937500000000005</v>
      </c>
    </row>
    <row r="1272" spans="1:13" ht="30" x14ac:dyDescent="0.25">
      <c r="A1272" s="2">
        <v>91</v>
      </c>
      <c r="B1272" s="40">
        <v>44034</v>
      </c>
      <c r="C1272" s="42">
        <v>0.63472222222222219</v>
      </c>
      <c r="D1272" s="3" t="s">
        <v>34</v>
      </c>
      <c r="E1272" s="5" t="s">
        <v>206</v>
      </c>
      <c r="G1272" s="42" cm="1">
        <f t="array" ref="G127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0.15694444444444444</v>
      </c>
      <c r="H1272" s="44" t="str">
        <f>IF(ch_table[[#This Row],[Subject 1]]&lt;&gt;"House rose", "",SUMIF(ch_table[Day], ch_table[[#This Row],[Day]], ch_table[Duration]))</f>
        <v/>
      </c>
      <c r="I1272" s="49">
        <f>SUM(INDEX(ch_table[Duration],1):ch_table[[#This Row],[Duration]])</f>
        <v>28.60416666666681</v>
      </c>
      <c r="J1272" s="44" cm="1">
        <f t="array" ref="J127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272" s="44" t="str" cm="1">
        <f t="array" ref="K127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272" s="44" t="str">
        <f>IF(ch_table[[#This Row],[Subject 1]]&lt;&gt;"House rose", "",SUMIF(ch_table[Day], ch_table[[#This Row],[Day]], ch_table[AAT]))</f>
        <v/>
      </c>
      <c r="M1272" s="47">
        <f>SUM(INDEX(ch_table[AAT],1):ch_table[[#This Row],[AAT]])</f>
        <v>1.8937500000000005</v>
      </c>
    </row>
    <row r="1273" spans="1:13" x14ac:dyDescent="0.25">
      <c r="A1273" s="2">
        <v>91</v>
      </c>
      <c r="B1273" s="40">
        <v>44034</v>
      </c>
      <c r="C1273" s="42">
        <v>0.79166666666666663</v>
      </c>
      <c r="D1273" s="3" t="s">
        <v>34</v>
      </c>
      <c r="E1273" s="5" t="s">
        <v>225</v>
      </c>
      <c r="F1273" s="5" t="s">
        <v>736</v>
      </c>
      <c r="G1273" s="42" cm="1">
        <f t="array" ref="G127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</v>
      </c>
      <c r="H1273" s="44" t="str">
        <f>IF(ch_table[[#This Row],[Subject 1]]&lt;&gt;"House rose", "",SUMIF(ch_table[Day], ch_table[[#This Row],[Day]], ch_table[Duration]))</f>
        <v/>
      </c>
      <c r="I1273" s="49">
        <f>SUM(INDEX(ch_table[Duration],1):ch_table[[#This Row],[Duration]])</f>
        <v>28.60416666666681</v>
      </c>
      <c r="J1273" s="44" cm="1">
        <f t="array" ref="J127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273" s="44" t="str" cm="1">
        <f t="array" ref="K127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273" s="44" t="str">
        <f>IF(ch_table[[#This Row],[Subject 1]]&lt;&gt;"House rose", "",SUMIF(ch_table[Day], ch_table[[#This Row],[Day]], ch_table[AAT]))</f>
        <v/>
      </c>
      <c r="M1273" s="47">
        <f>SUM(INDEX(ch_table[AAT],1):ch_table[[#This Row],[AAT]])</f>
        <v>1.8937500000000005</v>
      </c>
    </row>
    <row r="1274" spans="1:13" ht="30" x14ac:dyDescent="0.25">
      <c r="A1274" s="2">
        <v>91</v>
      </c>
      <c r="B1274" s="40">
        <v>44034</v>
      </c>
      <c r="C1274" s="42">
        <v>0.79166666666666663</v>
      </c>
      <c r="D1274" s="3" t="s">
        <v>26</v>
      </c>
      <c r="E1274" s="5" t="s">
        <v>768</v>
      </c>
      <c r="G1274" s="42" cm="1">
        <f t="array" ref="G127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1.8750000000000044E-2</v>
      </c>
      <c r="H1274" s="44" t="str">
        <f>IF(ch_table[[#This Row],[Subject 1]]&lt;&gt;"House rose", "",SUMIF(ch_table[Day], ch_table[[#This Row],[Day]], ch_table[Duration]))</f>
        <v/>
      </c>
      <c r="I1274" s="49">
        <f>SUM(INDEX(ch_table[Duration],1):ch_table[[#This Row],[Duration]])</f>
        <v>28.622916666666811</v>
      </c>
      <c r="J1274" s="44" cm="1">
        <f t="array" ref="J127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274" s="44" cm="1">
        <f t="array" ref="K127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1.8750000000000044E-2</v>
      </c>
      <c r="L1274" s="44" t="str">
        <f>IF(ch_table[[#This Row],[Subject 1]]&lt;&gt;"House rose", "",SUMIF(ch_table[Day], ch_table[[#This Row],[Day]], ch_table[AAT]))</f>
        <v/>
      </c>
      <c r="M1274" s="47">
        <f>SUM(INDEX(ch_table[AAT],1):ch_table[[#This Row],[AAT]])</f>
        <v>1.9125000000000005</v>
      </c>
    </row>
    <row r="1275" spans="1:13" x14ac:dyDescent="0.25">
      <c r="A1275" s="2">
        <v>91</v>
      </c>
      <c r="B1275" s="40">
        <v>44034</v>
      </c>
      <c r="C1275" s="42">
        <v>0.81041666666666667</v>
      </c>
      <c r="D1275" s="3" t="s">
        <v>17</v>
      </c>
      <c r="G1275" s="42" t="str" cm="1">
        <f t="array" ref="G127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1275" s="44">
        <f>IF(ch_table[[#This Row],[Subject 1]]&lt;&gt;"House rose", "",SUMIF(ch_table[Day], ch_table[[#This Row],[Day]], ch_table[Duration]))</f>
        <v>0.33124999999999999</v>
      </c>
      <c r="I1275" s="49">
        <f>SUM(INDEX(ch_table[Duration],1):ch_table[[#This Row],[Duration]])</f>
        <v>28.622916666666811</v>
      </c>
      <c r="J1275" s="44" cm="1">
        <f t="array" ref="J127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275" s="44" t="str" cm="1">
        <f t="array" ref="K127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275" s="44">
        <f>IF(ch_table[[#This Row],[Subject 1]]&lt;&gt;"House rose", "",SUMIF(ch_table[Day], ch_table[[#This Row],[Day]], ch_table[AAT]))</f>
        <v>1.8750000000000044E-2</v>
      </c>
      <c r="M1275" s="47">
        <f>SUM(INDEX(ch_table[AAT],1):ch_table[[#This Row],[AAT]])</f>
        <v>1.9125000000000005</v>
      </c>
    </row>
    <row r="1276" spans="1:13" x14ac:dyDescent="0.25">
      <c r="A1276" s="2">
        <v>92</v>
      </c>
      <c r="B1276" s="40">
        <v>44075</v>
      </c>
      <c r="C1276" s="42">
        <v>0.60416666666666663</v>
      </c>
      <c r="D1276" s="3" t="s">
        <v>18</v>
      </c>
      <c r="G1276" s="42" cm="1">
        <f t="array" ref="G127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1.388888888888884E-3</v>
      </c>
      <c r="H1276" s="44" t="str">
        <f>IF(ch_table[[#This Row],[Subject 1]]&lt;&gt;"House rose", "",SUMIF(ch_table[Day], ch_table[[#This Row],[Day]], ch_table[Duration]))</f>
        <v/>
      </c>
      <c r="I1276" s="49">
        <f>SUM(INDEX(ch_table[Duration],1):ch_table[[#This Row],[Duration]])</f>
        <v>28.624305555555701</v>
      </c>
      <c r="J1276" s="44" cm="1">
        <f t="array" ref="J127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276" s="44" t="str" cm="1">
        <f t="array" ref="K127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276" s="44" t="str">
        <f>IF(ch_table[[#This Row],[Subject 1]]&lt;&gt;"House rose", "",SUMIF(ch_table[Day], ch_table[[#This Row],[Day]], ch_table[AAT]))</f>
        <v/>
      </c>
      <c r="M1276" s="47">
        <f>SUM(INDEX(ch_table[AAT],1):ch_table[[#This Row],[AAT]])</f>
        <v>1.9125000000000005</v>
      </c>
    </row>
    <row r="1277" spans="1:13" x14ac:dyDescent="0.25">
      <c r="A1277" s="2">
        <v>92</v>
      </c>
      <c r="B1277" s="40">
        <v>44075</v>
      </c>
      <c r="C1277" s="42">
        <v>0.60555555555555551</v>
      </c>
      <c r="D1277" s="3" t="s">
        <v>741</v>
      </c>
      <c r="E1277" s="5" t="s">
        <v>769</v>
      </c>
      <c r="F1277" s="5" t="s">
        <v>73</v>
      </c>
      <c r="G1277" s="42" cm="1">
        <f t="array" ref="G127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1.388888888888884E-3</v>
      </c>
      <c r="H1277" s="44" t="str">
        <f>IF(ch_table[[#This Row],[Subject 1]]&lt;&gt;"House rose", "",SUMIF(ch_table[Day], ch_table[[#This Row],[Day]], ch_table[Duration]))</f>
        <v/>
      </c>
      <c r="I1277" s="49">
        <f>SUM(INDEX(ch_table[Duration],1):ch_table[[#This Row],[Duration]])</f>
        <v>28.625694444444591</v>
      </c>
      <c r="J1277" s="44" cm="1">
        <f t="array" ref="J127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277" s="44" t="str" cm="1">
        <f t="array" ref="K127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277" s="44" t="str">
        <f>IF(ch_table[[#This Row],[Subject 1]]&lt;&gt;"House rose", "",SUMIF(ch_table[Day], ch_table[[#This Row],[Day]], ch_table[AAT]))</f>
        <v/>
      </c>
      <c r="M1277" s="47">
        <f>SUM(INDEX(ch_table[AAT],1):ch_table[[#This Row],[AAT]])</f>
        <v>1.9125000000000005</v>
      </c>
    </row>
    <row r="1278" spans="1:13" x14ac:dyDescent="0.25">
      <c r="A1278" s="2">
        <v>92</v>
      </c>
      <c r="B1278" s="40">
        <v>44075</v>
      </c>
      <c r="C1278" s="42">
        <v>0.6069444444444444</v>
      </c>
      <c r="D1278" s="3" t="s">
        <v>28</v>
      </c>
      <c r="E1278" s="5" t="s">
        <v>190</v>
      </c>
      <c r="G1278" s="42" cm="1">
        <f t="array" ref="G127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2.9166666666666674E-2</v>
      </c>
      <c r="H1278" s="44" t="str">
        <f>IF(ch_table[[#This Row],[Subject 1]]&lt;&gt;"House rose", "",SUMIF(ch_table[Day], ch_table[[#This Row],[Day]], ch_table[Duration]))</f>
        <v/>
      </c>
      <c r="I1278" s="49">
        <f>SUM(INDEX(ch_table[Duration],1):ch_table[[#This Row],[Duration]])</f>
        <v>28.654861111111256</v>
      </c>
      <c r="J1278" s="44" cm="1">
        <f t="array" ref="J127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278" s="44" t="str" cm="1">
        <f t="array" ref="K127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278" s="44" t="str">
        <f>IF(ch_table[[#This Row],[Subject 1]]&lt;&gt;"House rose", "",SUMIF(ch_table[Day], ch_table[[#This Row],[Day]], ch_table[AAT]))</f>
        <v/>
      </c>
      <c r="M1278" s="47">
        <f>SUM(INDEX(ch_table[AAT],1):ch_table[[#This Row],[AAT]])</f>
        <v>1.9125000000000005</v>
      </c>
    </row>
    <row r="1279" spans="1:13" x14ac:dyDescent="0.25">
      <c r="A1279" s="2">
        <v>92</v>
      </c>
      <c r="B1279" s="40">
        <v>44075</v>
      </c>
      <c r="C1279" s="42">
        <v>0.63611111111111107</v>
      </c>
      <c r="D1279" s="3" t="s">
        <v>29</v>
      </c>
      <c r="E1279" s="5" t="s">
        <v>190</v>
      </c>
      <c r="G1279" s="42" cm="1">
        <f t="array" ref="G127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1.0416666666666741E-2</v>
      </c>
      <c r="H1279" s="44" t="str">
        <f>IF(ch_table[[#This Row],[Subject 1]]&lt;&gt;"House rose", "",SUMIF(ch_table[Day], ch_table[[#This Row],[Day]], ch_table[Duration]))</f>
        <v/>
      </c>
      <c r="I1279" s="49">
        <f>SUM(INDEX(ch_table[Duration],1):ch_table[[#This Row],[Duration]])</f>
        <v>28.665277777777924</v>
      </c>
      <c r="J1279" s="44" cm="1">
        <f t="array" ref="J127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279" s="44" t="str" cm="1">
        <f t="array" ref="K127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279" s="44" t="str">
        <f>IF(ch_table[[#This Row],[Subject 1]]&lt;&gt;"House rose", "",SUMIF(ch_table[Day], ch_table[[#This Row],[Day]], ch_table[AAT]))</f>
        <v/>
      </c>
      <c r="M1279" s="47">
        <f>SUM(INDEX(ch_table[AAT],1):ch_table[[#This Row],[AAT]])</f>
        <v>1.9125000000000005</v>
      </c>
    </row>
    <row r="1280" spans="1:13" x14ac:dyDescent="0.25">
      <c r="A1280" s="2">
        <v>92</v>
      </c>
      <c r="B1280" s="40">
        <v>44075</v>
      </c>
      <c r="C1280" s="42">
        <v>0.64652777777777781</v>
      </c>
      <c r="D1280" s="3" t="s">
        <v>15</v>
      </c>
      <c r="G1280" s="42" cm="1">
        <f t="array" ref="G128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1280" s="44" t="str">
        <f>IF(ch_table[[#This Row],[Subject 1]]&lt;&gt;"House rose", "",SUMIF(ch_table[Day], ch_table[[#This Row],[Day]], ch_table[Duration]))</f>
        <v/>
      </c>
      <c r="I1280" s="49">
        <f>SUM(INDEX(ch_table[Duration],1):ch_table[[#This Row],[Duration]])</f>
        <v>28.6680555555557</v>
      </c>
      <c r="J1280" s="44" cm="1">
        <f t="array" ref="J128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280" s="44" t="str" cm="1">
        <f t="array" ref="K128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280" s="44" t="str">
        <f>IF(ch_table[[#This Row],[Subject 1]]&lt;&gt;"House rose", "",SUMIF(ch_table[Day], ch_table[[#This Row],[Day]], ch_table[AAT]))</f>
        <v/>
      </c>
      <c r="M1280" s="47">
        <f>SUM(INDEX(ch_table[AAT],1):ch_table[[#This Row],[AAT]])</f>
        <v>1.9125000000000005</v>
      </c>
    </row>
    <row r="1281" spans="1:13" ht="30" x14ac:dyDescent="0.25">
      <c r="A1281" s="2">
        <v>92</v>
      </c>
      <c r="B1281" s="40">
        <v>44075</v>
      </c>
      <c r="C1281" s="42">
        <v>0.64930555555555558</v>
      </c>
      <c r="D1281" s="3" t="s">
        <v>30</v>
      </c>
      <c r="E1281" s="5" t="s">
        <v>770</v>
      </c>
      <c r="G1281" s="42" cm="1">
        <f t="array" ref="G128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4.4444444444444398E-2</v>
      </c>
      <c r="H1281" s="44" t="str">
        <f>IF(ch_table[[#This Row],[Subject 1]]&lt;&gt;"House rose", "",SUMIF(ch_table[Day], ch_table[[#This Row],[Day]], ch_table[Duration]))</f>
        <v/>
      </c>
      <c r="I1281" s="49">
        <f>SUM(INDEX(ch_table[Duration],1):ch_table[[#This Row],[Duration]])</f>
        <v>28.712500000000144</v>
      </c>
      <c r="J1281" s="44" cm="1">
        <f t="array" ref="J128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281" s="44" t="str" cm="1">
        <f t="array" ref="K128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281" s="44" t="str">
        <f>IF(ch_table[[#This Row],[Subject 1]]&lt;&gt;"House rose", "",SUMIF(ch_table[Day], ch_table[[#This Row],[Day]], ch_table[AAT]))</f>
        <v/>
      </c>
      <c r="M1281" s="47">
        <f>SUM(INDEX(ch_table[AAT],1):ch_table[[#This Row],[AAT]])</f>
        <v>1.9125000000000005</v>
      </c>
    </row>
    <row r="1282" spans="1:13" x14ac:dyDescent="0.25">
      <c r="A1282" s="2">
        <v>92</v>
      </c>
      <c r="B1282" s="40">
        <v>44075</v>
      </c>
      <c r="C1282" s="42">
        <v>0.69374999999999998</v>
      </c>
      <c r="D1282" s="3" t="s">
        <v>15</v>
      </c>
      <c r="G1282" s="42" cm="1">
        <f t="array" ref="G128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1282" s="44" t="str">
        <f>IF(ch_table[[#This Row],[Subject 1]]&lt;&gt;"House rose", "",SUMIF(ch_table[Day], ch_table[[#This Row],[Day]], ch_table[Duration]))</f>
        <v/>
      </c>
      <c r="I1282" s="49">
        <f>SUM(INDEX(ch_table[Duration],1):ch_table[[#This Row],[Duration]])</f>
        <v>28.715277777777921</v>
      </c>
      <c r="J1282" s="44" cm="1">
        <f t="array" ref="J128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282" s="44" t="str" cm="1">
        <f t="array" ref="K128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282" s="44" t="str">
        <f>IF(ch_table[[#This Row],[Subject 1]]&lt;&gt;"House rose", "",SUMIF(ch_table[Day], ch_table[[#This Row],[Day]], ch_table[AAT]))</f>
        <v/>
      </c>
      <c r="M1282" s="47">
        <f>SUM(INDEX(ch_table[AAT],1):ch_table[[#This Row],[AAT]])</f>
        <v>1.9125000000000005</v>
      </c>
    </row>
    <row r="1283" spans="1:13" ht="45" x14ac:dyDescent="0.25">
      <c r="A1283" s="2">
        <v>92</v>
      </c>
      <c r="B1283" s="40">
        <v>44075</v>
      </c>
      <c r="C1283" s="42">
        <v>0.69652777777777775</v>
      </c>
      <c r="D1283" s="3" t="s">
        <v>30</v>
      </c>
      <c r="E1283" s="5" t="s">
        <v>771</v>
      </c>
      <c r="G1283" s="42" cm="1">
        <f t="array" ref="G128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4.861111111111116E-2</v>
      </c>
      <c r="H1283" s="44" t="str">
        <f>IF(ch_table[[#This Row],[Subject 1]]&lt;&gt;"House rose", "",SUMIF(ch_table[Day], ch_table[[#This Row],[Day]], ch_table[Duration]))</f>
        <v/>
      </c>
      <c r="I1283" s="49">
        <f>SUM(INDEX(ch_table[Duration],1):ch_table[[#This Row],[Duration]])</f>
        <v>28.763888888889031</v>
      </c>
      <c r="J1283" s="44" cm="1">
        <f t="array" ref="J128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283" s="44" t="str" cm="1">
        <f t="array" ref="K128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283" s="44" t="str">
        <f>IF(ch_table[[#This Row],[Subject 1]]&lt;&gt;"House rose", "",SUMIF(ch_table[Day], ch_table[[#This Row],[Day]], ch_table[AAT]))</f>
        <v/>
      </c>
      <c r="M1283" s="47">
        <f>SUM(INDEX(ch_table[AAT],1):ch_table[[#This Row],[AAT]])</f>
        <v>1.9125000000000005</v>
      </c>
    </row>
    <row r="1284" spans="1:13" x14ac:dyDescent="0.25">
      <c r="A1284" s="2">
        <v>92</v>
      </c>
      <c r="B1284" s="40">
        <v>44075</v>
      </c>
      <c r="C1284" s="42">
        <v>0.74513888888888891</v>
      </c>
      <c r="D1284" s="3" t="s">
        <v>15</v>
      </c>
      <c r="G1284" s="42" cm="1">
        <f t="array" ref="G128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1284" s="44" t="str">
        <f>IF(ch_table[[#This Row],[Subject 1]]&lt;&gt;"House rose", "",SUMIF(ch_table[Day], ch_table[[#This Row],[Day]], ch_table[Duration]))</f>
        <v/>
      </c>
      <c r="I1284" s="49">
        <f>SUM(INDEX(ch_table[Duration],1):ch_table[[#This Row],[Duration]])</f>
        <v>28.765972222222366</v>
      </c>
      <c r="J1284" s="44" cm="1">
        <f t="array" ref="J128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284" s="44" t="str" cm="1">
        <f t="array" ref="K128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284" s="44" t="str">
        <f>IF(ch_table[[#This Row],[Subject 1]]&lt;&gt;"House rose", "",SUMIF(ch_table[Day], ch_table[[#This Row],[Day]], ch_table[AAT]))</f>
        <v/>
      </c>
      <c r="M1284" s="47">
        <f>SUM(INDEX(ch_table[AAT],1):ch_table[[#This Row],[AAT]])</f>
        <v>1.9125000000000005</v>
      </c>
    </row>
    <row r="1285" spans="1:13" ht="30" x14ac:dyDescent="0.25">
      <c r="A1285" s="2">
        <v>92</v>
      </c>
      <c r="B1285" s="40">
        <v>44075</v>
      </c>
      <c r="C1285" s="42">
        <v>0.74722222222222223</v>
      </c>
      <c r="D1285" s="3" t="s">
        <v>24</v>
      </c>
      <c r="E1285" s="5" t="s">
        <v>772</v>
      </c>
      <c r="G1285" s="42" cm="1">
        <f t="array" ref="G128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1.388888888888884E-3</v>
      </c>
      <c r="H1285" s="44" t="str">
        <f>IF(ch_table[[#This Row],[Subject 1]]&lt;&gt;"House rose", "",SUMIF(ch_table[Day], ch_table[[#This Row],[Day]], ch_table[Duration]))</f>
        <v/>
      </c>
      <c r="I1285" s="49">
        <f>SUM(INDEX(ch_table[Duration],1):ch_table[[#This Row],[Duration]])</f>
        <v>28.767361111111256</v>
      </c>
      <c r="J1285" s="44" cm="1">
        <f t="array" ref="J128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285" s="44" t="str" cm="1">
        <f t="array" ref="K128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285" s="44" t="str">
        <f>IF(ch_table[[#This Row],[Subject 1]]&lt;&gt;"House rose", "",SUMIF(ch_table[Day], ch_table[[#This Row],[Day]], ch_table[AAT]))</f>
        <v/>
      </c>
      <c r="M1285" s="47">
        <f>SUM(INDEX(ch_table[AAT],1):ch_table[[#This Row],[AAT]])</f>
        <v>1.9125000000000005</v>
      </c>
    </row>
    <row r="1286" spans="1:13" ht="30" x14ac:dyDescent="0.25">
      <c r="A1286" s="2">
        <v>92</v>
      </c>
      <c r="B1286" s="40">
        <v>44075</v>
      </c>
      <c r="C1286" s="42">
        <v>0.74861111111111112</v>
      </c>
      <c r="D1286" s="3" t="s">
        <v>44</v>
      </c>
      <c r="E1286" s="5" t="s">
        <v>773</v>
      </c>
      <c r="G1286" s="42" cm="1">
        <f t="array" ref="G128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5.5555555555555358E-3</v>
      </c>
      <c r="H1286" s="44" t="str">
        <f>IF(ch_table[[#This Row],[Subject 1]]&lt;&gt;"House rose", "",SUMIF(ch_table[Day], ch_table[[#This Row],[Day]], ch_table[Duration]))</f>
        <v/>
      </c>
      <c r="I1286" s="49">
        <f>SUM(INDEX(ch_table[Duration],1):ch_table[[#This Row],[Duration]])</f>
        <v>28.772916666666813</v>
      </c>
      <c r="J1286" s="44" cm="1">
        <f t="array" ref="J128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286" s="44" t="str" cm="1">
        <f t="array" ref="K128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286" s="44" t="str">
        <f>IF(ch_table[[#This Row],[Subject 1]]&lt;&gt;"House rose", "",SUMIF(ch_table[Day], ch_table[[#This Row],[Day]], ch_table[AAT]))</f>
        <v/>
      </c>
      <c r="M1286" s="47">
        <f>SUM(INDEX(ch_table[AAT],1):ch_table[[#This Row],[AAT]])</f>
        <v>1.9125000000000005</v>
      </c>
    </row>
    <row r="1287" spans="1:13" x14ac:dyDescent="0.25">
      <c r="A1287" s="2">
        <v>92</v>
      </c>
      <c r="B1287" s="40">
        <v>44075</v>
      </c>
      <c r="C1287" s="42">
        <v>0.75416666666666665</v>
      </c>
      <c r="D1287" s="3" t="s">
        <v>27</v>
      </c>
      <c r="E1287" s="5" t="s">
        <v>774</v>
      </c>
      <c r="F1287" s="5" t="s">
        <v>775</v>
      </c>
      <c r="G1287" s="42" cm="1">
        <f t="array" ref="G128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0.17013888888888895</v>
      </c>
      <c r="H1287" s="44" t="str">
        <f>IF(ch_table[[#This Row],[Subject 1]]&lt;&gt;"House rose", "",SUMIF(ch_table[Day], ch_table[[#This Row],[Day]], ch_table[Duration]))</f>
        <v/>
      </c>
      <c r="I1287" s="49">
        <f>SUM(INDEX(ch_table[Duration],1):ch_table[[#This Row],[Duration]])</f>
        <v>28.943055555555702</v>
      </c>
      <c r="J1287" s="44" cm="1">
        <f t="array" ref="J128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287" s="44" cm="1">
        <f t="array" ref="K128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7.6388888888889728E-3</v>
      </c>
      <c r="L1287" s="44" t="str">
        <f>IF(ch_table[[#This Row],[Subject 1]]&lt;&gt;"House rose", "",SUMIF(ch_table[Day], ch_table[[#This Row],[Day]], ch_table[AAT]))</f>
        <v/>
      </c>
      <c r="M1287" s="47">
        <f>SUM(INDEX(ch_table[AAT],1):ch_table[[#This Row],[AAT]])</f>
        <v>1.9201388888888895</v>
      </c>
    </row>
    <row r="1288" spans="1:13" x14ac:dyDescent="0.25">
      <c r="A1288" s="2">
        <v>92</v>
      </c>
      <c r="B1288" s="40">
        <v>44075</v>
      </c>
      <c r="C1288" s="42">
        <v>0.9243055555555556</v>
      </c>
      <c r="D1288" s="3" t="s">
        <v>34</v>
      </c>
      <c r="E1288" s="5" t="s">
        <v>776</v>
      </c>
      <c r="F1288" s="5" t="s">
        <v>736</v>
      </c>
      <c r="G1288" s="42" cm="1">
        <f t="array" ref="G128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</v>
      </c>
      <c r="H1288" s="44" t="str">
        <f>IF(ch_table[[#This Row],[Subject 1]]&lt;&gt;"House rose", "",SUMIF(ch_table[Day], ch_table[[#This Row],[Day]], ch_table[Duration]))</f>
        <v/>
      </c>
      <c r="I1288" s="49">
        <f>SUM(INDEX(ch_table[Duration],1):ch_table[[#This Row],[Duration]])</f>
        <v>28.943055555555702</v>
      </c>
      <c r="J1288" s="44" cm="1">
        <f t="array" ref="J128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288" s="44" cm="1">
        <f t="array" ref="K128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0</v>
      </c>
      <c r="L1288" s="44" t="str">
        <f>IF(ch_table[[#This Row],[Subject 1]]&lt;&gt;"House rose", "",SUMIF(ch_table[Day], ch_table[[#This Row],[Day]], ch_table[AAT]))</f>
        <v/>
      </c>
      <c r="M1288" s="47">
        <f>SUM(INDEX(ch_table[AAT],1):ch_table[[#This Row],[AAT]])</f>
        <v>1.9201388888888895</v>
      </c>
    </row>
    <row r="1289" spans="1:13" ht="30" x14ac:dyDescent="0.25">
      <c r="A1289" s="2">
        <v>92</v>
      </c>
      <c r="B1289" s="40">
        <v>44075</v>
      </c>
      <c r="C1289" s="42">
        <v>0.9243055555555556</v>
      </c>
      <c r="D1289" s="3" t="s">
        <v>34</v>
      </c>
      <c r="E1289" s="5" t="s">
        <v>123</v>
      </c>
      <c r="F1289" s="5" t="s">
        <v>736</v>
      </c>
      <c r="G1289" s="42" cm="1">
        <f t="array" ref="G128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</v>
      </c>
      <c r="H1289" s="44" t="str">
        <f>IF(ch_table[[#This Row],[Subject 1]]&lt;&gt;"House rose", "",SUMIF(ch_table[Day], ch_table[[#This Row],[Day]], ch_table[Duration]))</f>
        <v/>
      </c>
      <c r="I1289" s="49">
        <f>SUM(INDEX(ch_table[Duration],1):ch_table[[#This Row],[Duration]])</f>
        <v>28.943055555555702</v>
      </c>
      <c r="J1289" s="44" cm="1">
        <f t="array" ref="J128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289" s="44" cm="1">
        <f t="array" ref="K128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0</v>
      </c>
      <c r="L1289" s="44" t="str">
        <f>IF(ch_table[[#This Row],[Subject 1]]&lt;&gt;"House rose", "",SUMIF(ch_table[Day], ch_table[[#This Row],[Day]], ch_table[AAT]))</f>
        <v/>
      </c>
      <c r="M1289" s="47">
        <f>SUM(INDEX(ch_table[AAT],1):ch_table[[#This Row],[AAT]])</f>
        <v>1.9201388888888895</v>
      </c>
    </row>
    <row r="1290" spans="1:13" ht="30" x14ac:dyDescent="0.25">
      <c r="A1290" s="2">
        <v>92</v>
      </c>
      <c r="B1290" s="40">
        <v>44075</v>
      </c>
      <c r="C1290" s="42">
        <v>0.9243055555555556</v>
      </c>
      <c r="D1290" s="3" t="s">
        <v>34</v>
      </c>
      <c r="E1290" s="5" t="s">
        <v>358</v>
      </c>
      <c r="F1290" s="5" t="s">
        <v>736</v>
      </c>
      <c r="G1290" s="42" cm="1">
        <f t="array" ref="G129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</v>
      </c>
      <c r="H1290" s="44" t="str">
        <f>IF(ch_table[[#This Row],[Subject 1]]&lt;&gt;"House rose", "",SUMIF(ch_table[Day], ch_table[[#This Row],[Day]], ch_table[Duration]))</f>
        <v/>
      </c>
      <c r="I1290" s="49">
        <f>SUM(INDEX(ch_table[Duration],1):ch_table[[#This Row],[Duration]])</f>
        <v>28.943055555555702</v>
      </c>
      <c r="J1290" s="44" cm="1">
        <f t="array" ref="J129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290" s="44" cm="1">
        <f t="array" ref="K129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0</v>
      </c>
      <c r="L1290" s="44" t="str">
        <f>IF(ch_table[[#This Row],[Subject 1]]&lt;&gt;"House rose", "",SUMIF(ch_table[Day], ch_table[[#This Row],[Day]], ch_table[AAT]))</f>
        <v/>
      </c>
      <c r="M1290" s="47">
        <f>SUM(INDEX(ch_table[AAT],1):ch_table[[#This Row],[AAT]])</f>
        <v>1.9201388888888895</v>
      </c>
    </row>
    <row r="1291" spans="1:13" ht="30" x14ac:dyDescent="0.25">
      <c r="A1291" s="2">
        <v>92</v>
      </c>
      <c r="B1291" s="40">
        <v>44075</v>
      </c>
      <c r="C1291" s="42">
        <v>0.9243055555555556</v>
      </c>
      <c r="D1291" s="3" t="s">
        <v>26</v>
      </c>
      <c r="E1291" s="5" t="s">
        <v>777</v>
      </c>
      <c r="G1291" s="42" cm="1">
        <f t="array" ref="G129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1.8055555555555491E-2</v>
      </c>
      <c r="H1291" s="44" t="str">
        <f>IF(ch_table[[#This Row],[Subject 1]]&lt;&gt;"House rose", "",SUMIF(ch_table[Day], ch_table[[#This Row],[Day]], ch_table[Duration]))</f>
        <v/>
      </c>
      <c r="I1291" s="49">
        <f>SUM(INDEX(ch_table[Duration],1):ch_table[[#This Row],[Duration]])</f>
        <v>28.961111111111258</v>
      </c>
      <c r="J1291" s="44" cm="1">
        <f t="array" ref="J129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291" s="44" cm="1">
        <f t="array" ref="K129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1.8055555555555491E-2</v>
      </c>
      <c r="L1291" s="44" t="str">
        <f>IF(ch_table[[#This Row],[Subject 1]]&lt;&gt;"House rose", "",SUMIF(ch_table[Day], ch_table[[#This Row],[Day]], ch_table[AAT]))</f>
        <v/>
      </c>
      <c r="M1291" s="47">
        <f>SUM(INDEX(ch_table[AAT],1):ch_table[[#This Row],[AAT]])</f>
        <v>1.938194444444445</v>
      </c>
    </row>
    <row r="1292" spans="1:13" x14ac:dyDescent="0.25">
      <c r="A1292" s="2">
        <v>92</v>
      </c>
      <c r="B1292" s="40">
        <v>44075</v>
      </c>
      <c r="C1292" s="42">
        <v>0.94236111111111109</v>
      </c>
      <c r="D1292" s="3" t="s">
        <v>17</v>
      </c>
      <c r="G1292" s="42" t="str" cm="1">
        <f t="array" ref="G129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1292" s="44">
        <f>IF(ch_table[[#This Row],[Subject 1]]&lt;&gt;"House rose", "",SUMIF(ch_table[Day], ch_table[[#This Row],[Day]], ch_table[Duration]))</f>
        <v>0.33819444444444446</v>
      </c>
      <c r="I1292" s="49">
        <f>SUM(INDEX(ch_table[Duration],1):ch_table[[#This Row],[Duration]])</f>
        <v>28.961111111111258</v>
      </c>
      <c r="J1292" s="44" cm="1">
        <f t="array" ref="J129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292" s="44" t="str" cm="1">
        <f t="array" ref="K129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292" s="44">
        <f>IF(ch_table[[#This Row],[Subject 1]]&lt;&gt;"House rose", "",SUMIF(ch_table[Day], ch_table[[#This Row],[Day]], ch_table[AAT]))</f>
        <v>2.5694444444444464E-2</v>
      </c>
      <c r="M1292" s="47">
        <f>SUM(INDEX(ch_table[AAT],1):ch_table[[#This Row],[AAT]])</f>
        <v>1.938194444444445</v>
      </c>
    </row>
    <row r="1293" spans="1:13" x14ac:dyDescent="0.25">
      <c r="A1293" s="2">
        <v>93</v>
      </c>
      <c r="B1293" s="40">
        <v>44076</v>
      </c>
      <c r="C1293" s="42">
        <v>0.47916666666666669</v>
      </c>
      <c r="D1293" s="3" t="s">
        <v>18</v>
      </c>
      <c r="G1293" s="42" cm="1">
        <f t="array" ref="G129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1.3888888888889395E-3</v>
      </c>
      <c r="H1293" s="44" t="str">
        <f>IF(ch_table[[#This Row],[Subject 1]]&lt;&gt;"House rose", "",SUMIF(ch_table[Day], ch_table[[#This Row],[Day]], ch_table[Duration]))</f>
        <v/>
      </c>
      <c r="I1293" s="49">
        <f>SUM(INDEX(ch_table[Duration],1):ch_table[[#This Row],[Duration]])</f>
        <v>28.962500000000148</v>
      </c>
      <c r="J1293" s="44" cm="1">
        <f t="array" ref="J129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293" s="44" t="str" cm="1">
        <f t="array" ref="K129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293" s="44" t="str">
        <f>IF(ch_table[[#This Row],[Subject 1]]&lt;&gt;"House rose", "",SUMIF(ch_table[Day], ch_table[[#This Row],[Day]], ch_table[AAT]))</f>
        <v/>
      </c>
      <c r="M1293" s="47">
        <f>SUM(INDEX(ch_table[AAT],1):ch_table[[#This Row],[AAT]])</f>
        <v>1.938194444444445</v>
      </c>
    </row>
    <row r="1294" spans="1:13" x14ac:dyDescent="0.25">
      <c r="A1294" s="2">
        <v>93</v>
      </c>
      <c r="B1294" s="40">
        <v>44076</v>
      </c>
      <c r="C1294" s="42">
        <v>0.48055555555555562</v>
      </c>
      <c r="D1294" s="3" t="s">
        <v>28</v>
      </c>
      <c r="E1294" s="5" t="s">
        <v>248</v>
      </c>
      <c r="G1294" s="42" cm="1">
        <f t="array" ref="G129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1.9444444444444375E-2</v>
      </c>
      <c r="H1294" s="44" t="str">
        <f>IF(ch_table[[#This Row],[Subject 1]]&lt;&gt;"House rose", "",SUMIF(ch_table[Day], ch_table[[#This Row],[Day]], ch_table[Duration]))</f>
        <v/>
      </c>
      <c r="I1294" s="49">
        <f>SUM(INDEX(ch_table[Duration],1):ch_table[[#This Row],[Duration]])</f>
        <v>28.981944444444594</v>
      </c>
      <c r="J1294" s="44" cm="1">
        <f t="array" ref="J129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294" s="44" t="str" cm="1">
        <f t="array" ref="K129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294" s="44" t="str">
        <f>IF(ch_table[[#This Row],[Subject 1]]&lt;&gt;"House rose", "",SUMIF(ch_table[Day], ch_table[[#This Row],[Day]], ch_table[AAT]))</f>
        <v/>
      </c>
      <c r="M1294" s="47">
        <f>SUM(INDEX(ch_table[AAT],1):ch_table[[#This Row],[AAT]])</f>
        <v>1.938194444444445</v>
      </c>
    </row>
    <row r="1295" spans="1:13" x14ac:dyDescent="0.25">
      <c r="A1295" s="2">
        <v>93</v>
      </c>
      <c r="B1295" s="40">
        <v>44076</v>
      </c>
      <c r="C1295" s="42">
        <v>0.5</v>
      </c>
      <c r="D1295" s="3" t="s">
        <v>28</v>
      </c>
      <c r="E1295" s="5" t="s">
        <v>99</v>
      </c>
      <c r="G1295" s="42" cm="1">
        <f t="array" ref="G129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2.430555555555558E-2</v>
      </c>
      <c r="H1295" s="44" t="str">
        <f>IF(ch_table[[#This Row],[Subject 1]]&lt;&gt;"House rose", "",SUMIF(ch_table[Day], ch_table[[#This Row],[Day]], ch_table[Duration]))</f>
        <v/>
      </c>
      <c r="I1295" s="49">
        <f>SUM(INDEX(ch_table[Duration],1):ch_table[[#This Row],[Duration]])</f>
        <v>29.006250000000151</v>
      </c>
      <c r="J1295" s="44" cm="1">
        <f t="array" ref="J129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295" s="44" t="str" cm="1">
        <f t="array" ref="K129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295" s="44" t="str">
        <f>IF(ch_table[[#This Row],[Subject 1]]&lt;&gt;"House rose", "",SUMIF(ch_table[Day], ch_table[[#This Row],[Day]], ch_table[AAT]))</f>
        <v/>
      </c>
      <c r="M1295" s="47">
        <f>SUM(INDEX(ch_table[AAT],1):ch_table[[#This Row],[AAT]])</f>
        <v>1.938194444444445</v>
      </c>
    </row>
    <row r="1296" spans="1:13" ht="30" x14ac:dyDescent="0.25">
      <c r="A1296" s="2">
        <v>93</v>
      </c>
      <c r="B1296" s="40">
        <v>44076</v>
      </c>
      <c r="C1296" s="42">
        <v>0.52430555555555558</v>
      </c>
      <c r="D1296" s="3" t="s">
        <v>24</v>
      </c>
      <c r="E1296" s="5" t="s">
        <v>778</v>
      </c>
      <c r="G1296" s="42" cm="1">
        <f t="array" ref="G129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1296" s="44" t="str">
        <f>IF(ch_table[[#This Row],[Subject 1]]&lt;&gt;"House rose", "",SUMIF(ch_table[Day], ch_table[[#This Row],[Day]], ch_table[Duration]))</f>
        <v/>
      </c>
      <c r="I1296" s="49">
        <f>SUM(INDEX(ch_table[Duration],1):ch_table[[#This Row],[Duration]])</f>
        <v>29.009027777777927</v>
      </c>
      <c r="J1296" s="44" cm="1">
        <f t="array" ref="J129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296" s="44" t="str" cm="1">
        <f t="array" ref="K129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296" s="44" t="str">
        <f>IF(ch_table[[#This Row],[Subject 1]]&lt;&gt;"House rose", "",SUMIF(ch_table[Day], ch_table[[#This Row],[Day]], ch_table[AAT]))</f>
        <v/>
      </c>
      <c r="M1296" s="47">
        <f>SUM(INDEX(ch_table[AAT],1):ch_table[[#This Row],[AAT]])</f>
        <v>1.938194444444445</v>
      </c>
    </row>
    <row r="1297" spans="1:13" x14ac:dyDescent="0.25">
      <c r="A1297" s="2">
        <v>93</v>
      </c>
      <c r="B1297" s="40">
        <v>44076</v>
      </c>
      <c r="C1297" s="42">
        <v>0.52708333333333335</v>
      </c>
      <c r="D1297" s="3" t="s">
        <v>15</v>
      </c>
      <c r="G1297" s="42" cm="1">
        <f t="array" ref="G129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1297" s="44" t="str">
        <f>IF(ch_table[[#This Row],[Subject 1]]&lt;&gt;"House rose", "",SUMIF(ch_table[Day], ch_table[[#This Row],[Day]], ch_table[Duration]))</f>
        <v/>
      </c>
      <c r="I1297" s="49">
        <f>SUM(INDEX(ch_table[Duration],1):ch_table[[#This Row],[Duration]])</f>
        <v>29.011805555555704</v>
      </c>
      <c r="J1297" s="44" cm="1">
        <f t="array" ref="J129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297" s="44" t="str" cm="1">
        <f t="array" ref="K129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297" s="44" t="str">
        <f>IF(ch_table[[#This Row],[Subject 1]]&lt;&gt;"House rose", "",SUMIF(ch_table[Day], ch_table[[#This Row],[Day]], ch_table[AAT]))</f>
        <v/>
      </c>
      <c r="M1297" s="47">
        <f>SUM(INDEX(ch_table[AAT],1):ch_table[[#This Row],[AAT]])</f>
        <v>1.938194444444445</v>
      </c>
    </row>
    <row r="1298" spans="1:13" ht="60" x14ac:dyDescent="0.25">
      <c r="A1298" s="2">
        <v>93</v>
      </c>
      <c r="B1298" s="40">
        <v>44076</v>
      </c>
      <c r="C1298" s="42">
        <v>0.52986111111111112</v>
      </c>
      <c r="D1298" s="3" t="s">
        <v>693</v>
      </c>
      <c r="E1298" s="5" t="s">
        <v>779</v>
      </c>
      <c r="G1298" s="42" cm="1">
        <f t="array" ref="G129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4.3055555555555514E-2</v>
      </c>
      <c r="H1298" s="44" t="str">
        <f>IF(ch_table[[#This Row],[Subject 1]]&lt;&gt;"House rose", "",SUMIF(ch_table[Day], ch_table[[#This Row],[Day]], ch_table[Duration]))</f>
        <v/>
      </c>
      <c r="I1298" s="49">
        <f>SUM(INDEX(ch_table[Duration],1):ch_table[[#This Row],[Duration]])</f>
        <v>29.054861111111258</v>
      </c>
      <c r="J1298" s="44" cm="1">
        <f t="array" ref="J129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298" s="44" t="str" cm="1">
        <f t="array" ref="K129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298" s="44" t="str">
        <f>IF(ch_table[[#This Row],[Subject 1]]&lt;&gt;"House rose", "",SUMIF(ch_table[Day], ch_table[[#This Row],[Day]], ch_table[AAT]))</f>
        <v/>
      </c>
      <c r="M1298" s="47">
        <f>SUM(INDEX(ch_table[AAT],1):ch_table[[#This Row],[AAT]])</f>
        <v>1.938194444444445</v>
      </c>
    </row>
    <row r="1299" spans="1:13" x14ac:dyDescent="0.25">
      <c r="A1299" s="2">
        <v>93</v>
      </c>
      <c r="B1299" s="40">
        <v>44076</v>
      </c>
      <c r="C1299" s="42">
        <v>0.57291666666666663</v>
      </c>
      <c r="D1299" s="3" t="s">
        <v>15</v>
      </c>
      <c r="G1299" s="42" cm="1">
        <f t="array" ref="G129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3.4722222222222099E-3</v>
      </c>
      <c r="H1299" s="44" t="str">
        <f>IF(ch_table[[#This Row],[Subject 1]]&lt;&gt;"House rose", "",SUMIF(ch_table[Day], ch_table[[#This Row],[Day]], ch_table[Duration]))</f>
        <v/>
      </c>
      <c r="I1299" s="49">
        <f>SUM(INDEX(ch_table[Duration],1):ch_table[[#This Row],[Duration]])</f>
        <v>29.058333333333479</v>
      </c>
      <c r="J1299" s="44" cm="1">
        <f t="array" ref="J129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299" s="44" t="str" cm="1">
        <f t="array" ref="K129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299" s="44" t="str">
        <f>IF(ch_table[[#This Row],[Subject 1]]&lt;&gt;"House rose", "",SUMIF(ch_table[Day], ch_table[[#This Row],[Day]], ch_table[AAT]))</f>
        <v/>
      </c>
      <c r="M1299" s="47">
        <f>SUM(INDEX(ch_table[AAT],1):ch_table[[#This Row],[AAT]])</f>
        <v>1.938194444444445</v>
      </c>
    </row>
    <row r="1300" spans="1:13" ht="60" x14ac:dyDescent="0.25">
      <c r="A1300" s="2">
        <v>93</v>
      </c>
      <c r="B1300" s="40">
        <v>44076</v>
      </c>
      <c r="C1300" s="42">
        <v>0.57638888888888884</v>
      </c>
      <c r="D1300" s="3" t="s">
        <v>693</v>
      </c>
      <c r="E1300" s="5" t="s">
        <v>780</v>
      </c>
      <c r="G1300" s="42" cm="1">
        <f t="array" ref="G130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4.5833333333333393E-2</v>
      </c>
      <c r="H1300" s="44" t="str">
        <f>IF(ch_table[[#This Row],[Subject 1]]&lt;&gt;"House rose", "",SUMIF(ch_table[Day], ch_table[[#This Row],[Day]], ch_table[Duration]))</f>
        <v/>
      </c>
      <c r="I1300" s="49">
        <f>SUM(INDEX(ch_table[Duration],1):ch_table[[#This Row],[Duration]])</f>
        <v>29.104166666666814</v>
      </c>
      <c r="J1300" s="44" cm="1">
        <f t="array" ref="J130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300" s="44" t="str" cm="1">
        <f t="array" ref="K130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300" s="44" t="str">
        <f>IF(ch_table[[#This Row],[Subject 1]]&lt;&gt;"House rose", "",SUMIF(ch_table[Day], ch_table[[#This Row],[Day]], ch_table[AAT]))</f>
        <v/>
      </c>
      <c r="M1300" s="47">
        <f>SUM(INDEX(ch_table[AAT],1):ch_table[[#This Row],[AAT]])</f>
        <v>1.938194444444445</v>
      </c>
    </row>
    <row r="1301" spans="1:13" ht="30" x14ac:dyDescent="0.25">
      <c r="A1301" s="2">
        <v>93</v>
      </c>
      <c r="B1301" s="40">
        <v>44076</v>
      </c>
      <c r="C1301" s="42">
        <v>0.62222222222222223</v>
      </c>
      <c r="D1301" s="3" t="s">
        <v>44</v>
      </c>
      <c r="E1301" s="5" t="s">
        <v>781</v>
      </c>
      <c r="F1301" s="5" t="s">
        <v>156</v>
      </c>
      <c r="G1301" s="42" cm="1">
        <f t="array" ref="G130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2.3611111111111138E-2</v>
      </c>
      <c r="H1301" s="44" t="str">
        <f>IF(ch_table[[#This Row],[Subject 1]]&lt;&gt;"House rose", "",SUMIF(ch_table[Day], ch_table[[#This Row],[Day]], ch_table[Duration]))</f>
        <v/>
      </c>
      <c r="I1301" s="49">
        <f>SUM(INDEX(ch_table[Duration],1):ch_table[[#This Row],[Duration]])</f>
        <v>29.127777777777926</v>
      </c>
      <c r="J1301" s="44" cm="1">
        <f t="array" ref="J130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301" s="44" t="str" cm="1">
        <f t="array" ref="K130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301" s="44" t="str">
        <f>IF(ch_table[[#This Row],[Subject 1]]&lt;&gt;"House rose", "",SUMIF(ch_table[Day], ch_table[[#This Row],[Day]], ch_table[AAT]))</f>
        <v/>
      </c>
      <c r="M1301" s="47">
        <f>SUM(INDEX(ch_table[AAT],1):ch_table[[#This Row],[AAT]])</f>
        <v>1.938194444444445</v>
      </c>
    </row>
    <row r="1302" spans="1:13" ht="45" x14ac:dyDescent="0.25">
      <c r="A1302" s="2">
        <v>93</v>
      </c>
      <c r="B1302" s="40">
        <v>44076</v>
      </c>
      <c r="C1302" s="42">
        <v>0.64583333333333337</v>
      </c>
      <c r="D1302" s="3" t="s">
        <v>27</v>
      </c>
      <c r="E1302" s="5" t="s">
        <v>782</v>
      </c>
      <c r="G1302" s="42" cm="1">
        <f t="array" ref="G130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7.4305555555555514E-2</v>
      </c>
      <c r="H1302" s="44" t="str">
        <f>IF(ch_table[[#This Row],[Subject 1]]&lt;&gt;"House rose", "",SUMIF(ch_table[Day], ch_table[[#This Row],[Day]], ch_table[Duration]))</f>
        <v/>
      </c>
      <c r="I1302" s="49">
        <f>SUM(INDEX(ch_table[Duration],1):ch_table[[#This Row],[Duration]])</f>
        <v>29.20208333333348</v>
      </c>
      <c r="J1302" s="44" cm="1">
        <f t="array" ref="J130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302" s="44" t="str" cm="1">
        <f t="array" ref="K130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302" s="44" t="str">
        <f>IF(ch_table[[#This Row],[Subject 1]]&lt;&gt;"House rose", "",SUMIF(ch_table[Day], ch_table[[#This Row],[Day]], ch_table[AAT]))</f>
        <v/>
      </c>
      <c r="M1302" s="47">
        <f>SUM(INDEX(ch_table[AAT],1):ch_table[[#This Row],[AAT]])</f>
        <v>1.938194444444445</v>
      </c>
    </row>
    <row r="1303" spans="1:13" x14ac:dyDescent="0.25">
      <c r="A1303" s="2">
        <v>93</v>
      </c>
      <c r="B1303" s="40">
        <v>44076</v>
      </c>
      <c r="C1303" s="42">
        <v>0.72013888888888888</v>
      </c>
      <c r="D1303" s="3" t="s">
        <v>15</v>
      </c>
      <c r="G1303" s="42" cm="1">
        <f t="array" ref="G130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1303" s="44" t="str">
        <f>IF(ch_table[[#This Row],[Subject 1]]&lt;&gt;"House rose", "",SUMIF(ch_table[Day], ch_table[[#This Row],[Day]], ch_table[Duration]))</f>
        <v/>
      </c>
      <c r="I1303" s="49">
        <f>SUM(INDEX(ch_table[Duration],1):ch_table[[#This Row],[Duration]])</f>
        <v>29.204861111111256</v>
      </c>
      <c r="J1303" s="44" cm="1">
        <f t="array" ref="J130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303" s="44" t="str" cm="1">
        <f t="array" ref="K130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303" s="44" t="str">
        <f>IF(ch_table[[#This Row],[Subject 1]]&lt;&gt;"House rose", "",SUMIF(ch_table[Day], ch_table[[#This Row],[Day]], ch_table[AAT]))</f>
        <v/>
      </c>
      <c r="M1303" s="47">
        <f>SUM(INDEX(ch_table[AAT],1):ch_table[[#This Row],[AAT]])</f>
        <v>1.938194444444445</v>
      </c>
    </row>
    <row r="1304" spans="1:13" x14ac:dyDescent="0.25">
      <c r="A1304" s="2">
        <v>93</v>
      </c>
      <c r="B1304" s="40">
        <v>44076</v>
      </c>
      <c r="C1304" s="42">
        <v>0.72291666666666665</v>
      </c>
      <c r="D1304" s="3" t="s">
        <v>682</v>
      </c>
      <c r="E1304" s="5" t="s">
        <v>783</v>
      </c>
      <c r="G1304" s="42" cm="1">
        <f t="array" ref="G130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2.2222222222222254E-2</v>
      </c>
      <c r="H1304" s="44" t="str">
        <f>IF(ch_table[[#This Row],[Subject 1]]&lt;&gt;"House rose", "",SUMIF(ch_table[Day], ch_table[[#This Row],[Day]], ch_table[Duration]))</f>
        <v/>
      </c>
      <c r="I1304" s="49">
        <f>SUM(INDEX(ch_table[Duration],1):ch_table[[#This Row],[Duration]])</f>
        <v>29.227083333333479</v>
      </c>
      <c r="J1304" s="44" cm="1">
        <f t="array" ref="J130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304" s="44" t="str" cm="1">
        <f t="array" ref="K130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304" s="44" t="str">
        <f>IF(ch_table[[#This Row],[Subject 1]]&lt;&gt;"House rose", "",SUMIF(ch_table[Day], ch_table[[#This Row],[Day]], ch_table[AAT]))</f>
        <v/>
      </c>
      <c r="M1304" s="47">
        <f>SUM(INDEX(ch_table[AAT],1):ch_table[[#This Row],[AAT]])</f>
        <v>1.938194444444445</v>
      </c>
    </row>
    <row r="1305" spans="1:13" x14ac:dyDescent="0.25">
      <c r="A1305" s="2">
        <v>93</v>
      </c>
      <c r="B1305" s="40">
        <v>44076</v>
      </c>
      <c r="C1305" s="42">
        <v>0.74513888888888891</v>
      </c>
      <c r="D1305" s="3" t="s">
        <v>35</v>
      </c>
      <c r="E1305" s="5" t="s">
        <v>784</v>
      </c>
      <c r="G1305" s="42" cm="1">
        <f t="array" ref="G130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1.388888888888884E-3</v>
      </c>
      <c r="H1305" s="44" t="str">
        <f>IF(ch_table[[#This Row],[Subject 1]]&lt;&gt;"House rose", "",SUMIF(ch_table[Day], ch_table[[#This Row],[Day]], ch_table[Duration]))</f>
        <v/>
      </c>
      <c r="I1305" s="49">
        <f>SUM(INDEX(ch_table[Duration],1):ch_table[[#This Row],[Duration]])</f>
        <v>29.228472222222369</v>
      </c>
      <c r="J1305" s="44" cm="1">
        <f t="array" ref="J130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305" s="44" t="str" cm="1">
        <f t="array" ref="K130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305" s="44" t="str">
        <f>IF(ch_table[[#This Row],[Subject 1]]&lt;&gt;"House rose", "",SUMIF(ch_table[Day], ch_table[[#This Row],[Day]], ch_table[AAT]))</f>
        <v/>
      </c>
      <c r="M1305" s="47">
        <f>SUM(INDEX(ch_table[AAT],1):ch_table[[#This Row],[AAT]])</f>
        <v>1.938194444444445</v>
      </c>
    </row>
    <row r="1306" spans="1:13" ht="30" x14ac:dyDescent="0.25">
      <c r="A1306" s="2">
        <v>93</v>
      </c>
      <c r="B1306" s="40">
        <v>44076</v>
      </c>
      <c r="C1306" s="42">
        <v>0.74652777777777779</v>
      </c>
      <c r="D1306" s="3" t="s">
        <v>35</v>
      </c>
      <c r="E1306" s="5" t="s">
        <v>785</v>
      </c>
      <c r="G1306" s="42" cm="1">
        <f t="array" ref="G130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1.388888888888884E-3</v>
      </c>
      <c r="H1306" s="44" t="str">
        <f>IF(ch_table[[#This Row],[Subject 1]]&lt;&gt;"House rose", "",SUMIF(ch_table[Day], ch_table[[#This Row],[Day]], ch_table[Duration]))</f>
        <v/>
      </c>
      <c r="I1306" s="49">
        <f>SUM(INDEX(ch_table[Duration],1):ch_table[[#This Row],[Duration]])</f>
        <v>29.229861111111259</v>
      </c>
      <c r="J1306" s="44" cm="1">
        <f t="array" ref="J130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306" s="44" t="str" cm="1">
        <f t="array" ref="K130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306" s="44" t="str">
        <f>IF(ch_table[[#This Row],[Subject 1]]&lt;&gt;"House rose", "",SUMIF(ch_table[Day], ch_table[[#This Row],[Day]], ch_table[AAT]))</f>
        <v/>
      </c>
      <c r="M1306" s="47">
        <f>SUM(INDEX(ch_table[AAT],1):ch_table[[#This Row],[AAT]])</f>
        <v>1.938194444444445</v>
      </c>
    </row>
    <row r="1307" spans="1:13" ht="30" x14ac:dyDescent="0.25">
      <c r="A1307" s="2">
        <v>93</v>
      </c>
      <c r="B1307" s="40">
        <v>44076</v>
      </c>
      <c r="C1307" s="42">
        <v>0.74791666666666667</v>
      </c>
      <c r="D1307" s="3" t="s">
        <v>26</v>
      </c>
      <c r="E1307" s="5" t="s">
        <v>786</v>
      </c>
      <c r="G1307" s="42" cm="1">
        <f t="array" ref="G130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3.6111111111111094E-2</v>
      </c>
      <c r="H1307" s="44" t="str">
        <f>IF(ch_table[[#This Row],[Subject 1]]&lt;&gt;"House rose", "",SUMIF(ch_table[Day], ch_table[[#This Row],[Day]], ch_table[Duration]))</f>
        <v/>
      </c>
      <c r="I1307" s="49">
        <f>SUM(INDEX(ch_table[Duration],1):ch_table[[#This Row],[Duration]])</f>
        <v>29.26597222222237</v>
      </c>
      <c r="J1307" s="44" cm="1">
        <f t="array" ref="J130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307" s="44" t="str" cm="1">
        <f t="array" ref="K130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307" s="44" t="str">
        <f>IF(ch_table[[#This Row],[Subject 1]]&lt;&gt;"House rose", "",SUMIF(ch_table[Day], ch_table[[#This Row],[Day]], ch_table[AAT]))</f>
        <v/>
      </c>
      <c r="M1307" s="47">
        <f>SUM(INDEX(ch_table[AAT],1):ch_table[[#This Row],[AAT]])</f>
        <v>1.938194444444445</v>
      </c>
    </row>
    <row r="1308" spans="1:13" x14ac:dyDescent="0.25">
      <c r="A1308" s="2">
        <v>93</v>
      </c>
      <c r="B1308" s="40">
        <v>44076</v>
      </c>
      <c r="C1308" s="42">
        <v>0.78402777777777777</v>
      </c>
      <c r="D1308" s="3" t="s">
        <v>17</v>
      </c>
      <c r="G1308" s="42" t="str" cm="1">
        <f t="array" ref="G130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1308" s="44">
        <f>IF(ch_table[[#This Row],[Subject 1]]&lt;&gt;"House rose", "",SUMIF(ch_table[Day], ch_table[[#This Row],[Day]], ch_table[Duration]))</f>
        <v>0.30486111111111108</v>
      </c>
      <c r="I1308" s="49">
        <f>SUM(INDEX(ch_table[Duration],1):ch_table[[#This Row],[Duration]])</f>
        <v>29.26597222222237</v>
      </c>
      <c r="J1308" s="44" cm="1">
        <f t="array" ref="J130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308" s="44" t="str" cm="1">
        <f t="array" ref="K130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308" s="44">
        <f>IF(ch_table[[#This Row],[Subject 1]]&lt;&gt;"House rose", "",SUMIF(ch_table[Day], ch_table[[#This Row],[Day]], ch_table[AAT]))</f>
        <v>0</v>
      </c>
      <c r="M1308" s="47">
        <f>SUM(INDEX(ch_table[AAT],1):ch_table[[#This Row],[AAT]])</f>
        <v>1.938194444444445</v>
      </c>
    </row>
    <row r="1309" spans="1:13" x14ac:dyDescent="0.25">
      <c r="A1309" s="2">
        <v>94</v>
      </c>
      <c r="B1309" s="40">
        <v>44077</v>
      </c>
      <c r="C1309" s="42">
        <v>0.39583333333333331</v>
      </c>
      <c r="D1309" s="3" t="s">
        <v>18</v>
      </c>
      <c r="G1309" s="42" cm="1">
        <f t="array" ref="G130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2.0833333333332704E-3</v>
      </c>
      <c r="H1309" s="44" t="str">
        <f>IF(ch_table[[#This Row],[Subject 1]]&lt;&gt;"House rose", "",SUMIF(ch_table[Day], ch_table[[#This Row],[Day]], ch_table[Duration]))</f>
        <v/>
      </c>
      <c r="I1309" s="49">
        <f>SUM(INDEX(ch_table[Duration],1):ch_table[[#This Row],[Duration]])</f>
        <v>29.268055555555705</v>
      </c>
      <c r="J1309" s="44" cm="1">
        <f t="array" ref="J130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309" s="44" t="str" cm="1">
        <f t="array" ref="K130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309" s="44" t="str">
        <f>IF(ch_table[[#This Row],[Subject 1]]&lt;&gt;"House rose", "",SUMIF(ch_table[Day], ch_table[[#This Row],[Day]], ch_table[AAT]))</f>
        <v/>
      </c>
      <c r="M1309" s="47">
        <f>SUM(INDEX(ch_table[AAT],1):ch_table[[#This Row],[AAT]])</f>
        <v>1.938194444444445</v>
      </c>
    </row>
    <row r="1310" spans="1:13" x14ac:dyDescent="0.25">
      <c r="A1310" s="2">
        <v>94</v>
      </c>
      <c r="B1310" s="40">
        <v>44077</v>
      </c>
      <c r="C1310" s="42">
        <v>0.39791666666666659</v>
      </c>
      <c r="D1310" s="3" t="s">
        <v>28</v>
      </c>
      <c r="E1310" s="5" t="s">
        <v>175</v>
      </c>
      <c r="G1310" s="42" cm="1">
        <f t="array" ref="G131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2.916666666666673E-2</v>
      </c>
      <c r="H1310" s="44" t="str">
        <f>IF(ch_table[[#This Row],[Subject 1]]&lt;&gt;"House rose", "",SUMIF(ch_table[Day], ch_table[[#This Row],[Day]], ch_table[Duration]))</f>
        <v/>
      </c>
      <c r="I1310" s="49">
        <f>SUM(INDEX(ch_table[Duration],1):ch_table[[#This Row],[Duration]])</f>
        <v>29.29722222222237</v>
      </c>
      <c r="J1310" s="44" cm="1">
        <f t="array" ref="J131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310" s="44" t="str" cm="1">
        <f t="array" ref="K131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310" s="44" t="str">
        <f>IF(ch_table[[#This Row],[Subject 1]]&lt;&gt;"House rose", "",SUMIF(ch_table[Day], ch_table[[#This Row],[Day]], ch_table[AAT]))</f>
        <v/>
      </c>
      <c r="M1310" s="47">
        <f>SUM(INDEX(ch_table[AAT],1):ch_table[[#This Row],[AAT]])</f>
        <v>1.938194444444445</v>
      </c>
    </row>
    <row r="1311" spans="1:13" x14ac:dyDescent="0.25">
      <c r="A1311" s="2">
        <v>94</v>
      </c>
      <c r="B1311" s="40">
        <v>44077</v>
      </c>
      <c r="C1311" s="42">
        <v>0.42708333333333331</v>
      </c>
      <c r="D1311" s="3" t="s">
        <v>29</v>
      </c>
      <c r="E1311" s="5" t="s">
        <v>175</v>
      </c>
      <c r="G1311" s="42" cm="1">
        <f t="array" ref="G131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1.2500000000000011E-2</v>
      </c>
      <c r="H1311" s="44" t="str">
        <f>IF(ch_table[[#This Row],[Subject 1]]&lt;&gt;"House rose", "",SUMIF(ch_table[Day], ch_table[[#This Row],[Day]], ch_table[Duration]))</f>
        <v/>
      </c>
      <c r="I1311" s="49">
        <f>SUM(INDEX(ch_table[Duration],1):ch_table[[#This Row],[Duration]])</f>
        <v>29.309722222222369</v>
      </c>
      <c r="J1311" s="44" cm="1">
        <f t="array" ref="J131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311" s="44" t="str" cm="1">
        <f t="array" ref="K131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311" s="44" t="str">
        <f>IF(ch_table[[#This Row],[Subject 1]]&lt;&gt;"House rose", "",SUMIF(ch_table[Day], ch_table[[#This Row],[Day]], ch_table[AAT]))</f>
        <v/>
      </c>
      <c r="M1311" s="47">
        <f>SUM(INDEX(ch_table[AAT],1):ch_table[[#This Row],[AAT]])</f>
        <v>1.938194444444445</v>
      </c>
    </row>
    <row r="1312" spans="1:13" x14ac:dyDescent="0.25">
      <c r="A1312" s="2">
        <v>94</v>
      </c>
      <c r="B1312" s="40">
        <v>44077</v>
      </c>
      <c r="C1312" s="42">
        <v>0.43958333333333333</v>
      </c>
      <c r="D1312" s="3" t="s">
        <v>15</v>
      </c>
      <c r="G1312" s="42" cm="1">
        <f t="array" ref="G131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2.0833333333333814E-3</v>
      </c>
      <c r="H1312" s="44" t="str">
        <f>IF(ch_table[[#This Row],[Subject 1]]&lt;&gt;"House rose", "",SUMIF(ch_table[Day], ch_table[[#This Row],[Day]], ch_table[Duration]))</f>
        <v/>
      </c>
      <c r="I1312" s="49">
        <f>SUM(INDEX(ch_table[Duration],1):ch_table[[#This Row],[Duration]])</f>
        <v>29.311805555555704</v>
      </c>
      <c r="J1312" s="44" cm="1">
        <f t="array" ref="J131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312" s="44" t="str" cm="1">
        <f t="array" ref="K131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312" s="44" t="str">
        <f>IF(ch_table[[#This Row],[Subject 1]]&lt;&gt;"House rose", "",SUMIF(ch_table[Day], ch_table[[#This Row],[Day]], ch_table[AAT]))</f>
        <v/>
      </c>
      <c r="M1312" s="47">
        <f>SUM(INDEX(ch_table[AAT],1):ch_table[[#This Row],[AAT]])</f>
        <v>1.938194444444445</v>
      </c>
    </row>
    <row r="1313" spans="1:13" ht="45" x14ac:dyDescent="0.25">
      <c r="A1313" s="2">
        <v>94</v>
      </c>
      <c r="B1313" s="40">
        <v>44077</v>
      </c>
      <c r="C1313" s="42">
        <v>0.44166666666666671</v>
      </c>
      <c r="D1313" s="3" t="s">
        <v>693</v>
      </c>
      <c r="E1313" s="5" t="s">
        <v>787</v>
      </c>
      <c r="G1313" s="42" cm="1">
        <f t="array" ref="G131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2.7777777777777679E-2</v>
      </c>
      <c r="H1313" s="44" t="str">
        <f>IF(ch_table[[#This Row],[Subject 1]]&lt;&gt;"House rose", "",SUMIF(ch_table[Day], ch_table[[#This Row],[Day]], ch_table[Duration]))</f>
        <v/>
      </c>
      <c r="I1313" s="49">
        <f>SUM(INDEX(ch_table[Duration],1):ch_table[[#This Row],[Duration]])</f>
        <v>29.339583333333483</v>
      </c>
      <c r="J1313" s="44" cm="1">
        <f t="array" ref="J131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313" s="44" t="str" cm="1">
        <f t="array" ref="K131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313" s="44" t="str">
        <f>IF(ch_table[[#This Row],[Subject 1]]&lt;&gt;"House rose", "",SUMIF(ch_table[Day], ch_table[[#This Row],[Day]], ch_table[AAT]))</f>
        <v/>
      </c>
      <c r="M1313" s="47">
        <f>SUM(INDEX(ch_table[AAT],1):ch_table[[#This Row],[AAT]])</f>
        <v>1.938194444444445</v>
      </c>
    </row>
    <row r="1314" spans="1:13" x14ac:dyDescent="0.25">
      <c r="A1314" s="2">
        <v>94</v>
      </c>
      <c r="B1314" s="40">
        <v>44077</v>
      </c>
      <c r="C1314" s="42">
        <v>0.46944444444444439</v>
      </c>
      <c r="D1314" s="3" t="s">
        <v>15</v>
      </c>
      <c r="G1314" s="42" cm="1">
        <f t="array" ref="G131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3.4722222222223209E-3</v>
      </c>
      <c r="H1314" s="44" t="str">
        <f>IF(ch_table[[#This Row],[Subject 1]]&lt;&gt;"House rose", "",SUMIF(ch_table[Day], ch_table[[#This Row],[Day]], ch_table[Duration]))</f>
        <v/>
      </c>
      <c r="I1314" s="49">
        <f>SUM(INDEX(ch_table[Duration],1):ch_table[[#This Row],[Duration]])</f>
        <v>29.343055555555704</v>
      </c>
      <c r="J1314" s="44" cm="1">
        <f t="array" ref="J131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314" s="44" t="str" cm="1">
        <f t="array" ref="K131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314" s="44" t="str">
        <f>IF(ch_table[[#This Row],[Subject 1]]&lt;&gt;"House rose", "",SUMIF(ch_table[Day], ch_table[[#This Row],[Day]], ch_table[AAT]))</f>
        <v/>
      </c>
      <c r="M1314" s="47">
        <f>SUM(INDEX(ch_table[AAT],1):ch_table[[#This Row],[AAT]])</f>
        <v>1.938194444444445</v>
      </c>
    </row>
    <row r="1315" spans="1:13" x14ac:dyDescent="0.25">
      <c r="A1315" s="2">
        <v>94</v>
      </c>
      <c r="B1315" s="40">
        <v>44077</v>
      </c>
      <c r="C1315" s="42">
        <v>0.47291666666666671</v>
      </c>
      <c r="D1315" s="3" t="s">
        <v>25</v>
      </c>
      <c r="E1315" s="5" t="s">
        <v>81</v>
      </c>
      <c r="G1315" s="42" cm="1">
        <f t="array" ref="G131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5.1388888888888873E-2</v>
      </c>
      <c r="H1315" s="44" t="str">
        <f>IF(ch_table[[#This Row],[Subject 1]]&lt;&gt;"House rose", "",SUMIF(ch_table[Day], ch_table[[#This Row],[Day]], ch_table[Duration]))</f>
        <v/>
      </c>
      <c r="I1315" s="49">
        <f>SUM(INDEX(ch_table[Duration],1):ch_table[[#This Row],[Duration]])</f>
        <v>29.394444444444591</v>
      </c>
      <c r="J1315" s="44" cm="1">
        <f t="array" ref="J131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315" s="44" t="str" cm="1">
        <f t="array" ref="K131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315" s="44" t="str">
        <f>IF(ch_table[[#This Row],[Subject 1]]&lt;&gt;"House rose", "",SUMIF(ch_table[Day], ch_table[[#This Row],[Day]], ch_table[AAT]))</f>
        <v/>
      </c>
      <c r="M1315" s="47">
        <f>SUM(INDEX(ch_table[AAT],1):ch_table[[#This Row],[AAT]])</f>
        <v>1.938194444444445</v>
      </c>
    </row>
    <row r="1316" spans="1:13" ht="30" x14ac:dyDescent="0.25">
      <c r="A1316" s="2">
        <v>94</v>
      </c>
      <c r="B1316" s="40">
        <v>44077</v>
      </c>
      <c r="C1316" s="42">
        <v>0.52430555555555558</v>
      </c>
      <c r="D1316" s="3" t="s">
        <v>788</v>
      </c>
      <c r="E1316" s="5" t="s">
        <v>789</v>
      </c>
      <c r="G1316" s="42" cm="1">
        <f t="array" ref="G131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6.9444444444444198E-4</v>
      </c>
      <c r="H1316" s="44" t="str">
        <f>IF(ch_table[[#This Row],[Subject 1]]&lt;&gt;"House rose", "",SUMIF(ch_table[Day], ch_table[[#This Row],[Day]], ch_table[Duration]))</f>
        <v/>
      </c>
      <c r="I1316" s="49">
        <f>SUM(INDEX(ch_table[Duration],1):ch_table[[#This Row],[Duration]])</f>
        <v>29.395138888889036</v>
      </c>
      <c r="J1316" s="44" cm="1">
        <f t="array" ref="J131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316" s="44" t="str" cm="1">
        <f t="array" ref="K131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316" s="44" t="str">
        <f>IF(ch_table[[#This Row],[Subject 1]]&lt;&gt;"House rose", "",SUMIF(ch_table[Day], ch_table[[#This Row],[Day]], ch_table[AAT]))</f>
        <v/>
      </c>
      <c r="M1316" s="47">
        <f>SUM(INDEX(ch_table[AAT],1):ch_table[[#This Row],[AAT]])</f>
        <v>1.938194444444445</v>
      </c>
    </row>
    <row r="1317" spans="1:13" x14ac:dyDescent="0.25">
      <c r="A1317" s="2">
        <v>94</v>
      </c>
      <c r="B1317" s="40">
        <v>44077</v>
      </c>
      <c r="C1317" s="42">
        <v>0.52500000000000002</v>
      </c>
      <c r="D1317" s="3" t="s">
        <v>15</v>
      </c>
      <c r="G1317" s="42" cm="1">
        <f t="array" ref="G131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3.4722222222222099E-3</v>
      </c>
      <c r="H1317" s="44" t="str">
        <f>IF(ch_table[[#This Row],[Subject 1]]&lt;&gt;"House rose", "",SUMIF(ch_table[Day], ch_table[[#This Row],[Day]], ch_table[Duration]))</f>
        <v/>
      </c>
      <c r="I1317" s="49">
        <f>SUM(INDEX(ch_table[Duration],1):ch_table[[#This Row],[Duration]])</f>
        <v>29.398611111111258</v>
      </c>
      <c r="J1317" s="44" cm="1">
        <f t="array" ref="J131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317" s="44" t="str" cm="1">
        <f t="array" ref="K131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317" s="44" t="str">
        <f>IF(ch_table[[#This Row],[Subject 1]]&lt;&gt;"House rose", "",SUMIF(ch_table[Day], ch_table[[#This Row],[Day]], ch_table[AAT]))</f>
        <v/>
      </c>
      <c r="M1317" s="47">
        <f>SUM(INDEX(ch_table[AAT],1):ch_table[[#This Row],[AAT]])</f>
        <v>1.938194444444445</v>
      </c>
    </row>
    <row r="1318" spans="1:13" x14ac:dyDescent="0.25">
      <c r="A1318" s="2">
        <v>94</v>
      </c>
      <c r="B1318" s="40">
        <v>44077</v>
      </c>
      <c r="C1318" s="42">
        <v>0.52847222222222223</v>
      </c>
      <c r="D1318" s="3" t="s">
        <v>284</v>
      </c>
      <c r="E1318" s="5" t="s">
        <v>790</v>
      </c>
      <c r="G1318" s="42" cm="1">
        <f t="array" ref="G131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1.9444444444444486E-2</v>
      </c>
      <c r="H1318" s="44" t="str">
        <f>IF(ch_table[[#This Row],[Subject 1]]&lt;&gt;"House rose", "",SUMIF(ch_table[Day], ch_table[[#This Row],[Day]], ch_table[Duration]))</f>
        <v/>
      </c>
      <c r="I1318" s="49">
        <f>SUM(INDEX(ch_table[Duration],1):ch_table[[#This Row],[Duration]])</f>
        <v>29.418055555555704</v>
      </c>
      <c r="J1318" s="44" cm="1">
        <f t="array" ref="J131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318" s="44" t="str" cm="1">
        <f t="array" ref="K131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318" s="44" t="str">
        <f>IF(ch_table[[#This Row],[Subject 1]]&lt;&gt;"House rose", "",SUMIF(ch_table[Day], ch_table[[#This Row],[Day]], ch_table[AAT]))</f>
        <v/>
      </c>
      <c r="M1318" s="47">
        <f>SUM(INDEX(ch_table[AAT],1):ch_table[[#This Row],[AAT]])</f>
        <v>1.938194444444445</v>
      </c>
    </row>
    <row r="1319" spans="1:13" x14ac:dyDescent="0.25">
      <c r="A1319" s="2">
        <v>94</v>
      </c>
      <c r="B1319" s="40">
        <v>44077</v>
      </c>
      <c r="C1319" s="42">
        <v>0.54791666666666672</v>
      </c>
      <c r="D1319" s="3" t="s">
        <v>33</v>
      </c>
      <c r="E1319" s="5" t="s">
        <v>790</v>
      </c>
      <c r="G1319" s="42" cm="1">
        <f t="array" ref="G131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1319" s="44" t="str">
        <f>IF(ch_table[[#This Row],[Subject 1]]&lt;&gt;"House rose", "",SUMIF(ch_table[Day], ch_table[[#This Row],[Day]], ch_table[Duration]))</f>
        <v/>
      </c>
      <c r="I1319" s="49">
        <f>SUM(INDEX(ch_table[Duration],1):ch_table[[#This Row],[Duration]])</f>
        <v>29.42083333333348</v>
      </c>
      <c r="J1319" s="44" cm="1">
        <f t="array" ref="J131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319" s="44" t="str" cm="1">
        <f t="array" ref="K131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319" s="44" t="str">
        <f>IF(ch_table[[#This Row],[Subject 1]]&lt;&gt;"House rose", "",SUMIF(ch_table[Day], ch_table[[#This Row],[Day]], ch_table[AAT]))</f>
        <v/>
      </c>
      <c r="M1319" s="47">
        <f>SUM(INDEX(ch_table[AAT],1):ch_table[[#This Row],[AAT]])</f>
        <v>1.938194444444445</v>
      </c>
    </row>
    <row r="1320" spans="1:13" ht="30" x14ac:dyDescent="0.25">
      <c r="A1320" s="2">
        <v>94</v>
      </c>
      <c r="B1320" s="40">
        <v>44077</v>
      </c>
      <c r="C1320" s="42">
        <v>0.55069444444444449</v>
      </c>
      <c r="D1320" s="3" t="s">
        <v>26</v>
      </c>
      <c r="E1320" s="5" t="s">
        <v>791</v>
      </c>
      <c r="G1320" s="42" cm="1">
        <f t="array" ref="G132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1.5277777777777724E-2</v>
      </c>
      <c r="H1320" s="44" t="str">
        <f>IF(ch_table[[#This Row],[Subject 1]]&lt;&gt;"House rose", "",SUMIF(ch_table[Day], ch_table[[#This Row],[Day]], ch_table[Duration]))</f>
        <v/>
      </c>
      <c r="I1320" s="49">
        <f>SUM(INDEX(ch_table[Duration],1):ch_table[[#This Row],[Duration]])</f>
        <v>29.436111111111259</v>
      </c>
      <c r="J1320" s="44" cm="1">
        <f t="array" ref="J132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320" s="44" t="str" cm="1">
        <f t="array" ref="K132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320" s="44" t="str">
        <f>IF(ch_table[[#This Row],[Subject 1]]&lt;&gt;"House rose", "",SUMIF(ch_table[Day], ch_table[[#This Row],[Day]], ch_table[AAT]))</f>
        <v/>
      </c>
      <c r="M1320" s="47">
        <f>SUM(INDEX(ch_table[AAT],1):ch_table[[#This Row],[AAT]])</f>
        <v>1.938194444444445</v>
      </c>
    </row>
    <row r="1321" spans="1:13" x14ac:dyDescent="0.25">
      <c r="A1321" s="2">
        <v>94</v>
      </c>
      <c r="B1321" s="40">
        <v>44077</v>
      </c>
      <c r="C1321" s="42">
        <v>0.56597222222222221</v>
      </c>
      <c r="D1321" s="3" t="s">
        <v>17</v>
      </c>
      <c r="G1321" s="42" t="str" cm="1">
        <f t="array" ref="G132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1321" s="44">
        <f>IF(ch_table[[#This Row],[Subject 1]]&lt;&gt;"House rose", "",SUMIF(ch_table[Day], ch_table[[#This Row],[Day]], ch_table[Duration]))</f>
        <v>0.1701388888888889</v>
      </c>
      <c r="I1321" s="49">
        <f>SUM(INDEX(ch_table[Duration],1):ch_table[[#This Row],[Duration]])</f>
        <v>29.436111111111259</v>
      </c>
      <c r="J1321" s="44" cm="1">
        <f t="array" ref="J132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321" s="44" t="str" cm="1">
        <f t="array" ref="K132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321" s="44">
        <f>IF(ch_table[[#This Row],[Subject 1]]&lt;&gt;"House rose", "",SUMIF(ch_table[Day], ch_table[[#This Row],[Day]], ch_table[AAT]))</f>
        <v>0</v>
      </c>
      <c r="M1321" s="47">
        <f>SUM(INDEX(ch_table[AAT],1):ch_table[[#This Row],[AAT]])</f>
        <v>1.938194444444445</v>
      </c>
    </row>
    <row r="1322" spans="1:13" x14ac:dyDescent="0.25">
      <c r="A1322" s="2">
        <v>95</v>
      </c>
      <c r="B1322" s="40">
        <v>44081</v>
      </c>
      <c r="C1322" s="42">
        <v>0.60416666666666663</v>
      </c>
      <c r="D1322" s="3" t="s">
        <v>18</v>
      </c>
      <c r="G1322" s="42" cm="1">
        <f t="array" ref="G132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1322" s="44" t="str">
        <f>IF(ch_table[[#This Row],[Subject 1]]&lt;&gt;"House rose", "",SUMIF(ch_table[Day], ch_table[[#This Row],[Day]], ch_table[Duration]))</f>
        <v/>
      </c>
      <c r="I1322" s="49">
        <f>SUM(INDEX(ch_table[Duration],1):ch_table[[#This Row],[Duration]])</f>
        <v>29.438194444444594</v>
      </c>
      <c r="J1322" s="44" cm="1">
        <f t="array" ref="J132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322" s="44" t="str" cm="1">
        <f t="array" ref="K132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322" s="44" t="str">
        <f>IF(ch_table[[#This Row],[Subject 1]]&lt;&gt;"House rose", "",SUMIF(ch_table[Day], ch_table[[#This Row],[Day]], ch_table[AAT]))</f>
        <v/>
      </c>
      <c r="M1322" s="47">
        <f>SUM(INDEX(ch_table[AAT],1):ch_table[[#This Row],[AAT]])</f>
        <v>1.938194444444445</v>
      </c>
    </row>
    <row r="1323" spans="1:13" x14ac:dyDescent="0.25">
      <c r="A1323" s="2">
        <v>95</v>
      </c>
      <c r="B1323" s="40">
        <v>44081</v>
      </c>
      <c r="C1323" s="42">
        <v>0.60624999999999996</v>
      </c>
      <c r="D1323" s="3" t="s">
        <v>28</v>
      </c>
      <c r="E1323" s="5" t="s">
        <v>326</v>
      </c>
      <c r="G1323" s="42" cm="1">
        <f t="array" ref="G132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2.9861111111111116E-2</v>
      </c>
      <c r="H1323" s="44" t="str">
        <f>IF(ch_table[[#This Row],[Subject 1]]&lt;&gt;"House rose", "",SUMIF(ch_table[Day], ch_table[[#This Row],[Day]], ch_table[Duration]))</f>
        <v/>
      </c>
      <c r="I1323" s="49">
        <f>SUM(INDEX(ch_table[Duration],1):ch_table[[#This Row],[Duration]])</f>
        <v>29.468055555555704</v>
      </c>
      <c r="J1323" s="44" cm="1">
        <f t="array" ref="J132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323" s="44" t="str" cm="1">
        <f t="array" ref="K132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323" s="44" t="str">
        <f>IF(ch_table[[#This Row],[Subject 1]]&lt;&gt;"House rose", "",SUMIF(ch_table[Day], ch_table[[#This Row],[Day]], ch_table[AAT]))</f>
        <v/>
      </c>
      <c r="M1323" s="47">
        <f>SUM(INDEX(ch_table[AAT],1):ch_table[[#This Row],[AAT]])</f>
        <v>1.938194444444445</v>
      </c>
    </row>
    <row r="1324" spans="1:13" x14ac:dyDescent="0.25">
      <c r="A1324" s="2">
        <v>95</v>
      </c>
      <c r="B1324" s="40">
        <v>44081</v>
      </c>
      <c r="C1324" s="42">
        <v>0.63611111111111107</v>
      </c>
      <c r="D1324" s="3" t="s">
        <v>29</v>
      </c>
      <c r="E1324" s="5" t="s">
        <v>326</v>
      </c>
      <c r="G1324" s="42" cm="1">
        <f t="array" ref="G132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1.1805555555555625E-2</v>
      </c>
      <c r="H1324" s="44" t="str">
        <f>IF(ch_table[[#This Row],[Subject 1]]&lt;&gt;"House rose", "",SUMIF(ch_table[Day], ch_table[[#This Row],[Day]], ch_table[Duration]))</f>
        <v/>
      </c>
      <c r="I1324" s="49">
        <f>SUM(INDEX(ch_table[Duration],1):ch_table[[#This Row],[Duration]])</f>
        <v>29.479861111111259</v>
      </c>
      <c r="J1324" s="44" cm="1">
        <f t="array" ref="J132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324" s="44" t="str" cm="1">
        <f t="array" ref="K132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324" s="44" t="str">
        <f>IF(ch_table[[#This Row],[Subject 1]]&lt;&gt;"House rose", "",SUMIF(ch_table[Day], ch_table[[#This Row],[Day]], ch_table[AAT]))</f>
        <v/>
      </c>
      <c r="M1324" s="47">
        <f>SUM(INDEX(ch_table[AAT],1):ch_table[[#This Row],[AAT]])</f>
        <v>1.938194444444445</v>
      </c>
    </row>
    <row r="1325" spans="1:13" x14ac:dyDescent="0.25">
      <c r="A1325" s="2">
        <v>95</v>
      </c>
      <c r="B1325" s="40">
        <v>44081</v>
      </c>
      <c r="C1325" s="42">
        <v>0.6479166666666667</v>
      </c>
      <c r="D1325" s="3" t="s">
        <v>15</v>
      </c>
      <c r="G1325" s="42" cm="1">
        <f t="array" ref="G132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1.388888888888884E-3</v>
      </c>
      <c r="H1325" s="44" t="str">
        <f>IF(ch_table[[#This Row],[Subject 1]]&lt;&gt;"House rose", "",SUMIF(ch_table[Day], ch_table[[#This Row],[Day]], ch_table[Duration]))</f>
        <v/>
      </c>
      <c r="I1325" s="49">
        <f>SUM(INDEX(ch_table[Duration],1):ch_table[[#This Row],[Duration]])</f>
        <v>29.481250000000149</v>
      </c>
      <c r="J1325" s="44" cm="1">
        <f t="array" ref="J132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325" s="44" t="str" cm="1">
        <f t="array" ref="K132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325" s="44" t="str">
        <f>IF(ch_table[[#This Row],[Subject 1]]&lt;&gt;"House rose", "",SUMIF(ch_table[Day], ch_table[[#This Row],[Day]], ch_table[AAT]))</f>
        <v/>
      </c>
      <c r="M1325" s="47">
        <f>SUM(INDEX(ch_table[AAT],1):ch_table[[#This Row],[AAT]])</f>
        <v>1.938194444444445</v>
      </c>
    </row>
    <row r="1326" spans="1:13" x14ac:dyDescent="0.25">
      <c r="A1326" s="2">
        <v>95</v>
      </c>
      <c r="B1326" s="40">
        <v>44081</v>
      </c>
      <c r="C1326" s="42">
        <v>0.64930555555555558</v>
      </c>
      <c r="D1326" s="3" t="s">
        <v>30</v>
      </c>
      <c r="E1326" s="5" t="s">
        <v>792</v>
      </c>
      <c r="G1326" s="42" cm="1">
        <f t="array" ref="G132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4.3749999999999956E-2</v>
      </c>
      <c r="H1326" s="44" t="str">
        <f>IF(ch_table[[#This Row],[Subject 1]]&lt;&gt;"House rose", "",SUMIF(ch_table[Day], ch_table[[#This Row],[Day]], ch_table[Duration]))</f>
        <v/>
      </c>
      <c r="I1326" s="49">
        <f>SUM(INDEX(ch_table[Duration],1):ch_table[[#This Row],[Duration]])</f>
        <v>29.525000000000148</v>
      </c>
      <c r="J1326" s="44" cm="1">
        <f t="array" ref="J132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326" s="44" t="str" cm="1">
        <f t="array" ref="K132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326" s="44" t="str">
        <f>IF(ch_table[[#This Row],[Subject 1]]&lt;&gt;"House rose", "",SUMIF(ch_table[Day], ch_table[[#This Row],[Day]], ch_table[AAT]))</f>
        <v/>
      </c>
      <c r="M1326" s="47">
        <f>SUM(INDEX(ch_table[AAT],1):ch_table[[#This Row],[AAT]])</f>
        <v>1.938194444444445</v>
      </c>
    </row>
    <row r="1327" spans="1:13" x14ac:dyDescent="0.25">
      <c r="A1327" s="2">
        <v>95</v>
      </c>
      <c r="B1327" s="40">
        <v>44081</v>
      </c>
      <c r="C1327" s="42">
        <v>0.69305555555555554</v>
      </c>
      <c r="D1327" s="3" t="s">
        <v>15</v>
      </c>
      <c r="G1327" s="42" cm="1">
        <f t="array" ref="G132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1327" s="44" t="str">
        <f>IF(ch_table[[#This Row],[Subject 1]]&lt;&gt;"House rose", "",SUMIF(ch_table[Day], ch_table[[#This Row],[Day]], ch_table[Duration]))</f>
        <v/>
      </c>
      <c r="I1327" s="49">
        <f>SUM(INDEX(ch_table[Duration],1):ch_table[[#This Row],[Duration]])</f>
        <v>29.527083333333483</v>
      </c>
      <c r="J1327" s="44" cm="1">
        <f t="array" ref="J132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327" s="44" t="str" cm="1">
        <f t="array" ref="K132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327" s="44" t="str">
        <f>IF(ch_table[[#This Row],[Subject 1]]&lt;&gt;"House rose", "",SUMIF(ch_table[Day], ch_table[[#This Row],[Day]], ch_table[AAT]))</f>
        <v/>
      </c>
      <c r="M1327" s="47">
        <f>SUM(INDEX(ch_table[AAT],1):ch_table[[#This Row],[AAT]])</f>
        <v>1.938194444444445</v>
      </c>
    </row>
    <row r="1328" spans="1:13" ht="30" x14ac:dyDescent="0.25">
      <c r="A1328" s="2">
        <v>95</v>
      </c>
      <c r="B1328" s="40">
        <v>44081</v>
      </c>
      <c r="C1328" s="42">
        <v>0.69513888888888886</v>
      </c>
      <c r="D1328" s="3" t="s">
        <v>30</v>
      </c>
      <c r="E1328" s="5" t="s">
        <v>793</v>
      </c>
      <c r="G1328" s="42" cm="1">
        <f t="array" ref="G132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6.1805555555555558E-2</v>
      </c>
      <c r="H1328" s="44" t="str">
        <f>IF(ch_table[[#This Row],[Subject 1]]&lt;&gt;"House rose", "",SUMIF(ch_table[Day], ch_table[[#This Row],[Day]], ch_table[Duration]))</f>
        <v/>
      </c>
      <c r="I1328" s="49">
        <f>SUM(INDEX(ch_table[Duration],1):ch_table[[#This Row],[Duration]])</f>
        <v>29.588888888889038</v>
      </c>
      <c r="J1328" s="44" cm="1">
        <f t="array" ref="J132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328" s="44" t="str" cm="1">
        <f t="array" ref="K132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328" s="44" t="str">
        <f>IF(ch_table[[#This Row],[Subject 1]]&lt;&gt;"House rose", "",SUMIF(ch_table[Day], ch_table[[#This Row],[Day]], ch_table[AAT]))</f>
        <v/>
      </c>
      <c r="M1328" s="47">
        <f>SUM(INDEX(ch_table[AAT],1):ch_table[[#This Row],[AAT]])</f>
        <v>1.938194444444445</v>
      </c>
    </row>
    <row r="1329" spans="1:13" x14ac:dyDescent="0.25">
      <c r="A1329" s="2">
        <v>95</v>
      </c>
      <c r="B1329" s="40">
        <v>44081</v>
      </c>
      <c r="C1329" s="42">
        <v>0.75694444444444442</v>
      </c>
      <c r="D1329" s="3" t="s">
        <v>15</v>
      </c>
      <c r="G1329" s="42" cm="1">
        <f t="array" ref="G132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1329" s="44" t="str">
        <f>IF(ch_table[[#This Row],[Subject 1]]&lt;&gt;"House rose", "",SUMIF(ch_table[Day], ch_table[[#This Row],[Day]], ch_table[Duration]))</f>
        <v/>
      </c>
      <c r="I1329" s="49">
        <f>SUM(INDEX(ch_table[Duration],1):ch_table[[#This Row],[Duration]])</f>
        <v>29.590972222222373</v>
      </c>
      <c r="J1329" s="44" cm="1">
        <f t="array" ref="J132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329" s="44" t="str" cm="1">
        <f t="array" ref="K132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329" s="44" t="str">
        <f>IF(ch_table[[#This Row],[Subject 1]]&lt;&gt;"House rose", "",SUMIF(ch_table[Day], ch_table[[#This Row],[Day]], ch_table[AAT]))</f>
        <v/>
      </c>
      <c r="M1329" s="47">
        <f>SUM(INDEX(ch_table[AAT],1):ch_table[[#This Row],[AAT]])</f>
        <v>1.938194444444445</v>
      </c>
    </row>
    <row r="1330" spans="1:13" x14ac:dyDescent="0.25">
      <c r="A1330" s="2">
        <v>95</v>
      </c>
      <c r="B1330" s="40">
        <v>44081</v>
      </c>
      <c r="C1330" s="42">
        <v>0.75902777777777775</v>
      </c>
      <c r="D1330" s="3" t="s">
        <v>42</v>
      </c>
      <c r="E1330" s="5" t="s">
        <v>481</v>
      </c>
      <c r="F1330" s="5" t="s">
        <v>156</v>
      </c>
      <c r="G1330" s="42" cm="1">
        <f t="array" ref="G133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9.9999999999999978E-2</v>
      </c>
      <c r="H1330" s="44" t="str">
        <f>IF(ch_table[[#This Row],[Subject 1]]&lt;&gt;"House rose", "",SUMIF(ch_table[Day], ch_table[[#This Row],[Day]], ch_table[Duration]))</f>
        <v/>
      </c>
      <c r="I1330" s="49">
        <f>SUM(INDEX(ch_table[Duration],1):ch_table[[#This Row],[Duration]])</f>
        <v>29.690972222222374</v>
      </c>
      <c r="J1330" s="44" cm="1">
        <f t="array" ref="J133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330" s="44" t="str" cm="1">
        <f t="array" ref="K133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330" s="44" t="str">
        <f>IF(ch_table[[#This Row],[Subject 1]]&lt;&gt;"House rose", "",SUMIF(ch_table[Day], ch_table[[#This Row],[Day]], ch_table[AAT]))</f>
        <v/>
      </c>
      <c r="M1330" s="47">
        <f>SUM(INDEX(ch_table[AAT],1):ch_table[[#This Row],[AAT]])</f>
        <v>1.938194444444445</v>
      </c>
    </row>
    <row r="1331" spans="1:13" x14ac:dyDescent="0.25">
      <c r="A1331" s="2">
        <v>95</v>
      </c>
      <c r="B1331" s="40">
        <v>44081</v>
      </c>
      <c r="C1331" s="42">
        <v>0.85902777777777772</v>
      </c>
      <c r="D1331" s="3" t="s">
        <v>33</v>
      </c>
      <c r="E1331" s="5" t="s">
        <v>481</v>
      </c>
      <c r="G1331" s="42" cm="1">
        <f t="array" ref="G133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1.2500000000000067E-2</v>
      </c>
      <c r="H1331" s="44" t="str">
        <f>IF(ch_table[[#This Row],[Subject 1]]&lt;&gt;"House rose", "",SUMIF(ch_table[Day], ch_table[[#This Row],[Day]], ch_table[Duration]))</f>
        <v/>
      </c>
      <c r="I1331" s="49">
        <f>SUM(INDEX(ch_table[Duration],1):ch_table[[#This Row],[Duration]])</f>
        <v>29.703472222222373</v>
      </c>
      <c r="J1331" s="44" cm="1">
        <f t="array" ref="J133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331" s="44" t="str" cm="1">
        <f t="array" ref="K133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331" s="44" t="str">
        <f>IF(ch_table[[#This Row],[Subject 1]]&lt;&gt;"House rose", "",SUMIF(ch_table[Day], ch_table[[#This Row],[Day]], ch_table[AAT]))</f>
        <v/>
      </c>
      <c r="M1331" s="47">
        <f>SUM(INDEX(ch_table[AAT],1):ch_table[[#This Row],[AAT]])</f>
        <v>1.938194444444445</v>
      </c>
    </row>
    <row r="1332" spans="1:13" ht="30" x14ac:dyDescent="0.25">
      <c r="A1332" s="2">
        <v>95</v>
      </c>
      <c r="B1332" s="40">
        <v>44081</v>
      </c>
      <c r="C1332" s="42">
        <v>0.87152777777777779</v>
      </c>
      <c r="D1332" s="3" t="s">
        <v>26</v>
      </c>
      <c r="E1332" s="5" t="s">
        <v>794</v>
      </c>
      <c r="G1332" s="42" cm="1">
        <f t="array" ref="G133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4.4444444444444398E-2</v>
      </c>
      <c r="H1332" s="44" t="str">
        <f>IF(ch_table[[#This Row],[Subject 1]]&lt;&gt;"House rose", "",SUMIF(ch_table[Day], ch_table[[#This Row],[Day]], ch_table[Duration]))</f>
        <v/>
      </c>
      <c r="I1332" s="49">
        <f>SUM(INDEX(ch_table[Duration],1):ch_table[[#This Row],[Duration]])</f>
        <v>29.747916666666818</v>
      </c>
      <c r="J1332" s="44" cm="1">
        <f t="array" ref="J133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332" s="44" t="str" cm="1">
        <f t="array" ref="K133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332" s="44" t="str">
        <f>IF(ch_table[[#This Row],[Subject 1]]&lt;&gt;"House rose", "",SUMIF(ch_table[Day], ch_table[[#This Row],[Day]], ch_table[AAT]))</f>
        <v/>
      </c>
      <c r="M1332" s="47">
        <f>SUM(INDEX(ch_table[AAT],1):ch_table[[#This Row],[AAT]])</f>
        <v>1.938194444444445</v>
      </c>
    </row>
    <row r="1333" spans="1:13" x14ac:dyDescent="0.25">
      <c r="A1333" s="2">
        <v>95</v>
      </c>
      <c r="B1333" s="40">
        <v>44081</v>
      </c>
      <c r="C1333" s="42">
        <v>0.91597222222222219</v>
      </c>
      <c r="D1333" s="3" t="s">
        <v>17</v>
      </c>
      <c r="G1333" s="42" t="str" cm="1">
        <f t="array" ref="G133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1333" s="44">
        <f>IF(ch_table[[#This Row],[Subject 1]]&lt;&gt;"House rose", "",SUMIF(ch_table[Day], ch_table[[#This Row],[Day]], ch_table[Duration]))</f>
        <v>0.31180555555555556</v>
      </c>
      <c r="I1333" s="49">
        <f>SUM(INDEX(ch_table[Duration],1):ch_table[[#This Row],[Duration]])</f>
        <v>29.747916666666818</v>
      </c>
      <c r="J1333" s="44" cm="1">
        <f t="array" ref="J133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333" s="44" t="str" cm="1">
        <f t="array" ref="K133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333" s="44">
        <f>IF(ch_table[[#This Row],[Subject 1]]&lt;&gt;"House rose", "",SUMIF(ch_table[Day], ch_table[[#This Row],[Day]], ch_table[AAT]))</f>
        <v>0</v>
      </c>
      <c r="M1333" s="47">
        <f>SUM(INDEX(ch_table[AAT],1):ch_table[[#This Row],[AAT]])</f>
        <v>1.938194444444445</v>
      </c>
    </row>
    <row r="1334" spans="1:13" x14ac:dyDescent="0.25">
      <c r="A1334" s="2">
        <v>96</v>
      </c>
      <c r="B1334" s="40">
        <v>44082</v>
      </c>
      <c r="C1334" s="42">
        <v>0.47916666666666669</v>
      </c>
      <c r="D1334" s="3" t="s">
        <v>18</v>
      </c>
      <c r="G1334" s="42" cm="1">
        <f t="array" ref="G133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1334" s="44" t="str">
        <f>IF(ch_table[[#This Row],[Subject 1]]&lt;&gt;"House rose", "",SUMIF(ch_table[Day], ch_table[[#This Row],[Day]], ch_table[Duration]))</f>
        <v/>
      </c>
      <c r="I1334" s="49">
        <f>SUM(INDEX(ch_table[Duration],1):ch_table[[#This Row],[Duration]])</f>
        <v>29.750000000000153</v>
      </c>
      <c r="J1334" s="44" cm="1">
        <f t="array" ref="J133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334" s="44" t="str" cm="1">
        <f t="array" ref="K133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334" s="44" t="str">
        <f>IF(ch_table[[#This Row],[Subject 1]]&lt;&gt;"House rose", "",SUMIF(ch_table[Day], ch_table[[#This Row],[Day]], ch_table[AAT]))</f>
        <v/>
      </c>
      <c r="M1334" s="47">
        <f>SUM(INDEX(ch_table[AAT],1):ch_table[[#This Row],[AAT]])</f>
        <v>1.938194444444445</v>
      </c>
    </row>
    <row r="1335" spans="1:13" x14ac:dyDescent="0.25">
      <c r="A1335" s="2">
        <v>96</v>
      </c>
      <c r="B1335" s="40">
        <v>44082</v>
      </c>
      <c r="C1335" s="42">
        <v>0.48125000000000001</v>
      </c>
      <c r="D1335" s="3" t="s">
        <v>28</v>
      </c>
      <c r="E1335" s="5" t="s">
        <v>795</v>
      </c>
      <c r="G1335" s="42" cm="1">
        <f t="array" ref="G133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2.9861111111111061E-2</v>
      </c>
      <c r="H1335" s="44" t="str">
        <f>IF(ch_table[[#This Row],[Subject 1]]&lt;&gt;"House rose", "",SUMIF(ch_table[Day], ch_table[[#This Row],[Day]], ch_table[Duration]))</f>
        <v/>
      </c>
      <c r="I1335" s="49">
        <f>SUM(INDEX(ch_table[Duration],1):ch_table[[#This Row],[Duration]])</f>
        <v>29.779861111111263</v>
      </c>
      <c r="J1335" s="44" cm="1">
        <f t="array" ref="J133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335" s="44" t="str" cm="1">
        <f t="array" ref="K133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335" s="44" t="str">
        <f>IF(ch_table[[#This Row],[Subject 1]]&lt;&gt;"House rose", "",SUMIF(ch_table[Day], ch_table[[#This Row],[Day]], ch_table[AAT]))</f>
        <v/>
      </c>
      <c r="M1335" s="47">
        <f>SUM(INDEX(ch_table[AAT],1):ch_table[[#This Row],[AAT]])</f>
        <v>1.938194444444445</v>
      </c>
    </row>
    <row r="1336" spans="1:13" x14ac:dyDescent="0.25">
      <c r="A1336" s="2">
        <v>96</v>
      </c>
      <c r="B1336" s="40">
        <v>44082</v>
      </c>
      <c r="C1336" s="42">
        <v>0.51111111111111107</v>
      </c>
      <c r="D1336" s="3" t="s">
        <v>29</v>
      </c>
      <c r="E1336" s="5" t="s">
        <v>795</v>
      </c>
      <c r="G1336" s="42" cm="1">
        <f t="array" ref="G133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1.1805555555555625E-2</v>
      </c>
      <c r="H1336" s="44" t="str">
        <f>IF(ch_table[[#This Row],[Subject 1]]&lt;&gt;"House rose", "",SUMIF(ch_table[Day], ch_table[[#This Row],[Day]], ch_table[Duration]))</f>
        <v/>
      </c>
      <c r="I1336" s="49">
        <f>SUM(INDEX(ch_table[Duration],1):ch_table[[#This Row],[Duration]])</f>
        <v>29.791666666666817</v>
      </c>
      <c r="J1336" s="44" cm="1">
        <f t="array" ref="J133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336" s="44" t="str" cm="1">
        <f t="array" ref="K133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336" s="44" t="str">
        <f>IF(ch_table[[#This Row],[Subject 1]]&lt;&gt;"House rose", "",SUMIF(ch_table[Day], ch_table[[#This Row],[Day]], ch_table[AAT]))</f>
        <v/>
      </c>
      <c r="M1336" s="47">
        <f>SUM(INDEX(ch_table[AAT],1):ch_table[[#This Row],[AAT]])</f>
        <v>1.938194444444445</v>
      </c>
    </row>
    <row r="1337" spans="1:13" x14ac:dyDescent="0.25">
      <c r="A1337" s="2">
        <v>96</v>
      </c>
      <c r="B1337" s="40">
        <v>44082</v>
      </c>
      <c r="C1337" s="42">
        <v>0.5229166666666667</v>
      </c>
      <c r="D1337" s="3" t="s">
        <v>15</v>
      </c>
      <c r="G1337" s="42" cm="1">
        <f t="array" ref="G133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1337" s="44" t="str">
        <f>IF(ch_table[[#This Row],[Subject 1]]&lt;&gt;"House rose", "",SUMIF(ch_table[Day], ch_table[[#This Row],[Day]], ch_table[Duration]))</f>
        <v/>
      </c>
      <c r="I1337" s="49">
        <f>SUM(INDEX(ch_table[Duration],1):ch_table[[#This Row],[Duration]])</f>
        <v>29.793750000000152</v>
      </c>
      <c r="J1337" s="44" cm="1">
        <f t="array" ref="J133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337" s="44" t="str" cm="1">
        <f t="array" ref="K133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337" s="44" t="str">
        <f>IF(ch_table[[#This Row],[Subject 1]]&lt;&gt;"House rose", "",SUMIF(ch_table[Day], ch_table[[#This Row],[Day]], ch_table[AAT]))</f>
        <v/>
      </c>
      <c r="M1337" s="47">
        <f>SUM(INDEX(ch_table[AAT],1):ch_table[[#This Row],[AAT]])</f>
        <v>1.938194444444445</v>
      </c>
    </row>
    <row r="1338" spans="1:13" ht="60" x14ac:dyDescent="0.25">
      <c r="A1338" s="2">
        <v>96</v>
      </c>
      <c r="B1338" s="40">
        <v>44082</v>
      </c>
      <c r="C1338" s="42">
        <v>0.52500000000000002</v>
      </c>
      <c r="D1338" s="3" t="s">
        <v>693</v>
      </c>
      <c r="E1338" s="5" t="s">
        <v>796</v>
      </c>
      <c r="G1338" s="42" cm="1">
        <f t="array" ref="G133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4.2361111111111072E-2</v>
      </c>
      <c r="H1338" s="44" t="str">
        <f>IF(ch_table[[#This Row],[Subject 1]]&lt;&gt;"House rose", "",SUMIF(ch_table[Day], ch_table[[#This Row],[Day]], ch_table[Duration]))</f>
        <v/>
      </c>
      <c r="I1338" s="49">
        <f>SUM(INDEX(ch_table[Duration],1):ch_table[[#This Row],[Duration]])</f>
        <v>29.836111111111265</v>
      </c>
      <c r="J1338" s="44" cm="1">
        <f t="array" ref="J133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338" s="44" t="str" cm="1">
        <f t="array" ref="K133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338" s="44" t="str">
        <f>IF(ch_table[[#This Row],[Subject 1]]&lt;&gt;"House rose", "",SUMIF(ch_table[Day], ch_table[[#This Row],[Day]], ch_table[AAT]))</f>
        <v/>
      </c>
      <c r="M1338" s="47">
        <f>SUM(INDEX(ch_table[AAT],1):ch_table[[#This Row],[AAT]])</f>
        <v>1.938194444444445</v>
      </c>
    </row>
    <row r="1339" spans="1:13" x14ac:dyDescent="0.25">
      <c r="A1339" s="2">
        <v>96</v>
      </c>
      <c r="B1339" s="40">
        <v>44082</v>
      </c>
      <c r="C1339" s="42">
        <v>0.56736111111111109</v>
      </c>
      <c r="D1339" s="3" t="s">
        <v>15</v>
      </c>
      <c r="G1339" s="42" cm="1">
        <f t="array" ref="G133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1339" s="44" t="str">
        <f>IF(ch_table[[#This Row],[Subject 1]]&lt;&gt;"House rose", "",SUMIF(ch_table[Day], ch_table[[#This Row],[Day]], ch_table[Duration]))</f>
        <v/>
      </c>
      <c r="I1339" s="49">
        <f>SUM(INDEX(ch_table[Duration],1):ch_table[[#This Row],[Duration]])</f>
        <v>29.8381944444446</v>
      </c>
      <c r="J1339" s="44" cm="1">
        <f t="array" ref="J133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339" s="44" t="str" cm="1">
        <f t="array" ref="K133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339" s="44" t="str">
        <f>IF(ch_table[[#This Row],[Subject 1]]&lt;&gt;"House rose", "",SUMIF(ch_table[Day], ch_table[[#This Row],[Day]], ch_table[AAT]))</f>
        <v/>
      </c>
      <c r="M1339" s="47">
        <f>SUM(INDEX(ch_table[AAT],1):ch_table[[#This Row],[AAT]])</f>
        <v>1.938194444444445</v>
      </c>
    </row>
    <row r="1340" spans="1:13" ht="30" x14ac:dyDescent="0.25">
      <c r="A1340" s="2">
        <v>96</v>
      </c>
      <c r="B1340" s="40">
        <v>44082</v>
      </c>
      <c r="C1340" s="42">
        <v>0.56944444444444442</v>
      </c>
      <c r="D1340" s="3" t="s">
        <v>30</v>
      </c>
      <c r="E1340" s="5" t="s">
        <v>797</v>
      </c>
      <c r="G1340" s="42" cm="1">
        <f t="array" ref="G134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5.0000000000000044E-2</v>
      </c>
      <c r="H1340" s="44" t="str">
        <f>IF(ch_table[[#This Row],[Subject 1]]&lt;&gt;"House rose", "",SUMIF(ch_table[Day], ch_table[[#This Row],[Day]], ch_table[Duration]))</f>
        <v/>
      </c>
      <c r="I1340" s="49">
        <f>SUM(INDEX(ch_table[Duration],1):ch_table[[#This Row],[Duration]])</f>
        <v>29.888194444444601</v>
      </c>
      <c r="J1340" s="44" cm="1">
        <f t="array" ref="J134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340" s="44" t="str" cm="1">
        <f t="array" ref="K134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340" s="44" t="str">
        <f>IF(ch_table[[#This Row],[Subject 1]]&lt;&gt;"House rose", "",SUMIF(ch_table[Day], ch_table[[#This Row],[Day]], ch_table[AAT]))</f>
        <v/>
      </c>
      <c r="M1340" s="47">
        <f>SUM(INDEX(ch_table[AAT],1):ch_table[[#This Row],[AAT]])</f>
        <v>1.938194444444445</v>
      </c>
    </row>
    <row r="1341" spans="1:13" x14ac:dyDescent="0.25">
      <c r="A1341" s="2">
        <v>96</v>
      </c>
      <c r="B1341" s="40">
        <v>44082</v>
      </c>
      <c r="C1341" s="42">
        <v>0.61944444444444446</v>
      </c>
      <c r="D1341" s="3" t="s">
        <v>24</v>
      </c>
      <c r="E1341" s="5" t="s">
        <v>798</v>
      </c>
      <c r="G1341" s="42" cm="1">
        <f t="array" ref="G134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1341" s="44" t="str">
        <f>IF(ch_table[[#This Row],[Subject 1]]&lt;&gt;"House rose", "",SUMIF(ch_table[Day], ch_table[[#This Row],[Day]], ch_table[Duration]))</f>
        <v/>
      </c>
      <c r="I1341" s="49">
        <f>SUM(INDEX(ch_table[Duration],1):ch_table[[#This Row],[Duration]])</f>
        <v>29.890277777777936</v>
      </c>
      <c r="J1341" s="44" cm="1">
        <f t="array" ref="J134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341" s="44" t="str" cm="1">
        <f t="array" ref="K134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341" s="44" t="str">
        <f>IF(ch_table[[#This Row],[Subject 1]]&lt;&gt;"House rose", "",SUMIF(ch_table[Day], ch_table[[#This Row],[Day]], ch_table[AAT]))</f>
        <v/>
      </c>
      <c r="M1341" s="47">
        <f>SUM(INDEX(ch_table[AAT],1):ch_table[[#This Row],[AAT]])</f>
        <v>1.938194444444445</v>
      </c>
    </row>
    <row r="1342" spans="1:13" x14ac:dyDescent="0.25">
      <c r="A1342" s="2">
        <v>96</v>
      </c>
      <c r="B1342" s="40">
        <v>44082</v>
      </c>
      <c r="C1342" s="42">
        <v>0.62152777777777779</v>
      </c>
      <c r="D1342" s="3" t="s">
        <v>15</v>
      </c>
      <c r="G1342" s="42" cm="1">
        <f t="array" ref="G134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1.388888888888884E-3</v>
      </c>
      <c r="H1342" s="44" t="str">
        <f>IF(ch_table[[#This Row],[Subject 1]]&lt;&gt;"House rose", "",SUMIF(ch_table[Day], ch_table[[#This Row],[Day]], ch_table[Duration]))</f>
        <v/>
      </c>
      <c r="I1342" s="49">
        <f>SUM(INDEX(ch_table[Duration],1):ch_table[[#This Row],[Duration]])</f>
        <v>29.891666666666826</v>
      </c>
      <c r="J1342" s="44" cm="1">
        <f t="array" ref="J134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342" s="44" t="str" cm="1">
        <f t="array" ref="K134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342" s="44" t="str">
        <f>IF(ch_table[[#This Row],[Subject 1]]&lt;&gt;"House rose", "",SUMIF(ch_table[Day], ch_table[[#This Row],[Day]], ch_table[AAT]))</f>
        <v/>
      </c>
      <c r="M1342" s="47">
        <f>SUM(INDEX(ch_table[AAT],1):ch_table[[#This Row],[AAT]])</f>
        <v>1.938194444444445</v>
      </c>
    </row>
    <row r="1343" spans="1:13" x14ac:dyDescent="0.25">
      <c r="A1343" s="2">
        <v>96</v>
      </c>
      <c r="B1343" s="40">
        <v>44082</v>
      </c>
      <c r="C1343" s="42">
        <v>0.62291666666666667</v>
      </c>
      <c r="D1343" s="3" t="s">
        <v>44</v>
      </c>
      <c r="E1343" s="5" t="s">
        <v>799</v>
      </c>
      <c r="G1343" s="42" cm="1">
        <f t="array" ref="G134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6.2499999999999778E-3</v>
      </c>
      <c r="H1343" s="44" t="str">
        <f>IF(ch_table[[#This Row],[Subject 1]]&lt;&gt;"House rose", "",SUMIF(ch_table[Day], ch_table[[#This Row],[Day]], ch_table[Duration]))</f>
        <v/>
      </c>
      <c r="I1343" s="49">
        <f>SUM(INDEX(ch_table[Duration],1):ch_table[[#This Row],[Duration]])</f>
        <v>29.897916666666827</v>
      </c>
      <c r="J1343" s="44" cm="1">
        <f t="array" ref="J134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343" s="44" t="str" cm="1">
        <f t="array" ref="K134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343" s="44" t="str">
        <f>IF(ch_table[[#This Row],[Subject 1]]&lt;&gt;"House rose", "",SUMIF(ch_table[Day], ch_table[[#This Row],[Day]], ch_table[AAT]))</f>
        <v/>
      </c>
      <c r="M1343" s="47">
        <f>SUM(INDEX(ch_table[AAT],1):ch_table[[#This Row],[AAT]])</f>
        <v>1.938194444444445</v>
      </c>
    </row>
    <row r="1344" spans="1:13" x14ac:dyDescent="0.25">
      <c r="A1344" s="2">
        <v>96</v>
      </c>
      <c r="B1344" s="40">
        <v>44082</v>
      </c>
      <c r="C1344" s="42">
        <v>0.62916666666666665</v>
      </c>
      <c r="D1344" s="3" t="s">
        <v>284</v>
      </c>
      <c r="E1344" s="5" t="s">
        <v>800</v>
      </c>
      <c r="F1344" s="5" t="s">
        <v>145</v>
      </c>
      <c r="G1344" s="42" cm="1">
        <f t="array" ref="G134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9.6527777777777768E-2</v>
      </c>
      <c r="H1344" s="44" t="str">
        <f>IF(ch_table[[#This Row],[Subject 1]]&lt;&gt;"House rose", "",SUMIF(ch_table[Day], ch_table[[#This Row],[Day]], ch_table[Duration]))</f>
        <v/>
      </c>
      <c r="I1344" s="49">
        <f>SUM(INDEX(ch_table[Duration],1):ch_table[[#This Row],[Duration]])</f>
        <v>29.994444444444603</v>
      </c>
      <c r="J1344" s="44" cm="1">
        <f t="array" ref="J134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344" s="44" t="str" cm="1">
        <f t="array" ref="K134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344" s="44" t="str">
        <f>IF(ch_table[[#This Row],[Subject 1]]&lt;&gt;"House rose", "",SUMIF(ch_table[Day], ch_table[[#This Row],[Day]], ch_table[AAT]))</f>
        <v/>
      </c>
      <c r="M1344" s="47">
        <f>SUM(INDEX(ch_table[AAT],1):ch_table[[#This Row],[AAT]])</f>
        <v>1.938194444444445</v>
      </c>
    </row>
    <row r="1345" spans="1:13" x14ac:dyDescent="0.25">
      <c r="A1345" s="2">
        <v>96</v>
      </c>
      <c r="B1345" s="40">
        <v>44082</v>
      </c>
      <c r="C1345" s="42">
        <v>0.72569444444444442</v>
      </c>
      <c r="D1345" s="3" t="s">
        <v>33</v>
      </c>
      <c r="E1345" s="5" t="s">
        <v>800</v>
      </c>
      <c r="G1345" s="42" cm="1">
        <f t="array" ref="G134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1.3194444444444509E-2</v>
      </c>
      <c r="H1345" s="44" t="str">
        <f>IF(ch_table[[#This Row],[Subject 1]]&lt;&gt;"House rose", "",SUMIF(ch_table[Day], ch_table[[#This Row],[Day]], ch_table[Duration]))</f>
        <v/>
      </c>
      <c r="I1345" s="49">
        <f>SUM(INDEX(ch_table[Duration],1):ch_table[[#This Row],[Duration]])</f>
        <v>30.007638888889048</v>
      </c>
      <c r="J1345" s="44" cm="1">
        <f t="array" ref="J134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345" s="44" t="str" cm="1">
        <f t="array" ref="K134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345" s="44" t="str">
        <f>IF(ch_table[[#This Row],[Subject 1]]&lt;&gt;"House rose", "",SUMIF(ch_table[Day], ch_table[[#This Row],[Day]], ch_table[AAT]))</f>
        <v/>
      </c>
      <c r="M1345" s="47">
        <f>SUM(INDEX(ch_table[AAT],1):ch_table[[#This Row],[AAT]])</f>
        <v>1.938194444444445</v>
      </c>
    </row>
    <row r="1346" spans="1:13" ht="30" x14ac:dyDescent="0.25">
      <c r="A1346" s="2">
        <v>96</v>
      </c>
      <c r="B1346" s="40">
        <v>44082</v>
      </c>
      <c r="C1346" s="42">
        <v>0.73888888888888893</v>
      </c>
      <c r="D1346" s="3" t="s">
        <v>35</v>
      </c>
      <c r="E1346" s="5" t="s">
        <v>801</v>
      </c>
      <c r="G1346" s="42" cm="1">
        <f t="array" ref="G134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1.388888888888884E-3</v>
      </c>
      <c r="H1346" s="44" t="str">
        <f>IF(ch_table[[#This Row],[Subject 1]]&lt;&gt;"House rose", "",SUMIF(ch_table[Day], ch_table[[#This Row],[Day]], ch_table[Duration]))</f>
        <v/>
      </c>
      <c r="I1346" s="49">
        <f>SUM(INDEX(ch_table[Duration],1):ch_table[[#This Row],[Duration]])</f>
        <v>30.009027777777938</v>
      </c>
      <c r="J1346" s="44" cm="1">
        <f t="array" ref="J134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346" s="44" t="str" cm="1">
        <f t="array" ref="K134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346" s="44" t="str">
        <f>IF(ch_table[[#This Row],[Subject 1]]&lt;&gt;"House rose", "",SUMIF(ch_table[Day], ch_table[[#This Row],[Day]], ch_table[AAT]))</f>
        <v/>
      </c>
      <c r="M1346" s="47">
        <f>SUM(INDEX(ch_table[AAT],1):ch_table[[#This Row],[AAT]])</f>
        <v>1.938194444444445</v>
      </c>
    </row>
    <row r="1347" spans="1:13" ht="30" x14ac:dyDescent="0.25">
      <c r="A1347" s="2">
        <v>96</v>
      </c>
      <c r="B1347" s="40">
        <v>44082</v>
      </c>
      <c r="C1347" s="42">
        <v>0.74027777777777781</v>
      </c>
      <c r="D1347" s="3" t="s">
        <v>26</v>
      </c>
      <c r="E1347" s="5" t="s">
        <v>802</v>
      </c>
      <c r="G1347" s="42" cm="1">
        <f t="array" ref="G134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2.4999999999999911E-2</v>
      </c>
      <c r="H1347" s="44" t="str">
        <f>IF(ch_table[[#This Row],[Subject 1]]&lt;&gt;"House rose", "",SUMIF(ch_table[Day], ch_table[[#This Row],[Day]], ch_table[Duration]))</f>
        <v/>
      </c>
      <c r="I1347" s="49">
        <f>SUM(INDEX(ch_table[Duration],1):ch_table[[#This Row],[Duration]])</f>
        <v>30.034027777777936</v>
      </c>
      <c r="J1347" s="44" cm="1">
        <f t="array" ref="J134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347" s="44" t="str" cm="1">
        <f t="array" ref="K134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347" s="44" t="str">
        <f>IF(ch_table[[#This Row],[Subject 1]]&lt;&gt;"House rose", "",SUMIF(ch_table[Day], ch_table[[#This Row],[Day]], ch_table[AAT]))</f>
        <v/>
      </c>
      <c r="M1347" s="47">
        <f>SUM(INDEX(ch_table[AAT],1):ch_table[[#This Row],[AAT]])</f>
        <v>1.938194444444445</v>
      </c>
    </row>
    <row r="1348" spans="1:13" x14ac:dyDescent="0.25">
      <c r="A1348" s="2">
        <v>96</v>
      </c>
      <c r="B1348" s="40">
        <v>44082</v>
      </c>
      <c r="C1348" s="42">
        <v>0.76527777777777772</v>
      </c>
      <c r="D1348" s="3" t="s">
        <v>17</v>
      </c>
      <c r="G1348" s="42" t="str" cm="1">
        <f t="array" ref="G134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1348" s="44">
        <f>IF(ch_table[[#This Row],[Subject 1]]&lt;&gt;"House rose", "",SUMIF(ch_table[Day], ch_table[[#This Row],[Day]], ch_table[Duration]))</f>
        <v>0.28611111111111104</v>
      </c>
      <c r="I1348" s="49">
        <f>SUM(INDEX(ch_table[Duration],1):ch_table[[#This Row],[Duration]])</f>
        <v>30.034027777777936</v>
      </c>
      <c r="J1348" s="44" cm="1">
        <f t="array" ref="J134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348" s="44" t="str" cm="1">
        <f t="array" ref="K134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348" s="44">
        <f>IF(ch_table[[#This Row],[Subject 1]]&lt;&gt;"House rose", "",SUMIF(ch_table[Day], ch_table[[#This Row],[Day]], ch_table[AAT]))</f>
        <v>0</v>
      </c>
      <c r="M1348" s="47">
        <f>SUM(INDEX(ch_table[AAT],1):ch_table[[#This Row],[AAT]])</f>
        <v>1.938194444444445</v>
      </c>
    </row>
    <row r="1349" spans="1:13" x14ac:dyDescent="0.25">
      <c r="A1349" s="2">
        <v>97</v>
      </c>
      <c r="B1349" s="40">
        <v>44083</v>
      </c>
      <c r="C1349" s="42">
        <v>0.47916666666666669</v>
      </c>
      <c r="D1349" s="3" t="s">
        <v>18</v>
      </c>
      <c r="G1349" s="42" cm="1">
        <f t="array" ref="G134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1349" s="44" t="str">
        <f>IF(ch_table[[#This Row],[Subject 1]]&lt;&gt;"House rose", "",SUMIF(ch_table[Day], ch_table[[#This Row],[Day]], ch_table[Duration]))</f>
        <v/>
      </c>
      <c r="I1349" s="49">
        <f>SUM(INDEX(ch_table[Duration],1):ch_table[[#This Row],[Duration]])</f>
        <v>30.036111111111271</v>
      </c>
      <c r="J1349" s="44" cm="1">
        <f t="array" ref="J134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349" s="44" t="str" cm="1">
        <f t="array" ref="K134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349" s="44" t="str">
        <f>IF(ch_table[[#This Row],[Subject 1]]&lt;&gt;"House rose", "",SUMIF(ch_table[Day], ch_table[[#This Row],[Day]], ch_table[AAT]))</f>
        <v/>
      </c>
      <c r="M1349" s="47">
        <f>SUM(INDEX(ch_table[AAT],1):ch_table[[#This Row],[AAT]])</f>
        <v>1.938194444444445</v>
      </c>
    </row>
    <row r="1350" spans="1:13" x14ac:dyDescent="0.25">
      <c r="A1350" s="2">
        <v>97</v>
      </c>
      <c r="B1350" s="40">
        <v>44083</v>
      </c>
      <c r="C1350" s="42">
        <v>0.48125000000000001</v>
      </c>
      <c r="D1350" s="3" t="s">
        <v>28</v>
      </c>
      <c r="E1350" s="5" t="s">
        <v>280</v>
      </c>
      <c r="G1350" s="42" cm="1">
        <f t="array" ref="G135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1.9444444444444431E-2</v>
      </c>
      <c r="H1350" s="44" t="str">
        <f>IF(ch_table[[#This Row],[Subject 1]]&lt;&gt;"House rose", "",SUMIF(ch_table[Day], ch_table[[#This Row],[Day]], ch_table[Duration]))</f>
        <v/>
      </c>
      <c r="I1350" s="49">
        <f>SUM(INDEX(ch_table[Duration],1):ch_table[[#This Row],[Duration]])</f>
        <v>30.055555555555717</v>
      </c>
      <c r="J1350" s="44" cm="1">
        <f t="array" ref="J135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350" s="44" t="str" cm="1">
        <f t="array" ref="K135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350" s="44" t="str">
        <f>IF(ch_table[[#This Row],[Subject 1]]&lt;&gt;"House rose", "",SUMIF(ch_table[Day], ch_table[[#This Row],[Day]], ch_table[AAT]))</f>
        <v/>
      </c>
      <c r="M1350" s="47">
        <f>SUM(INDEX(ch_table[AAT],1):ch_table[[#This Row],[AAT]])</f>
        <v>1.938194444444445</v>
      </c>
    </row>
    <row r="1351" spans="1:13" x14ac:dyDescent="0.25">
      <c r="A1351" s="2">
        <v>97</v>
      </c>
      <c r="B1351" s="40">
        <v>44083</v>
      </c>
      <c r="C1351" s="42">
        <v>0.50069444444444444</v>
      </c>
      <c r="D1351" s="3" t="s">
        <v>28</v>
      </c>
      <c r="E1351" s="5" t="s">
        <v>99</v>
      </c>
      <c r="G1351" s="42" cm="1">
        <f t="array" ref="G135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2.430555555555558E-2</v>
      </c>
      <c r="H1351" s="44" t="str">
        <f>IF(ch_table[[#This Row],[Subject 1]]&lt;&gt;"House rose", "",SUMIF(ch_table[Day], ch_table[[#This Row],[Day]], ch_table[Duration]))</f>
        <v/>
      </c>
      <c r="I1351" s="49">
        <f>SUM(INDEX(ch_table[Duration],1):ch_table[[#This Row],[Duration]])</f>
        <v>30.079861111111274</v>
      </c>
      <c r="J1351" s="44" cm="1">
        <f t="array" ref="J135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351" s="44" t="str" cm="1">
        <f t="array" ref="K135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351" s="44" t="str">
        <f>IF(ch_table[[#This Row],[Subject 1]]&lt;&gt;"House rose", "",SUMIF(ch_table[Day], ch_table[[#This Row],[Day]], ch_table[AAT]))</f>
        <v/>
      </c>
      <c r="M1351" s="47">
        <f>SUM(INDEX(ch_table[AAT],1):ch_table[[#This Row],[AAT]])</f>
        <v>1.938194444444445</v>
      </c>
    </row>
    <row r="1352" spans="1:13" ht="30" x14ac:dyDescent="0.25">
      <c r="A1352" s="2">
        <v>97</v>
      </c>
      <c r="B1352" s="40">
        <v>44083</v>
      </c>
      <c r="C1352" s="42">
        <v>0.52500000000000002</v>
      </c>
      <c r="D1352" s="3" t="s">
        <v>24</v>
      </c>
      <c r="E1352" s="5" t="s">
        <v>803</v>
      </c>
      <c r="G1352" s="42" cm="1">
        <f t="array" ref="G135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1352" s="44" t="str">
        <f>IF(ch_table[[#This Row],[Subject 1]]&lt;&gt;"House rose", "",SUMIF(ch_table[Day], ch_table[[#This Row],[Day]], ch_table[Duration]))</f>
        <v/>
      </c>
      <c r="I1352" s="49">
        <f>SUM(INDEX(ch_table[Duration],1):ch_table[[#This Row],[Duration]])</f>
        <v>30.081944444444609</v>
      </c>
      <c r="J1352" s="44" cm="1">
        <f t="array" ref="J135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352" s="44" t="str" cm="1">
        <f t="array" ref="K135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352" s="44" t="str">
        <f>IF(ch_table[[#This Row],[Subject 1]]&lt;&gt;"House rose", "",SUMIF(ch_table[Day], ch_table[[#This Row],[Day]], ch_table[AAT]))</f>
        <v/>
      </c>
      <c r="M1352" s="47">
        <f>SUM(INDEX(ch_table[AAT],1):ch_table[[#This Row],[AAT]])</f>
        <v>1.938194444444445</v>
      </c>
    </row>
    <row r="1353" spans="1:13" x14ac:dyDescent="0.25">
      <c r="A1353" s="2">
        <v>97</v>
      </c>
      <c r="B1353" s="40">
        <v>44083</v>
      </c>
      <c r="C1353" s="42">
        <v>0.52708333333333335</v>
      </c>
      <c r="D1353" s="3" t="s">
        <v>15</v>
      </c>
      <c r="G1353" s="42" cm="1">
        <f t="array" ref="G135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1353" s="44" t="str">
        <f>IF(ch_table[[#This Row],[Subject 1]]&lt;&gt;"House rose", "",SUMIF(ch_table[Day], ch_table[[#This Row],[Day]], ch_table[Duration]))</f>
        <v/>
      </c>
      <c r="I1353" s="49">
        <f>SUM(INDEX(ch_table[Duration],1):ch_table[[#This Row],[Duration]])</f>
        <v>30.084722222222386</v>
      </c>
      <c r="J1353" s="44" cm="1">
        <f t="array" ref="J135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353" s="44" t="str" cm="1">
        <f t="array" ref="K135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353" s="44" t="str">
        <f>IF(ch_table[[#This Row],[Subject 1]]&lt;&gt;"House rose", "",SUMIF(ch_table[Day], ch_table[[#This Row],[Day]], ch_table[AAT]))</f>
        <v/>
      </c>
      <c r="M1353" s="47">
        <f>SUM(INDEX(ch_table[AAT],1):ch_table[[#This Row],[AAT]])</f>
        <v>1.938194444444445</v>
      </c>
    </row>
    <row r="1354" spans="1:13" x14ac:dyDescent="0.25">
      <c r="A1354" s="2">
        <v>97</v>
      </c>
      <c r="B1354" s="40">
        <v>44083</v>
      </c>
      <c r="C1354" s="42">
        <v>0.52986111111111112</v>
      </c>
      <c r="D1354" s="3" t="s">
        <v>44</v>
      </c>
      <c r="E1354" s="5" t="s">
        <v>804</v>
      </c>
      <c r="G1354" s="42" cm="1">
        <f t="array" ref="G135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6.2499999999999778E-3</v>
      </c>
      <c r="H1354" s="44" t="str">
        <f>IF(ch_table[[#This Row],[Subject 1]]&lt;&gt;"House rose", "",SUMIF(ch_table[Day], ch_table[[#This Row],[Day]], ch_table[Duration]))</f>
        <v/>
      </c>
      <c r="I1354" s="49">
        <f>SUM(INDEX(ch_table[Duration],1):ch_table[[#This Row],[Duration]])</f>
        <v>30.090972222222387</v>
      </c>
      <c r="J1354" s="44" cm="1">
        <f t="array" ref="J135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354" s="44" t="str" cm="1">
        <f t="array" ref="K135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354" s="44" t="str">
        <f>IF(ch_table[[#This Row],[Subject 1]]&lt;&gt;"House rose", "",SUMIF(ch_table[Day], ch_table[[#This Row],[Day]], ch_table[AAT]))</f>
        <v/>
      </c>
      <c r="M1354" s="47">
        <f>SUM(INDEX(ch_table[AAT],1):ch_table[[#This Row],[AAT]])</f>
        <v>1.938194444444445</v>
      </c>
    </row>
    <row r="1355" spans="1:13" ht="30" x14ac:dyDescent="0.25">
      <c r="A1355" s="2">
        <v>97</v>
      </c>
      <c r="B1355" s="40">
        <v>44083</v>
      </c>
      <c r="C1355" s="42">
        <v>0.53611111111111109</v>
      </c>
      <c r="D1355" s="3" t="s">
        <v>39</v>
      </c>
      <c r="E1355" s="5" t="s">
        <v>805</v>
      </c>
      <c r="F1355" s="5" t="s">
        <v>156</v>
      </c>
      <c r="G1355" s="42" cm="1">
        <f t="array" ref="G135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0.15138888888888891</v>
      </c>
      <c r="H1355" s="44" t="str">
        <f>IF(ch_table[[#This Row],[Subject 1]]&lt;&gt;"House rose", "",SUMIF(ch_table[Day], ch_table[[#This Row],[Day]], ch_table[Duration]))</f>
        <v/>
      </c>
      <c r="I1355" s="49">
        <f>SUM(INDEX(ch_table[Duration],1):ch_table[[#This Row],[Duration]])</f>
        <v>30.242361111111276</v>
      </c>
      <c r="J1355" s="44" cm="1">
        <f t="array" ref="J135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355" s="44" t="str" cm="1">
        <f t="array" ref="K135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355" s="44" t="str">
        <f>IF(ch_table[[#This Row],[Subject 1]]&lt;&gt;"House rose", "",SUMIF(ch_table[Day], ch_table[[#This Row],[Day]], ch_table[AAT]))</f>
        <v/>
      </c>
      <c r="M1355" s="47">
        <f>SUM(INDEX(ch_table[AAT],1):ch_table[[#This Row],[AAT]])</f>
        <v>1.938194444444445</v>
      </c>
    </row>
    <row r="1356" spans="1:13" ht="30" x14ac:dyDescent="0.25">
      <c r="A1356" s="2">
        <v>97</v>
      </c>
      <c r="B1356" s="40">
        <v>44083</v>
      </c>
      <c r="C1356" s="42">
        <v>0.6875</v>
      </c>
      <c r="D1356" s="3" t="s">
        <v>34</v>
      </c>
      <c r="E1356" s="5" t="s">
        <v>354</v>
      </c>
      <c r="F1356" s="5" t="s">
        <v>736</v>
      </c>
      <c r="G1356" s="42" cm="1">
        <f t="array" ref="G135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</v>
      </c>
      <c r="H1356" s="44" t="str">
        <f>IF(ch_table[[#This Row],[Subject 1]]&lt;&gt;"House rose", "",SUMIF(ch_table[Day], ch_table[[#This Row],[Day]], ch_table[Duration]))</f>
        <v/>
      </c>
      <c r="I1356" s="49">
        <f>SUM(INDEX(ch_table[Duration],1):ch_table[[#This Row],[Duration]])</f>
        <v>30.242361111111276</v>
      </c>
      <c r="J1356" s="44" cm="1">
        <f t="array" ref="J135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356" s="44" t="str" cm="1">
        <f t="array" ref="K135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356" s="44" t="str">
        <f>IF(ch_table[[#This Row],[Subject 1]]&lt;&gt;"House rose", "",SUMIF(ch_table[Day], ch_table[[#This Row],[Day]], ch_table[AAT]))</f>
        <v/>
      </c>
      <c r="M1356" s="47">
        <f>SUM(INDEX(ch_table[AAT],1):ch_table[[#This Row],[AAT]])</f>
        <v>1.938194444444445</v>
      </c>
    </row>
    <row r="1357" spans="1:13" x14ac:dyDescent="0.25">
      <c r="A1357" s="2">
        <v>97</v>
      </c>
      <c r="B1357" s="40">
        <v>44083</v>
      </c>
      <c r="C1357" s="42">
        <v>0.6875</v>
      </c>
      <c r="D1357" s="3" t="s">
        <v>15</v>
      </c>
      <c r="G1357" s="42" cm="1">
        <f t="array" ref="G135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1357" s="44" t="str">
        <f>IF(ch_table[[#This Row],[Subject 1]]&lt;&gt;"House rose", "",SUMIF(ch_table[Day], ch_table[[#This Row],[Day]], ch_table[Duration]))</f>
        <v/>
      </c>
      <c r="I1357" s="49">
        <f>SUM(INDEX(ch_table[Duration],1):ch_table[[#This Row],[Duration]])</f>
        <v>30.244444444444611</v>
      </c>
      <c r="J1357" s="44" cm="1">
        <f t="array" ref="J135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357" s="44" t="str" cm="1">
        <f t="array" ref="K135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357" s="44" t="str">
        <f>IF(ch_table[[#This Row],[Subject 1]]&lt;&gt;"House rose", "",SUMIF(ch_table[Day], ch_table[[#This Row],[Day]], ch_table[AAT]))</f>
        <v/>
      </c>
      <c r="M1357" s="47">
        <f>SUM(INDEX(ch_table[AAT],1):ch_table[[#This Row],[AAT]])</f>
        <v>1.938194444444445</v>
      </c>
    </row>
    <row r="1358" spans="1:13" ht="30" x14ac:dyDescent="0.25">
      <c r="A1358" s="2">
        <v>97</v>
      </c>
      <c r="B1358" s="40">
        <v>44083</v>
      </c>
      <c r="C1358" s="42">
        <v>0.68958333333333333</v>
      </c>
      <c r="D1358" s="3" t="s">
        <v>39</v>
      </c>
      <c r="E1358" s="5" t="s">
        <v>806</v>
      </c>
      <c r="G1358" s="42" cm="1">
        <f t="array" ref="G135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0.11250000000000004</v>
      </c>
      <c r="H1358" s="44" t="str">
        <f>IF(ch_table[[#This Row],[Subject 1]]&lt;&gt;"House rose", "",SUMIF(ch_table[Day], ch_table[[#This Row],[Day]], ch_table[Duration]))</f>
        <v/>
      </c>
      <c r="I1358" s="49">
        <f>SUM(INDEX(ch_table[Duration],1):ch_table[[#This Row],[Duration]])</f>
        <v>30.356944444444611</v>
      </c>
      <c r="J1358" s="44" cm="1">
        <f t="array" ref="J135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358" s="44" cm="1">
        <f t="array" ref="K135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1.0416666666666741E-2</v>
      </c>
      <c r="L1358" s="44" t="str">
        <f>IF(ch_table[[#This Row],[Subject 1]]&lt;&gt;"House rose", "",SUMIF(ch_table[Day], ch_table[[#This Row],[Day]], ch_table[AAT]))</f>
        <v/>
      </c>
      <c r="M1358" s="47">
        <f>SUM(INDEX(ch_table[AAT],1):ch_table[[#This Row],[AAT]])</f>
        <v>1.9486111111111117</v>
      </c>
    </row>
    <row r="1359" spans="1:13" x14ac:dyDescent="0.25">
      <c r="A1359" s="2">
        <v>97</v>
      </c>
      <c r="B1359" s="40">
        <v>44083</v>
      </c>
      <c r="C1359" s="42">
        <v>0.80208333333333337</v>
      </c>
      <c r="D1359" s="3" t="s">
        <v>34</v>
      </c>
      <c r="E1359" s="5" t="s">
        <v>661</v>
      </c>
      <c r="F1359" s="5" t="s">
        <v>736</v>
      </c>
      <c r="G1359" s="42" cm="1">
        <f t="array" ref="G135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</v>
      </c>
      <c r="H1359" s="44" t="str">
        <f>IF(ch_table[[#This Row],[Subject 1]]&lt;&gt;"House rose", "",SUMIF(ch_table[Day], ch_table[[#This Row],[Day]], ch_table[Duration]))</f>
        <v/>
      </c>
      <c r="I1359" s="49">
        <f>SUM(INDEX(ch_table[Duration],1):ch_table[[#This Row],[Duration]])</f>
        <v>30.356944444444611</v>
      </c>
      <c r="J1359" s="44" cm="1">
        <f t="array" ref="J135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359" s="44" cm="1">
        <f t="array" ref="K135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0</v>
      </c>
      <c r="L1359" s="44" t="str">
        <f>IF(ch_table[[#This Row],[Subject 1]]&lt;&gt;"House rose", "",SUMIF(ch_table[Day], ch_table[[#This Row],[Day]], ch_table[AAT]))</f>
        <v/>
      </c>
      <c r="M1359" s="47">
        <f>SUM(INDEX(ch_table[AAT],1):ch_table[[#This Row],[AAT]])</f>
        <v>1.9486111111111117</v>
      </c>
    </row>
    <row r="1360" spans="1:13" x14ac:dyDescent="0.25">
      <c r="A1360" s="2">
        <v>97</v>
      </c>
      <c r="B1360" s="40">
        <v>44083</v>
      </c>
      <c r="C1360" s="42">
        <v>0.80208333333333337</v>
      </c>
      <c r="D1360" s="3" t="s">
        <v>35</v>
      </c>
      <c r="E1360" s="5" t="s">
        <v>807</v>
      </c>
      <c r="G1360" s="42" cm="1">
        <f t="array" ref="G136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6.9444444444444198E-4</v>
      </c>
      <c r="H1360" s="44" t="str">
        <f>IF(ch_table[[#This Row],[Subject 1]]&lt;&gt;"House rose", "",SUMIF(ch_table[Day], ch_table[[#This Row],[Day]], ch_table[Duration]))</f>
        <v/>
      </c>
      <c r="I1360" s="49">
        <f>SUM(INDEX(ch_table[Duration],1):ch_table[[#This Row],[Duration]])</f>
        <v>30.357638888889056</v>
      </c>
      <c r="J1360" s="44" cm="1">
        <f t="array" ref="J136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360" s="44" cm="1">
        <f t="array" ref="K136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6.9444444444444198E-4</v>
      </c>
      <c r="L1360" s="44" t="str">
        <f>IF(ch_table[[#This Row],[Subject 1]]&lt;&gt;"House rose", "",SUMIF(ch_table[Day], ch_table[[#This Row],[Day]], ch_table[AAT]))</f>
        <v/>
      </c>
      <c r="M1360" s="47">
        <f>SUM(INDEX(ch_table[AAT],1):ch_table[[#This Row],[AAT]])</f>
        <v>1.9493055555555561</v>
      </c>
    </row>
    <row r="1361" spans="1:13" x14ac:dyDescent="0.25">
      <c r="A1361" s="2">
        <v>97</v>
      </c>
      <c r="B1361" s="40">
        <v>44083</v>
      </c>
      <c r="C1361" s="42">
        <v>0.80277777777777781</v>
      </c>
      <c r="D1361" s="3" t="s">
        <v>35</v>
      </c>
      <c r="E1361" s="5" t="s">
        <v>808</v>
      </c>
      <c r="G1361" s="42" cm="1">
        <f t="array" ref="G136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6.9444444444444198E-4</v>
      </c>
      <c r="H1361" s="44" t="str">
        <f>IF(ch_table[[#This Row],[Subject 1]]&lt;&gt;"House rose", "",SUMIF(ch_table[Day], ch_table[[#This Row],[Day]], ch_table[Duration]))</f>
        <v/>
      </c>
      <c r="I1361" s="49">
        <f>SUM(INDEX(ch_table[Duration],1):ch_table[[#This Row],[Duration]])</f>
        <v>30.358333333333501</v>
      </c>
      <c r="J1361" s="44" cm="1">
        <f t="array" ref="J136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361" s="44" cm="1">
        <f t="array" ref="K136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6.9444444444444198E-4</v>
      </c>
      <c r="L1361" s="44" t="str">
        <f>IF(ch_table[[#This Row],[Subject 1]]&lt;&gt;"House rose", "",SUMIF(ch_table[Day], ch_table[[#This Row],[Day]], ch_table[AAT]))</f>
        <v/>
      </c>
      <c r="M1361" s="47">
        <f>SUM(INDEX(ch_table[AAT],1):ch_table[[#This Row],[AAT]])</f>
        <v>1.9500000000000006</v>
      </c>
    </row>
    <row r="1362" spans="1:13" ht="30" x14ac:dyDescent="0.25">
      <c r="A1362" s="2">
        <v>97</v>
      </c>
      <c r="B1362" s="40">
        <v>44083</v>
      </c>
      <c r="C1362" s="42">
        <v>0.80347222222222225</v>
      </c>
      <c r="D1362" s="3" t="s">
        <v>317</v>
      </c>
      <c r="E1362" s="5" t="s">
        <v>809</v>
      </c>
      <c r="G1362" s="42" cm="1">
        <f t="array" ref="G136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1.388888888888884E-3</v>
      </c>
      <c r="H1362" s="44" t="str">
        <f>IF(ch_table[[#This Row],[Subject 1]]&lt;&gt;"House rose", "",SUMIF(ch_table[Day], ch_table[[#This Row],[Day]], ch_table[Duration]))</f>
        <v/>
      </c>
      <c r="I1362" s="49">
        <f>SUM(INDEX(ch_table[Duration],1):ch_table[[#This Row],[Duration]])</f>
        <v>30.359722222222391</v>
      </c>
      <c r="J1362" s="44" cm="1">
        <f t="array" ref="J136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362" s="44" cm="1">
        <f t="array" ref="K136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1.388888888888884E-3</v>
      </c>
      <c r="L1362" s="44" t="str">
        <f>IF(ch_table[[#This Row],[Subject 1]]&lt;&gt;"House rose", "",SUMIF(ch_table[Day], ch_table[[#This Row],[Day]], ch_table[AAT]))</f>
        <v/>
      </c>
      <c r="M1362" s="47">
        <f>SUM(INDEX(ch_table[AAT],1):ch_table[[#This Row],[AAT]])</f>
        <v>1.9513888888888895</v>
      </c>
    </row>
    <row r="1363" spans="1:13" ht="30" x14ac:dyDescent="0.25">
      <c r="A1363" s="2">
        <v>97</v>
      </c>
      <c r="B1363" s="40">
        <v>44083</v>
      </c>
      <c r="C1363" s="42">
        <v>0.80486111111111114</v>
      </c>
      <c r="D1363" s="3" t="s">
        <v>26</v>
      </c>
      <c r="E1363" s="5" t="s">
        <v>810</v>
      </c>
      <c r="G1363" s="42" cm="1">
        <f t="array" ref="G136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2.0833333333333259E-2</v>
      </c>
      <c r="H1363" s="44" t="str">
        <f>IF(ch_table[[#This Row],[Subject 1]]&lt;&gt;"House rose", "",SUMIF(ch_table[Day], ch_table[[#This Row],[Day]], ch_table[Duration]))</f>
        <v/>
      </c>
      <c r="I1363" s="49">
        <f>SUM(INDEX(ch_table[Duration],1):ch_table[[#This Row],[Duration]])</f>
        <v>30.380555555555723</v>
      </c>
      <c r="J1363" s="44" cm="1">
        <f t="array" ref="J136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363" s="44" cm="1">
        <f t="array" ref="K136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2.0833333333333259E-2</v>
      </c>
      <c r="L1363" s="44" t="str">
        <f>IF(ch_table[[#This Row],[Subject 1]]&lt;&gt;"House rose", "",SUMIF(ch_table[Day], ch_table[[#This Row],[Day]], ch_table[AAT]))</f>
        <v/>
      </c>
      <c r="M1363" s="47">
        <f>SUM(INDEX(ch_table[AAT],1):ch_table[[#This Row],[AAT]])</f>
        <v>1.9722222222222228</v>
      </c>
    </row>
    <row r="1364" spans="1:13" x14ac:dyDescent="0.25">
      <c r="A1364" s="2">
        <v>97</v>
      </c>
      <c r="B1364" s="40">
        <v>44083</v>
      </c>
      <c r="C1364" s="42">
        <v>0.8256944444444444</v>
      </c>
      <c r="D1364" s="3" t="s">
        <v>17</v>
      </c>
      <c r="G1364" s="42" t="str" cm="1">
        <f t="array" ref="G136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1364" s="44">
        <f>IF(ch_table[[#This Row],[Subject 1]]&lt;&gt;"House rose", "",SUMIF(ch_table[Day], ch_table[[#This Row],[Day]], ch_table[Duration]))</f>
        <v>0.34652777777777771</v>
      </c>
      <c r="I1364" s="49">
        <f>SUM(INDEX(ch_table[Duration],1):ch_table[[#This Row],[Duration]])</f>
        <v>30.380555555555723</v>
      </c>
      <c r="J1364" s="44" cm="1">
        <f t="array" ref="J136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364" s="44" t="str" cm="1">
        <f t="array" ref="K136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364" s="44">
        <f>IF(ch_table[[#This Row],[Subject 1]]&lt;&gt;"House rose", "",SUMIF(ch_table[Day], ch_table[[#This Row],[Day]], ch_table[AAT]))</f>
        <v>3.4027777777777768E-2</v>
      </c>
      <c r="M1364" s="47">
        <f>SUM(INDEX(ch_table[AAT],1):ch_table[[#This Row],[AAT]])</f>
        <v>1.9722222222222228</v>
      </c>
    </row>
    <row r="1365" spans="1:13" x14ac:dyDescent="0.25">
      <c r="A1365" s="2">
        <v>98</v>
      </c>
      <c r="B1365" s="40">
        <v>44084</v>
      </c>
      <c r="C1365" s="42">
        <v>0.39583333333333331</v>
      </c>
      <c r="D1365" s="3" t="s">
        <v>18</v>
      </c>
      <c r="G1365" s="42" cm="1">
        <f t="array" ref="G136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2.0833333333332704E-3</v>
      </c>
      <c r="H1365" s="44" t="str">
        <f>IF(ch_table[[#This Row],[Subject 1]]&lt;&gt;"House rose", "",SUMIF(ch_table[Day], ch_table[[#This Row],[Day]], ch_table[Duration]))</f>
        <v/>
      </c>
      <c r="I1365" s="49">
        <f>SUM(INDEX(ch_table[Duration],1):ch_table[[#This Row],[Duration]])</f>
        <v>30.382638888889058</v>
      </c>
      <c r="J1365" s="44" cm="1">
        <f t="array" ref="J136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365" s="44" t="str" cm="1">
        <f t="array" ref="K136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365" s="44" t="str">
        <f>IF(ch_table[[#This Row],[Subject 1]]&lt;&gt;"House rose", "",SUMIF(ch_table[Day], ch_table[[#This Row],[Day]], ch_table[AAT]))</f>
        <v/>
      </c>
      <c r="M1365" s="47">
        <f>SUM(INDEX(ch_table[AAT],1):ch_table[[#This Row],[AAT]])</f>
        <v>1.9722222222222228</v>
      </c>
    </row>
    <row r="1366" spans="1:13" x14ac:dyDescent="0.25">
      <c r="A1366" s="2">
        <v>98</v>
      </c>
      <c r="B1366" s="40">
        <v>44084</v>
      </c>
      <c r="C1366" s="42">
        <v>0.39791666666666659</v>
      </c>
      <c r="D1366" s="3" t="s">
        <v>28</v>
      </c>
      <c r="E1366" s="5" t="s">
        <v>255</v>
      </c>
      <c r="G1366" s="42" cm="1">
        <f t="array" ref="G136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1.9444444444444542E-2</v>
      </c>
      <c r="H1366" s="44" t="str">
        <f>IF(ch_table[[#This Row],[Subject 1]]&lt;&gt;"House rose", "",SUMIF(ch_table[Day], ch_table[[#This Row],[Day]], ch_table[Duration]))</f>
        <v/>
      </c>
      <c r="I1366" s="49">
        <f>SUM(INDEX(ch_table[Duration],1):ch_table[[#This Row],[Duration]])</f>
        <v>30.402083333333504</v>
      </c>
      <c r="J1366" s="44" cm="1">
        <f t="array" ref="J136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366" s="44" t="str" cm="1">
        <f t="array" ref="K136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366" s="44" t="str">
        <f>IF(ch_table[[#This Row],[Subject 1]]&lt;&gt;"House rose", "",SUMIF(ch_table[Day], ch_table[[#This Row],[Day]], ch_table[AAT]))</f>
        <v/>
      </c>
      <c r="M1366" s="47">
        <f>SUM(INDEX(ch_table[AAT],1):ch_table[[#This Row],[AAT]])</f>
        <v>1.9722222222222228</v>
      </c>
    </row>
    <row r="1367" spans="1:13" x14ac:dyDescent="0.25">
      <c r="A1367" s="2">
        <v>98</v>
      </c>
      <c r="B1367" s="40">
        <v>44084</v>
      </c>
      <c r="C1367" s="42">
        <v>0.41736111111111113</v>
      </c>
      <c r="D1367" s="3" t="s">
        <v>29</v>
      </c>
      <c r="E1367" s="5" t="s">
        <v>255</v>
      </c>
      <c r="G1367" s="42" cm="1">
        <f t="array" ref="G136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6.9444444444443643E-3</v>
      </c>
      <c r="H1367" s="44" t="str">
        <f>IF(ch_table[[#This Row],[Subject 1]]&lt;&gt;"House rose", "",SUMIF(ch_table[Day], ch_table[[#This Row],[Day]], ch_table[Duration]))</f>
        <v/>
      </c>
      <c r="I1367" s="49">
        <f>SUM(INDEX(ch_table[Duration],1):ch_table[[#This Row],[Duration]])</f>
        <v>30.409027777777947</v>
      </c>
      <c r="J1367" s="44" cm="1">
        <f t="array" ref="J136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367" s="44" t="str" cm="1">
        <f t="array" ref="K136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367" s="44" t="str">
        <f>IF(ch_table[[#This Row],[Subject 1]]&lt;&gt;"House rose", "",SUMIF(ch_table[Day], ch_table[[#This Row],[Day]], ch_table[AAT]))</f>
        <v/>
      </c>
      <c r="M1367" s="47">
        <f>SUM(INDEX(ch_table[AAT],1):ch_table[[#This Row],[AAT]])</f>
        <v>1.9722222222222228</v>
      </c>
    </row>
    <row r="1368" spans="1:13" ht="45" x14ac:dyDescent="0.25">
      <c r="A1368" s="2">
        <v>98</v>
      </c>
      <c r="B1368" s="40">
        <v>44084</v>
      </c>
      <c r="C1368" s="42">
        <v>0.42430555555555549</v>
      </c>
      <c r="D1368" s="3" t="s">
        <v>28</v>
      </c>
      <c r="E1368" s="5" t="s">
        <v>256</v>
      </c>
      <c r="G1368" s="42" cm="1">
        <f t="array" ref="G136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1.4583333333333393E-2</v>
      </c>
      <c r="H1368" s="44" t="str">
        <f>IF(ch_table[[#This Row],[Subject 1]]&lt;&gt;"House rose", "",SUMIF(ch_table[Day], ch_table[[#This Row],[Day]], ch_table[Duration]))</f>
        <v/>
      </c>
      <c r="I1368" s="49">
        <f>SUM(INDEX(ch_table[Duration],1):ch_table[[#This Row],[Duration]])</f>
        <v>30.423611111111281</v>
      </c>
      <c r="J1368" s="44" cm="1">
        <f t="array" ref="J136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368" s="44" t="str" cm="1">
        <f t="array" ref="K136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368" s="44" t="str">
        <f>IF(ch_table[[#This Row],[Subject 1]]&lt;&gt;"House rose", "",SUMIF(ch_table[Day], ch_table[[#This Row],[Day]], ch_table[AAT]))</f>
        <v/>
      </c>
      <c r="M1368" s="47">
        <f>SUM(INDEX(ch_table[AAT],1):ch_table[[#This Row],[AAT]])</f>
        <v>1.9722222222222228</v>
      </c>
    </row>
    <row r="1369" spans="1:13" x14ac:dyDescent="0.25">
      <c r="A1369" s="2">
        <v>98</v>
      </c>
      <c r="B1369" s="40">
        <v>44084</v>
      </c>
      <c r="C1369" s="42">
        <v>0.43888888888888888</v>
      </c>
      <c r="D1369" s="3" t="s">
        <v>15</v>
      </c>
      <c r="G1369" s="42" cm="1">
        <f t="array" ref="G136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3.4722222222222099E-3</v>
      </c>
      <c r="H1369" s="44" t="str">
        <f>IF(ch_table[[#This Row],[Subject 1]]&lt;&gt;"House rose", "",SUMIF(ch_table[Day], ch_table[[#This Row],[Day]], ch_table[Duration]))</f>
        <v/>
      </c>
      <c r="I1369" s="49">
        <f>SUM(INDEX(ch_table[Duration],1):ch_table[[#This Row],[Duration]])</f>
        <v>30.427083333333503</v>
      </c>
      <c r="J1369" s="44" cm="1">
        <f t="array" ref="J136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369" s="44" t="str" cm="1">
        <f t="array" ref="K136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369" s="44" t="str">
        <f>IF(ch_table[[#This Row],[Subject 1]]&lt;&gt;"House rose", "",SUMIF(ch_table[Day], ch_table[[#This Row],[Day]], ch_table[AAT]))</f>
        <v/>
      </c>
      <c r="M1369" s="47">
        <f>SUM(INDEX(ch_table[AAT],1):ch_table[[#This Row],[AAT]])</f>
        <v>1.9722222222222228</v>
      </c>
    </row>
    <row r="1370" spans="1:13" x14ac:dyDescent="0.25">
      <c r="A1370" s="2">
        <v>98</v>
      </c>
      <c r="B1370" s="40">
        <v>44084</v>
      </c>
      <c r="C1370" s="42">
        <v>0.44236111111111109</v>
      </c>
      <c r="D1370" s="3" t="s">
        <v>25</v>
      </c>
      <c r="E1370" s="5" t="s">
        <v>81</v>
      </c>
      <c r="G1370" s="42" cm="1">
        <f t="array" ref="G137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4.2361111111111127E-2</v>
      </c>
      <c r="H1370" s="44" t="str">
        <f>IF(ch_table[[#This Row],[Subject 1]]&lt;&gt;"House rose", "",SUMIF(ch_table[Day], ch_table[[#This Row],[Day]], ch_table[Duration]))</f>
        <v/>
      </c>
      <c r="I1370" s="49">
        <f>SUM(INDEX(ch_table[Duration],1):ch_table[[#This Row],[Duration]])</f>
        <v>30.469444444444616</v>
      </c>
      <c r="J1370" s="44" cm="1">
        <f t="array" ref="J137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370" s="44" t="str" cm="1">
        <f t="array" ref="K137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370" s="44" t="str">
        <f>IF(ch_table[[#This Row],[Subject 1]]&lt;&gt;"House rose", "",SUMIF(ch_table[Day], ch_table[[#This Row],[Day]], ch_table[AAT]))</f>
        <v/>
      </c>
      <c r="M1370" s="47">
        <f>SUM(INDEX(ch_table[AAT],1):ch_table[[#This Row],[AAT]])</f>
        <v>1.9722222222222228</v>
      </c>
    </row>
    <row r="1371" spans="1:13" x14ac:dyDescent="0.25">
      <c r="A1371" s="2">
        <v>98</v>
      </c>
      <c r="B1371" s="40">
        <v>44084</v>
      </c>
      <c r="C1371" s="42">
        <v>0.48472222222222222</v>
      </c>
      <c r="D1371" s="3" t="s">
        <v>15</v>
      </c>
      <c r="G1371" s="42" cm="1">
        <f t="array" ref="G137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2.0833333333332704E-3</v>
      </c>
      <c r="H1371" s="44" t="str">
        <f>IF(ch_table[[#This Row],[Subject 1]]&lt;&gt;"House rose", "",SUMIF(ch_table[Day], ch_table[[#This Row],[Day]], ch_table[Duration]))</f>
        <v/>
      </c>
      <c r="I1371" s="49">
        <f>SUM(INDEX(ch_table[Duration],1):ch_table[[#This Row],[Duration]])</f>
        <v>30.471527777777951</v>
      </c>
      <c r="J1371" s="44" cm="1">
        <f t="array" ref="J137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371" s="44" t="str" cm="1">
        <f t="array" ref="K137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371" s="44" t="str">
        <f>IF(ch_table[[#This Row],[Subject 1]]&lt;&gt;"House rose", "",SUMIF(ch_table[Day], ch_table[[#This Row],[Day]], ch_table[AAT]))</f>
        <v/>
      </c>
      <c r="M1371" s="47">
        <f>SUM(INDEX(ch_table[AAT],1):ch_table[[#This Row],[AAT]])</f>
        <v>1.9722222222222228</v>
      </c>
    </row>
    <row r="1372" spans="1:13" ht="30" x14ac:dyDescent="0.25">
      <c r="A1372" s="2">
        <v>98</v>
      </c>
      <c r="B1372" s="40">
        <v>44084</v>
      </c>
      <c r="C1372" s="42">
        <v>0.48680555555555549</v>
      </c>
      <c r="D1372" s="3" t="s">
        <v>30</v>
      </c>
      <c r="E1372" s="5" t="s">
        <v>797</v>
      </c>
      <c r="G1372" s="42" cm="1">
        <f t="array" ref="G137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4.9305555555555602E-2</v>
      </c>
      <c r="H1372" s="44" t="str">
        <f>IF(ch_table[[#This Row],[Subject 1]]&lt;&gt;"House rose", "",SUMIF(ch_table[Day], ch_table[[#This Row],[Day]], ch_table[Duration]))</f>
        <v/>
      </c>
      <c r="I1372" s="49">
        <f>SUM(INDEX(ch_table[Duration],1):ch_table[[#This Row],[Duration]])</f>
        <v>30.520833333333506</v>
      </c>
      <c r="J1372" s="44" cm="1">
        <f t="array" ref="J137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372" s="44" t="str" cm="1">
        <f t="array" ref="K137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372" s="44" t="str">
        <f>IF(ch_table[[#This Row],[Subject 1]]&lt;&gt;"House rose", "",SUMIF(ch_table[Day], ch_table[[#This Row],[Day]], ch_table[AAT]))</f>
        <v/>
      </c>
      <c r="M1372" s="47">
        <f>SUM(INDEX(ch_table[AAT],1):ch_table[[#This Row],[AAT]])</f>
        <v>1.9722222222222228</v>
      </c>
    </row>
    <row r="1373" spans="1:13" ht="30" x14ac:dyDescent="0.25">
      <c r="A1373" s="2">
        <v>98</v>
      </c>
      <c r="B1373" s="40">
        <v>44084</v>
      </c>
      <c r="C1373" s="42">
        <v>0.53611111111111109</v>
      </c>
      <c r="D1373" s="3" t="s">
        <v>24</v>
      </c>
      <c r="E1373" s="5" t="s">
        <v>772</v>
      </c>
      <c r="G1373" s="42" cm="1">
        <f t="array" ref="G137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1373" s="44" t="str">
        <f>IF(ch_table[[#This Row],[Subject 1]]&lt;&gt;"House rose", "",SUMIF(ch_table[Day], ch_table[[#This Row],[Day]], ch_table[Duration]))</f>
        <v/>
      </c>
      <c r="I1373" s="49">
        <f>SUM(INDEX(ch_table[Duration],1):ch_table[[#This Row],[Duration]])</f>
        <v>30.522916666666841</v>
      </c>
      <c r="J1373" s="44" cm="1">
        <f t="array" ref="J137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373" s="44" t="str" cm="1">
        <f t="array" ref="K137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373" s="44" t="str">
        <f>IF(ch_table[[#This Row],[Subject 1]]&lt;&gt;"House rose", "",SUMIF(ch_table[Day], ch_table[[#This Row],[Day]], ch_table[AAT]))</f>
        <v/>
      </c>
      <c r="M1373" s="47">
        <f>SUM(INDEX(ch_table[AAT],1):ch_table[[#This Row],[AAT]])</f>
        <v>1.9722222222222228</v>
      </c>
    </row>
    <row r="1374" spans="1:13" x14ac:dyDescent="0.25">
      <c r="A1374" s="2">
        <v>98</v>
      </c>
      <c r="B1374" s="40">
        <v>44084</v>
      </c>
      <c r="C1374" s="42">
        <v>0.53819444444444442</v>
      </c>
      <c r="D1374" s="3" t="s">
        <v>15</v>
      </c>
      <c r="G1374" s="42" cm="1">
        <f t="array" ref="G137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1374" s="44" t="str">
        <f>IF(ch_table[[#This Row],[Subject 1]]&lt;&gt;"House rose", "",SUMIF(ch_table[Day], ch_table[[#This Row],[Day]], ch_table[Duration]))</f>
        <v/>
      </c>
      <c r="I1374" s="49">
        <f>SUM(INDEX(ch_table[Duration],1):ch_table[[#This Row],[Duration]])</f>
        <v>30.525000000000176</v>
      </c>
      <c r="J1374" s="44" cm="1">
        <f t="array" ref="J137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374" s="44" t="str" cm="1">
        <f t="array" ref="K137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374" s="44" t="str">
        <f>IF(ch_table[[#This Row],[Subject 1]]&lt;&gt;"House rose", "",SUMIF(ch_table[Day], ch_table[[#This Row],[Day]], ch_table[AAT]))</f>
        <v/>
      </c>
      <c r="M1374" s="47">
        <f>SUM(INDEX(ch_table[AAT],1):ch_table[[#This Row],[AAT]])</f>
        <v>1.9722222222222228</v>
      </c>
    </row>
    <row r="1375" spans="1:13" ht="75" x14ac:dyDescent="0.25">
      <c r="A1375" s="2">
        <v>98</v>
      </c>
      <c r="B1375" s="40">
        <v>44084</v>
      </c>
      <c r="C1375" s="42">
        <v>0.54027777777777775</v>
      </c>
      <c r="D1375" s="3" t="s">
        <v>61</v>
      </c>
      <c r="E1375" s="5" t="s">
        <v>811</v>
      </c>
      <c r="G1375" s="42" cm="1">
        <f t="array" ref="G137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1.3888888888888951E-2</v>
      </c>
      <c r="H1375" s="44" t="str">
        <f>IF(ch_table[[#This Row],[Subject 1]]&lt;&gt;"House rose", "",SUMIF(ch_table[Day], ch_table[[#This Row],[Day]], ch_table[Duration]))</f>
        <v/>
      </c>
      <c r="I1375" s="49">
        <f>SUM(INDEX(ch_table[Duration],1):ch_table[[#This Row],[Duration]])</f>
        <v>30.538888888889065</v>
      </c>
      <c r="J1375" s="44" cm="1">
        <f t="array" ref="J137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375" s="44" t="str" cm="1">
        <f t="array" ref="K137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375" s="44" t="str">
        <f>IF(ch_table[[#This Row],[Subject 1]]&lt;&gt;"House rose", "",SUMIF(ch_table[Day], ch_table[[#This Row],[Day]], ch_table[AAT]))</f>
        <v/>
      </c>
      <c r="M1375" s="47">
        <f>SUM(INDEX(ch_table[AAT],1):ch_table[[#This Row],[AAT]])</f>
        <v>1.9722222222222228</v>
      </c>
    </row>
    <row r="1376" spans="1:13" x14ac:dyDescent="0.25">
      <c r="A1376" s="2">
        <v>98</v>
      </c>
      <c r="B1376" s="40">
        <v>44084</v>
      </c>
      <c r="C1376" s="42">
        <v>0.5541666666666667</v>
      </c>
      <c r="D1376" s="3" t="s">
        <v>15</v>
      </c>
      <c r="G1376" s="42" cm="1">
        <f t="array" ref="G137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3.4722222222222099E-3</v>
      </c>
      <c r="H1376" s="44" t="str">
        <f>IF(ch_table[[#This Row],[Subject 1]]&lt;&gt;"House rose", "",SUMIF(ch_table[Day], ch_table[[#This Row],[Day]], ch_table[Duration]))</f>
        <v/>
      </c>
      <c r="I1376" s="49">
        <f>SUM(INDEX(ch_table[Duration],1):ch_table[[#This Row],[Duration]])</f>
        <v>30.542361111111287</v>
      </c>
      <c r="J1376" s="44" cm="1">
        <f t="array" ref="J137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376" s="44" t="str" cm="1">
        <f t="array" ref="K137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376" s="44" t="str">
        <f>IF(ch_table[[#This Row],[Subject 1]]&lt;&gt;"House rose", "",SUMIF(ch_table[Day], ch_table[[#This Row],[Day]], ch_table[AAT]))</f>
        <v/>
      </c>
      <c r="M1376" s="47">
        <f>SUM(INDEX(ch_table[AAT],1):ch_table[[#This Row],[AAT]])</f>
        <v>1.9722222222222228</v>
      </c>
    </row>
    <row r="1377" spans="1:13" x14ac:dyDescent="0.25">
      <c r="A1377" s="2">
        <v>98</v>
      </c>
      <c r="B1377" s="40">
        <v>44084</v>
      </c>
      <c r="C1377" s="42">
        <v>0.55763888888888891</v>
      </c>
      <c r="D1377" s="3" t="s">
        <v>630</v>
      </c>
      <c r="E1377" s="5" t="s">
        <v>812</v>
      </c>
      <c r="F1377" s="5" t="s">
        <v>377</v>
      </c>
      <c r="G1377" s="42" cm="1">
        <f t="array" ref="G137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8.1249999999999933E-2</v>
      </c>
      <c r="H1377" s="44" t="str">
        <f>IF(ch_table[[#This Row],[Subject 1]]&lt;&gt;"House rose", "",SUMIF(ch_table[Day], ch_table[[#This Row],[Day]], ch_table[Duration]))</f>
        <v/>
      </c>
      <c r="I1377" s="49">
        <f>SUM(INDEX(ch_table[Duration],1):ch_table[[#This Row],[Duration]])</f>
        <v>30.623611111111288</v>
      </c>
      <c r="J1377" s="44" cm="1">
        <f t="array" ref="J137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377" s="44" t="str" cm="1">
        <f t="array" ref="K137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377" s="44" t="str">
        <f>IF(ch_table[[#This Row],[Subject 1]]&lt;&gt;"House rose", "",SUMIF(ch_table[Day], ch_table[[#This Row],[Day]], ch_table[AAT]))</f>
        <v/>
      </c>
      <c r="M1377" s="47">
        <f>SUM(INDEX(ch_table[AAT],1):ch_table[[#This Row],[AAT]])</f>
        <v>1.9722222222222228</v>
      </c>
    </row>
    <row r="1378" spans="1:13" ht="30" x14ac:dyDescent="0.25">
      <c r="A1378" s="2">
        <v>98</v>
      </c>
      <c r="B1378" s="40">
        <v>44084</v>
      </c>
      <c r="C1378" s="42">
        <v>0.63888888888888884</v>
      </c>
      <c r="D1378" s="3" t="s">
        <v>34</v>
      </c>
      <c r="E1378" s="5" t="s">
        <v>813</v>
      </c>
      <c r="F1378" s="5" t="s">
        <v>736</v>
      </c>
      <c r="G1378" s="42" cm="1">
        <f t="array" ref="G137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</v>
      </c>
      <c r="H1378" s="44" t="str">
        <f>IF(ch_table[[#This Row],[Subject 1]]&lt;&gt;"House rose", "",SUMIF(ch_table[Day], ch_table[[#This Row],[Day]], ch_table[Duration]))</f>
        <v/>
      </c>
      <c r="I1378" s="49">
        <f>SUM(INDEX(ch_table[Duration],1):ch_table[[#This Row],[Duration]])</f>
        <v>30.623611111111288</v>
      </c>
      <c r="J1378" s="44" cm="1">
        <f t="array" ref="J137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378" s="44" t="str" cm="1">
        <f t="array" ref="K137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378" s="44" t="str">
        <f>IF(ch_table[[#This Row],[Subject 1]]&lt;&gt;"House rose", "",SUMIF(ch_table[Day], ch_table[[#This Row],[Day]], ch_table[AAT]))</f>
        <v/>
      </c>
      <c r="M1378" s="47">
        <f>SUM(INDEX(ch_table[AAT],1):ch_table[[#This Row],[AAT]])</f>
        <v>1.9722222222222228</v>
      </c>
    </row>
    <row r="1379" spans="1:13" ht="30" x14ac:dyDescent="0.25">
      <c r="A1379" s="2">
        <v>98</v>
      </c>
      <c r="B1379" s="40">
        <v>44084</v>
      </c>
      <c r="C1379" s="42">
        <v>0.63888888888888884</v>
      </c>
      <c r="D1379" s="3" t="s">
        <v>34</v>
      </c>
      <c r="E1379" s="5" t="s">
        <v>814</v>
      </c>
      <c r="F1379" s="5" t="s">
        <v>736</v>
      </c>
      <c r="G1379" s="42" cm="1">
        <f t="array" ref="G137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</v>
      </c>
      <c r="H1379" s="44" t="str">
        <f>IF(ch_table[[#This Row],[Subject 1]]&lt;&gt;"House rose", "",SUMIF(ch_table[Day], ch_table[[#This Row],[Day]], ch_table[Duration]))</f>
        <v/>
      </c>
      <c r="I1379" s="49">
        <f>SUM(INDEX(ch_table[Duration],1):ch_table[[#This Row],[Duration]])</f>
        <v>30.623611111111288</v>
      </c>
      <c r="J1379" s="44" cm="1">
        <f t="array" ref="J137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379" s="44" t="str" cm="1">
        <f t="array" ref="K137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379" s="44" t="str">
        <f>IF(ch_table[[#This Row],[Subject 1]]&lt;&gt;"House rose", "",SUMIF(ch_table[Day], ch_table[[#This Row],[Day]], ch_table[AAT]))</f>
        <v/>
      </c>
      <c r="M1379" s="47">
        <f>SUM(INDEX(ch_table[AAT],1):ch_table[[#This Row],[AAT]])</f>
        <v>1.9722222222222228</v>
      </c>
    </row>
    <row r="1380" spans="1:13" x14ac:dyDescent="0.25">
      <c r="A1380" s="2">
        <v>98</v>
      </c>
      <c r="B1380" s="40">
        <v>44084</v>
      </c>
      <c r="C1380" s="42">
        <v>0.63888888888888884</v>
      </c>
      <c r="D1380" s="3" t="s">
        <v>15</v>
      </c>
      <c r="G1380" s="42" cm="1">
        <f t="array" ref="G138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1.388888888888884E-3</v>
      </c>
      <c r="H1380" s="44" t="str">
        <f>IF(ch_table[[#This Row],[Subject 1]]&lt;&gt;"House rose", "",SUMIF(ch_table[Day], ch_table[[#This Row],[Day]], ch_table[Duration]))</f>
        <v/>
      </c>
      <c r="I1380" s="49">
        <f>SUM(INDEX(ch_table[Duration],1):ch_table[[#This Row],[Duration]])</f>
        <v>30.625000000000178</v>
      </c>
      <c r="J1380" s="44" cm="1">
        <f t="array" ref="J138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380" s="44" t="str" cm="1">
        <f t="array" ref="K138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380" s="44" t="str">
        <f>IF(ch_table[[#This Row],[Subject 1]]&lt;&gt;"House rose", "",SUMIF(ch_table[Day], ch_table[[#This Row],[Day]], ch_table[AAT]))</f>
        <v/>
      </c>
      <c r="M1380" s="47">
        <f>SUM(INDEX(ch_table[AAT],1):ch_table[[#This Row],[AAT]])</f>
        <v>1.9722222222222228</v>
      </c>
    </row>
    <row r="1381" spans="1:13" ht="30" x14ac:dyDescent="0.25">
      <c r="A1381" s="2">
        <v>98</v>
      </c>
      <c r="B1381" s="40">
        <v>44084</v>
      </c>
      <c r="C1381" s="42">
        <v>0.64027777777777772</v>
      </c>
      <c r="D1381" s="3" t="s">
        <v>630</v>
      </c>
      <c r="E1381" s="5" t="s">
        <v>815</v>
      </c>
      <c r="F1381" s="5" t="s">
        <v>377</v>
      </c>
      <c r="G1381" s="42" cm="1">
        <f t="array" ref="G138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6.8055555555555647E-2</v>
      </c>
      <c r="H1381" s="44" t="str">
        <f>IF(ch_table[[#This Row],[Subject 1]]&lt;&gt;"House rose", "",SUMIF(ch_table[Day], ch_table[[#This Row],[Day]], ch_table[Duration]))</f>
        <v/>
      </c>
      <c r="I1381" s="49">
        <f>SUM(INDEX(ch_table[Duration],1):ch_table[[#This Row],[Duration]])</f>
        <v>30.693055555555734</v>
      </c>
      <c r="J1381" s="44" cm="1">
        <f t="array" ref="J138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381" s="44" t="str" cm="1">
        <f t="array" ref="K138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381" s="44" t="str">
        <f>IF(ch_table[[#This Row],[Subject 1]]&lt;&gt;"House rose", "",SUMIF(ch_table[Day], ch_table[[#This Row],[Day]], ch_table[AAT]))</f>
        <v/>
      </c>
      <c r="M1381" s="47">
        <f>SUM(INDEX(ch_table[AAT],1):ch_table[[#This Row],[AAT]])</f>
        <v>1.9722222222222228</v>
      </c>
    </row>
    <row r="1382" spans="1:13" ht="30" x14ac:dyDescent="0.25">
      <c r="A1382" s="2">
        <v>98</v>
      </c>
      <c r="B1382" s="40">
        <v>44084</v>
      </c>
      <c r="C1382" s="42">
        <v>0.70833333333333337</v>
      </c>
      <c r="D1382" s="3" t="s">
        <v>26</v>
      </c>
      <c r="E1382" s="5" t="s">
        <v>816</v>
      </c>
      <c r="G1382" s="42" cm="1">
        <f t="array" ref="G138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1.5972222222222165E-2</v>
      </c>
      <c r="H1382" s="44" t="str">
        <f>IF(ch_table[[#This Row],[Subject 1]]&lt;&gt;"House rose", "",SUMIF(ch_table[Day], ch_table[[#This Row],[Day]], ch_table[Duration]))</f>
        <v/>
      </c>
      <c r="I1382" s="49">
        <f>SUM(INDEX(ch_table[Duration],1):ch_table[[#This Row],[Duration]])</f>
        <v>30.709027777777955</v>
      </c>
      <c r="J1382" s="44" cm="1">
        <f t="array" ref="J138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382" s="44" cm="1">
        <f t="array" ref="K138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1.5972222222222165E-2</v>
      </c>
      <c r="L1382" s="44" t="str">
        <f>IF(ch_table[[#This Row],[Subject 1]]&lt;&gt;"House rose", "",SUMIF(ch_table[Day], ch_table[[#This Row],[Day]], ch_table[AAT]))</f>
        <v/>
      </c>
      <c r="M1382" s="47">
        <f>SUM(INDEX(ch_table[AAT],1):ch_table[[#This Row],[AAT]])</f>
        <v>1.9881944444444448</v>
      </c>
    </row>
    <row r="1383" spans="1:13" x14ac:dyDescent="0.25">
      <c r="A1383" s="2">
        <v>98</v>
      </c>
      <c r="B1383" s="40">
        <v>44084</v>
      </c>
      <c r="C1383" s="42">
        <v>0.72430555555555554</v>
      </c>
      <c r="D1383" s="3" t="s">
        <v>17</v>
      </c>
      <c r="G1383" s="42" t="str" cm="1">
        <f t="array" ref="G138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1383" s="44">
        <f>IF(ch_table[[#This Row],[Subject 1]]&lt;&gt;"House rose", "",SUMIF(ch_table[Day], ch_table[[#This Row],[Day]], ch_table[Duration]))</f>
        <v>0.32847222222222222</v>
      </c>
      <c r="I1383" s="49">
        <f>SUM(INDEX(ch_table[Duration],1):ch_table[[#This Row],[Duration]])</f>
        <v>30.709027777777955</v>
      </c>
      <c r="J1383" s="44" cm="1">
        <f t="array" ref="J138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383" s="44" t="str" cm="1">
        <f t="array" ref="K138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383" s="44">
        <f>IF(ch_table[[#This Row],[Subject 1]]&lt;&gt;"House rose", "",SUMIF(ch_table[Day], ch_table[[#This Row],[Day]], ch_table[AAT]))</f>
        <v>1.5972222222222165E-2</v>
      </c>
      <c r="M1383" s="47">
        <f>SUM(INDEX(ch_table[AAT],1):ch_table[[#This Row],[AAT]])</f>
        <v>1.9881944444444448</v>
      </c>
    </row>
    <row r="1384" spans="1:13" x14ac:dyDescent="0.25">
      <c r="A1384" s="2">
        <v>99</v>
      </c>
      <c r="B1384" s="40">
        <v>44085</v>
      </c>
      <c r="C1384" s="42">
        <v>0.39583333333333331</v>
      </c>
      <c r="D1384" s="3" t="s">
        <v>18</v>
      </c>
      <c r="G1384" s="42" cm="1">
        <f t="array" ref="G138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2.0833333333332704E-3</v>
      </c>
      <c r="H1384" s="44" t="str">
        <f>IF(ch_table[[#This Row],[Subject 1]]&lt;&gt;"House rose", "",SUMIF(ch_table[Day], ch_table[[#This Row],[Day]], ch_table[Duration]))</f>
        <v/>
      </c>
      <c r="I1384" s="49">
        <f>SUM(INDEX(ch_table[Duration],1):ch_table[[#This Row],[Duration]])</f>
        <v>30.71111111111129</v>
      </c>
      <c r="J1384" s="44" cm="1">
        <f t="array" ref="J138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0.60416666666666696</v>
      </c>
      <c r="K1384" s="44" t="str" cm="1">
        <f t="array" ref="K138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384" s="44" t="str">
        <f>IF(ch_table[[#This Row],[Subject 1]]&lt;&gt;"House rose", "",SUMIF(ch_table[Day], ch_table[[#This Row],[Day]], ch_table[AAT]))</f>
        <v/>
      </c>
      <c r="M1384" s="47">
        <f>SUM(INDEX(ch_table[AAT],1):ch_table[[#This Row],[AAT]])</f>
        <v>1.9881944444444448</v>
      </c>
    </row>
    <row r="1385" spans="1:13" x14ac:dyDescent="0.25">
      <c r="A1385" s="2">
        <v>99</v>
      </c>
      <c r="B1385" s="40">
        <v>44085</v>
      </c>
      <c r="C1385" s="42">
        <v>0.39791666666666659</v>
      </c>
      <c r="D1385" s="3" t="s">
        <v>741</v>
      </c>
      <c r="E1385" s="5" t="s">
        <v>817</v>
      </c>
      <c r="F1385" s="5" t="s">
        <v>73</v>
      </c>
      <c r="G1385" s="42" cm="1">
        <f t="array" ref="G138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2.7777777777779344E-3</v>
      </c>
      <c r="H1385" s="44" t="str">
        <f>IF(ch_table[[#This Row],[Subject 1]]&lt;&gt;"House rose", "",SUMIF(ch_table[Day], ch_table[[#This Row],[Day]], ch_table[Duration]))</f>
        <v/>
      </c>
      <c r="I1385" s="49">
        <f>SUM(INDEX(ch_table[Duration],1):ch_table[[#This Row],[Duration]])</f>
        <v>30.713888888889066</v>
      </c>
      <c r="J1385" s="44" cm="1">
        <f t="array" ref="J138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0.60416666666666696</v>
      </c>
      <c r="K1385" s="44" t="str" cm="1">
        <f t="array" ref="K138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385" s="44" t="str">
        <f>IF(ch_table[[#This Row],[Subject 1]]&lt;&gt;"House rose", "",SUMIF(ch_table[Day], ch_table[[#This Row],[Day]], ch_table[AAT]))</f>
        <v/>
      </c>
      <c r="M1385" s="47">
        <f>SUM(INDEX(ch_table[AAT],1):ch_table[[#This Row],[AAT]])</f>
        <v>1.9881944444444448</v>
      </c>
    </row>
    <row r="1386" spans="1:13" x14ac:dyDescent="0.25">
      <c r="A1386" s="2">
        <v>99</v>
      </c>
      <c r="B1386" s="40">
        <v>44085</v>
      </c>
      <c r="C1386" s="42">
        <v>0.40069444444444452</v>
      </c>
      <c r="D1386" s="3" t="s">
        <v>63</v>
      </c>
      <c r="E1386" s="5" t="s">
        <v>818</v>
      </c>
      <c r="F1386" s="5" t="s">
        <v>156</v>
      </c>
      <c r="G1386" s="42" cm="1">
        <f t="array" ref="G138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8.3333333333333037E-3</v>
      </c>
      <c r="H1386" s="44" t="str">
        <f>IF(ch_table[[#This Row],[Subject 1]]&lt;&gt;"House rose", "",SUMIF(ch_table[Day], ch_table[[#This Row],[Day]], ch_table[Duration]))</f>
        <v/>
      </c>
      <c r="I1386" s="49">
        <f>SUM(INDEX(ch_table[Duration],1):ch_table[[#This Row],[Duration]])</f>
        <v>30.722222222222399</v>
      </c>
      <c r="J1386" s="44" cm="1">
        <f t="array" ref="J138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0.60416666666666696</v>
      </c>
      <c r="K1386" s="44" t="str" cm="1">
        <f t="array" ref="K138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386" s="44" t="str">
        <f>IF(ch_table[[#This Row],[Subject 1]]&lt;&gt;"House rose", "",SUMIF(ch_table[Day], ch_table[[#This Row],[Day]], ch_table[AAT]))</f>
        <v/>
      </c>
      <c r="M1386" s="47">
        <f>SUM(INDEX(ch_table[AAT],1):ch_table[[#This Row],[AAT]])</f>
        <v>1.9881944444444448</v>
      </c>
    </row>
    <row r="1387" spans="1:13" ht="30" x14ac:dyDescent="0.25">
      <c r="A1387" s="2">
        <v>99</v>
      </c>
      <c r="B1387" s="40">
        <v>44085</v>
      </c>
      <c r="C1387" s="42">
        <v>0.40902777777777782</v>
      </c>
      <c r="D1387" s="3" t="s">
        <v>24</v>
      </c>
      <c r="E1387" s="5" t="s">
        <v>819</v>
      </c>
      <c r="G1387" s="42" cm="1">
        <f t="array" ref="G138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1.388888888888884E-3</v>
      </c>
      <c r="H1387" s="44" t="str">
        <f>IF(ch_table[[#This Row],[Subject 1]]&lt;&gt;"House rose", "",SUMIF(ch_table[Day], ch_table[[#This Row],[Day]], ch_table[Duration]))</f>
        <v/>
      </c>
      <c r="I1387" s="49">
        <f>SUM(INDEX(ch_table[Duration],1):ch_table[[#This Row],[Duration]])</f>
        <v>30.723611111111289</v>
      </c>
      <c r="J1387" s="44" cm="1">
        <f t="array" ref="J138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0.60416666666666696</v>
      </c>
      <c r="K1387" s="44" t="str" cm="1">
        <f t="array" ref="K138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387" s="44" t="str">
        <f>IF(ch_table[[#This Row],[Subject 1]]&lt;&gt;"House rose", "",SUMIF(ch_table[Day], ch_table[[#This Row],[Day]], ch_table[AAT]))</f>
        <v/>
      </c>
      <c r="M1387" s="47">
        <f>SUM(INDEX(ch_table[AAT],1):ch_table[[#This Row],[AAT]])</f>
        <v>1.9881944444444448</v>
      </c>
    </row>
    <row r="1388" spans="1:13" ht="30" x14ac:dyDescent="0.25">
      <c r="A1388" s="2">
        <v>99</v>
      </c>
      <c r="B1388" s="40">
        <v>44085</v>
      </c>
      <c r="C1388" s="42">
        <v>0.41041666666666671</v>
      </c>
      <c r="D1388" s="3" t="s">
        <v>27</v>
      </c>
      <c r="E1388" s="5" t="s">
        <v>820</v>
      </c>
      <c r="F1388" s="5" t="s">
        <v>266</v>
      </c>
      <c r="G1388" s="42" cm="1">
        <f t="array" ref="G138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0.17569444444444443</v>
      </c>
      <c r="H1388" s="44" t="str">
        <f>IF(ch_table[[#This Row],[Subject 1]]&lt;&gt;"House rose", "",SUMIF(ch_table[Day], ch_table[[#This Row],[Day]], ch_table[Duration]))</f>
        <v/>
      </c>
      <c r="I1388" s="49">
        <f>SUM(INDEX(ch_table[Duration],1):ch_table[[#This Row],[Duration]])</f>
        <v>30.899305555555735</v>
      </c>
      <c r="J1388" s="44" cm="1">
        <f t="array" ref="J138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0.60416666666666696</v>
      </c>
      <c r="K1388" s="44" t="str" cm="1">
        <f t="array" ref="K138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388" s="44" t="str">
        <f>IF(ch_table[[#This Row],[Subject 1]]&lt;&gt;"House rose", "",SUMIF(ch_table[Day], ch_table[[#This Row],[Day]], ch_table[AAT]))</f>
        <v/>
      </c>
      <c r="M1388" s="47">
        <f>SUM(INDEX(ch_table[AAT],1):ch_table[[#This Row],[AAT]])</f>
        <v>1.9881944444444448</v>
      </c>
    </row>
    <row r="1389" spans="1:13" x14ac:dyDescent="0.25">
      <c r="A1389" s="2">
        <v>99</v>
      </c>
      <c r="B1389" s="40">
        <v>44085</v>
      </c>
      <c r="C1389" s="42">
        <v>0.58611111111111114</v>
      </c>
      <c r="D1389" s="3" t="s">
        <v>27</v>
      </c>
      <c r="E1389" s="5" t="s">
        <v>821</v>
      </c>
      <c r="F1389" s="5" t="s">
        <v>266</v>
      </c>
      <c r="G1389" s="42" cm="1">
        <f t="array" ref="G138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2.0138888888888817E-2</v>
      </c>
      <c r="H1389" s="44" t="str">
        <f>IF(ch_table[[#This Row],[Subject 1]]&lt;&gt;"House rose", "",SUMIF(ch_table[Day], ch_table[[#This Row],[Day]], ch_table[Duration]))</f>
        <v/>
      </c>
      <c r="I1389" s="49">
        <f>SUM(INDEX(ch_table[Duration],1):ch_table[[#This Row],[Duration]])</f>
        <v>30.919444444444622</v>
      </c>
      <c r="J1389" s="44" cm="1">
        <f t="array" ref="J138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0.60416666666666696</v>
      </c>
      <c r="K1389" s="44" cm="1">
        <f t="array" ref="K138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2.0833333333329929E-3</v>
      </c>
      <c r="L1389" s="44" t="str">
        <f>IF(ch_table[[#This Row],[Subject 1]]&lt;&gt;"House rose", "",SUMIF(ch_table[Day], ch_table[[#This Row],[Day]], ch_table[AAT]))</f>
        <v/>
      </c>
      <c r="M1389" s="47">
        <f>SUM(INDEX(ch_table[AAT],1):ch_table[[#This Row],[AAT]])</f>
        <v>1.9902777777777778</v>
      </c>
    </row>
    <row r="1390" spans="1:13" ht="30" x14ac:dyDescent="0.25">
      <c r="A1390" s="2">
        <v>99</v>
      </c>
      <c r="B1390" s="40">
        <v>44085</v>
      </c>
      <c r="C1390" s="42">
        <v>0.60624999999999996</v>
      </c>
      <c r="D1390" s="3" t="s">
        <v>26</v>
      </c>
      <c r="E1390" s="5" t="s">
        <v>822</v>
      </c>
      <c r="G1390" s="42" cm="1">
        <f t="array" ref="G139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2.0138888888888928E-2</v>
      </c>
      <c r="H1390" s="44" t="str">
        <f>IF(ch_table[[#This Row],[Subject 1]]&lt;&gt;"House rose", "",SUMIF(ch_table[Day], ch_table[[#This Row],[Day]], ch_table[Duration]))</f>
        <v/>
      </c>
      <c r="I1390" s="49">
        <f>SUM(INDEX(ch_table[Duration],1):ch_table[[#This Row],[Duration]])</f>
        <v>30.939583333333509</v>
      </c>
      <c r="J1390" s="44" cm="1">
        <f t="array" ref="J139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0.60416666666666696</v>
      </c>
      <c r="K1390" s="44" cm="1">
        <f t="array" ref="K139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2.0138888888888928E-2</v>
      </c>
      <c r="L1390" s="44" t="str">
        <f>IF(ch_table[[#This Row],[Subject 1]]&lt;&gt;"House rose", "",SUMIF(ch_table[Day], ch_table[[#This Row],[Day]], ch_table[AAT]))</f>
        <v/>
      </c>
      <c r="M1390" s="47">
        <f>SUM(INDEX(ch_table[AAT],1):ch_table[[#This Row],[AAT]])</f>
        <v>2.010416666666667</v>
      </c>
    </row>
    <row r="1391" spans="1:13" x14ac:dyDescent="0.25">
      <c r="A1391" s="2">
        <v>99</v>
      </c>
      <c r="B1391" s="40">
        <v>44085</v>
      </c>
      <c r="C1391" s="42">
        <v>0.62638888888888888</v>
      </c>
      <c r="D1391" s="3" t="s">
        <v>17</v>
      </c>
      <c r="G1391" s="42" t="str" cm="1">
        <f t="array" ref="G139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1391" s="44">
        <f>IF(ch_table[[#This Row],[Subject 1]]&lt;&gt;"House rose", "",SUMIF(ch_table[Day], ch_table[[#This Row],[Day]], ch_table[Duration]))</f>
        <v>0.23055555555555557</v>
      </c>
      <c r="I1391" s="49">
        <f>SUM(INDEX(ch_table[Duration],1):ch_table[[#This Row],[Duration]])</f>
        <v>30.939583333333509</v>
      </c>
      <c r="J1391" s="44" cm="1">
        <f t="array" ref="J139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0.60416666666666696</v>
      </c>
      <c r="K1391" s="44" t="str" cm="1">
        <f t="array" ref="K139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391" s="44">
        <f>IF(ch_table[[#This Row],[Subject 1]]&lt;&gt;"House rose", "",SUMIF(ch_table[Day], ch_table[[#This Row],[Day]], ch_table[AAT]))</f>
        <v>2.2222222222221921E-2</v>
      </c>
      <c r="M1391" s="47">
        <f>SUM(INDEX(ch_table[AAT],1):ch_table[[#This Row],[AAT]])</f>
        <v>2.010416666666667</v>
      </c>
    </row>
    <row r="1392" spans="1:13" x14ac:dyDescent="0.25">
      <c r="A1392" s="2">
        <v>100</v>
      </c>
      <c r="B1392" s="40">
        <v>44088</v>
      </c>
      <c r="C1392" s="42">
        <v>0.60416666666666663</v>
      </c>
      <c r="D1392" s="3" t="s">
        <v>18</v>
      </c>
      <c r="G1392" s="42" cm="1">
        <f t="array" ref="G139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1392" s="44" t="str">
        <f>IF(ch_table[[#This Row],[Subject 1]]&lt;&gt;"House rose", "",SUMIF(ch_table[Day], ch_table[[#This Row],[Day]], ch_table[Duration]))</f>
        <v/>
      </c>
      <c r="I1392" s="49">
        <f>SUM(INDEX(ch_table[Duration],1):ch_table[[#This Row],[Duration]])</f>
        <v>30.941666666666844</v>
      </c>
      <c r="J1392" s="44" cm="1">
        <f t="array" ref="J139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392" s="44" t="str" cm="1">
        <f t="array" ref="K139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392" s="44" t="str">
        <f>IF(ch_table[[#This Row],[Subject 1]]&lt;&gt;"House rose", "",SUMIF(ch_table[Day], ch_table[[#This Row],[Day]], ch_table[AAT]))</f>
        <v/>
      </c>
      <c r="M1392" s="47">
        <f>SUM(INDEX(ch_table[AAT],1):ch_table[[#This Row],[AAT]])</f>
        <v>2.010416666666667</v>
      </c>
    </row>
    <row r="1393" spans="1:13" x14ac:dyDescent="0.25">
      <c r="A1393" s="2">
        <v>100</v>
      </c>
      <c r="B1393" s="40">
        <v>44088</v>
      </c>
      <c r="C1393" s="42">
        <v>0.60624999999999996</v>
      </c>
      <c r="D1393" s="3" t="s">
        <v>28</v>
      </c>
      <c r="E1393" s="5" t="s">
        <v>182</v>
      </c>
      <c r="G1393" s="42" cm="1">
        <f t="array" ref="G139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2.9861111111111116E-2</v>
      </c>
      <c r="H1393" s="44" t="str">
        <f>IF(ch_table[[#This Row],[Subject 1]]&lt;&gt;"House rose", "",SUMIF(ch_table[Day], ch_table[[#This Row],[Day]], ch_table[Duration]))</f>
        <v/>
      </c>
      <c r="I1393" s="49">
        <f>SUM(INDEX(ch_table[Duration],1):ch_table[[#This Row],[Duration]])</f>
        <v>30.971527777777954</v>
      </c>
      <c r="J1393" s="44" cm="1">
        <f t="array" ref="J139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393" s="44" t="str" cm="1">
        <f t="array" ref="K139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393" s="44" t="str">
        <f>IF(ch_table[[#This Row],[Subject 1]]&lt;&gt;"House rose", "",SUMIF(ch_table[Day], ch_table[[#This Row],[Day]], ch_table[AAT]))</f>
        <v/>
      </c>
      <c r="M1393" s="47">
        <f>SUM(INDEX(ch_table[AAT],1):ch_table[[#This Row],[AAT]])</f>
        <v>2.010416666666667</v>
      </c>
    </row>
    <row r="1394" spans="1:13" x14ac:dyDescent="0.25">
      <c r="A1394" s="2">
        <v>100</v>
      </c>
      <c r="B1394" s="40">
        <v>44088</v>
      </c>
      <c r="C1394" s="42">
        <v>0.63611111111111107</v>
      </c>
      <c r="D1394" s="3" t="s">
        <v>29</v>
      </c>
      <c r="E1394" s="5" t="s">
        <v>182</v>
      </c>
      <c r="G1394" s="42" cm="1">
        <f t="array" ref="G139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1.2500000000000067E-2</v>
      </c>
      <c r="H1394" s="44" t="str">
        <f>IF(ch_table[[#This Row],[Subject 1]]&lt;&gt;"House rose", "",SUMIF(ch_table[Day], ch_table[[#This Row],[Day]], ch_table[Duration]))</f>
        <v/>
      </c>
      <c r="I1394" s="49">
        <f>SUM(INDEX(ch_table[Duration],1):ch_table[[#This Row],[Duration]])</f>
        <v>30.984027777777953</v>
      </c>
      <c r="J1394" s="44" cm="1">
        <f t="array" ref="J139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394" s="44" t="str" cm="1">
        <f t="array" ref="K139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394" s="44" t="str">
        <f>IF(ch_table[[#This Row],[Subject 1]]&lt;&gt;"House rose", "",SUMIF(ch_table[Day], ch_table[[#This Row],[Day]], ch_table[AAT]))</f>
        <v/>
      </c>
      <c r="M1394" s="47">
        <f>SUM(INDEX(ch_table[AAT],1):ch_table[[#This Row],[AAT]])</f>
        <v>2.010416666666667</v>
      </c>
    </row>
    <row r="1395" spans="1:13" x14ac:dyDescent="0.25">
      <c r="A1395" s="2">
        <v>100</v>
      </c>
      <c r="B1395" s="40">
        <v>44088</v>
      </c>
      <c r="C1395" s="42">
        <v>0.64861111111111114</v>
      </c>
      <c r="D1395" s="3" t="s">
        <v>15</v>
      </c>
      <c r="G1395" s="42" cm="1">
        <f t="array" ref="G139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1395" s="44" t="str">
        <f>IF(ch_table[[#This Row],[Subject 1]]&lt;&gt;"House rose", "",SUMIF(ch_table[Day], ch_table[[#This Row],[Day]], ch_table[Duration]))</f>
        <v/>
      </c>
      <c r="I1395" s="49">
        <f>SUM(INDEX(ch_table[Duration],1):ch_table[[#This Row],[Duration]])</f>
        <v>30.986111111111288</v>
      </c>
      <c r="J1395" s="44" cm="1">
        <f t="array" ref="J139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395" s="44" t="str" cm="1">
        <f t="array" ref="K139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395" s="44" t="str">
        <f>IF(ch_table[[#This Row],[Subject 1]]&lt;&gt;"House rose", "",SUMIF(ch_table[Day], ch_table[[#This Row],[Day]], ch_table[AAT]))</f>
        <v/>
      </c>
      <c r="M1395" s="47">
        <f>SUM(INDEX(ch_table[AAT],1):ch_table[[#This Row],[AAT]])</f>
        <v>2.010416666666667</v>
      </c>
    </row>
    <row r="1396" spans="1:13" ht="30" x14ac:dyDescent="0.25">
      <c r="A1396" s="2">
        <v>100</v>
      </c>
      <c r="B1396" s="40">
        <v>44088</v>
      </c>
      <c r="C1396" s="42">
        <v>0.65069444444444446</v>
      </c>
      <c r="D1396" s="3" t="s">
        <v>30</v>
      </c>
      <c r="E1396" s="5" t="s">
        <v>823</v>
      </c>
      <c r="G1396" s="42" cm="1">
        <f t="array" ref="G139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3.7499999999999978E-2</v>
      </c>
      <c r="H1396" s="44" t="str">
        <f>IF(ch_table[[#This Row],[Subject 1]]&lt;&gt;"House rose", "",SUMIF(ch_table[Day], ch_table[[#This Row],[Day]], ch_table[Duration]))</f>
        <v/>
      </c>
      <c r="I1396" s="49">
        <f>SUM(INDEX(ch_table[Duration],1):ch_table[[#This Row],[Duration]])</f>
        <v>31.02361111111129</v>
      </c>
      <c r="J1396" s="44" cm="1">
        <f t="array" ref="J139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396" s="44" t="str" cm="1">
        <f t="array" ref="K139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396" s="44" t="str">
        <f>IF(ch_table[[#This Row],[Subject 1]]&lt;&gt;"House rose", "",SUMIF(ch_table[Day], ch_table[[#This Row],[Day]], ch_table[AAT]))</f>
        <v/>
      </c>
      <c r="M1396" s="47">
        <f>SUM(INDEX(ch_table[AAT],1):ch_table[[#This Row],[AAT]])</f>
        <v>2.010416666666667</v>
      </c>
    </row>
    <row r="1397" spans="1:13" x14ac:dyDescent="0.25">
      <c r="A1397" s="2">
        <v>100</v>
      </c>
      <c r="B1397" s="40">
        <v>44088</v>
      </c>
      <c r="C1397" s="42">
        <v>0.68819444444444444</v>
      </c>
      <c r="D1397" s="3" t="s">
        <v>15</v>
      </c>
      <c r="G1397" s="42" cm="1">
        <f t="array" ref="G139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1397" s="44" t="str">
        <f>IF(ch_table[[#This Row],[Subject 1]]&lt;&gt;"House rose", "",SUMIF(ch_table[Day], ch_table[[#This Row],[Day]], ch_table[Duration]))</f>
        <v/>
      </c>
      <c r="I1397" s="49">
        <f>SUM(INDEX(ch_table[Duration],1):ch_table[[#This Row],[Duration]])</f>
        <v>31.026388888889066</v>
      </c>
      <c r="J1397" s="44" cm="1">
        <f t="array" ref="J139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397" s="44" t="str" cm="1">
        <f t="array" ref="K139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397" s="44" t="str">
        <f>IF(ch_table[[#This Row],[Subject 1]]&lt;&gt;"House rose", "",SUMIF(ch_table[Day], ch_table[[#This Row],[Day]], ch_table[AAT]))</f>
        <v/>
      </c>
      <c r="M1397" s="47">
        <f>SUM(INDEX(ch_table[AAT],1):ch_table[[#This Row],[AAT]])</f>
        <v>2.010416666666667</v>
      </c>
    </row>
    <row r="1398" spans="1:13" ht="30" x14ac:dyDescent="0.25">
      <c r="A1398" s="2">
        <v>100</v>
      </c>
      <c r="B1398" s="40">
        <v>44088</v>
      </c>
      <c r="C1398" s="42">
        <v>0.69097222222222221</v>
      </c>
      <c r="D1398" s="3" t="s">
        <v>27</v>
      </c>
      <c r="E1398" s="5" t="s">
        <v>824</v>
      </c>
      <c r="F1398" s="5" t="s">
        <v>156</v>
      </c>
      <c r="G1398" s="42" cm="1">
        <f t="array" ref="G139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0.25624999999999998</v>
      </c>
      <c r="H1398" s="44" t="str">
        <f>IF(ch_table[[#This Row],[Subject 1]]&lt;&gt;"House rose", "",SUMIF(ch_table[Day], ch_table[[#This Row],[Day]], ch_table[Duration]))</f>
        <v/>
      </c>
      <c r="I1398" s="49">
        <f>SUM(INDEX(ch_table[Duration],1):ch_table[[#This Row],[Duration]])</f>
        <v>31.282638888889068</v>
      </c>
      <c r="J1398" s="44" cm="1">
        <f t="array" ref="J139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398" s="44" cm="1">
        <f t="array" ref="K139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3.0555555555555558E-2</v>
      </c>
      <c r="L1398" s="44" t="str">
        <f>IF(ch_table[[#This Row],[Subject 1]]&lt;&gt;"House rose", "",SUMIF(ch_table[Day], ch_table[[#This Row],[Day]], ch_table[AAT]))</f>
        <v/>
      </c>
      <c r="M1398" s="47">
        <f>SUM(INDEX(ch_table[AAT],1):ch_table[[#This Row],[AAT]])</f>
        <v>2.0409722222222224</v>
      </c>
    </row>
    <row r="1399" spans="1:13" ht="30" x14ac:dyDescent="0.25">
      <c r="A1399" s="2">
        <v>100</v>
      </c>
      <c r="B1399" s="40">
        <v>44088</v>
      </c>
      <c r="C1399" s="42">
        <v>0.94722222222222219</v>
      </c>
      <c r="D1399" s="3" t="s">
        <v>202</v>
      </c>
      <c r="E1399" s="5" t="s">
        <v>563</v>
      </c>
      <c r="F1399" s="5" t="s">
        <v>736</v>
      </c>
      <c r="G1399" s="42" cm="1">
        <f t="array" ref="G139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</v>
      </c>
      <c r="H1399" s="44" t="str">
        <f>IF(ch_table[[#This Row],[Subject 1]]&lt;&gt;"House rose", "",SUMIF(ch_table[Day], ch_table[[#This Row],[Day]], ch_table[Duration]))</f>
        <v/>
      </c>
      <c r="I1399" s="49">
        <f>SUM(INDEX(ch_table[Duration],1):ch_table[[#This Row],[Duration]])</f>
        <v>31.282638888889068</v>
      </c>
      <c r="J1399" s="44" cm="1">
        <f t="array" ref="J139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399" s="44" cm="1">
        <f t="array" ref="K139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0</v>
      </c>
      <c r="L1399" s="44" t="str">
        <f>IF(ch_table[[#This Row],[Subject 1]]&lt;&gt;"House rose", "",SUMIF(ch_table[Day], ch_table[[#This Row],[Day]], ch_table[AAT]))</f>
        <v/>
      </c>
      <c r="M1399" s="47">
        <f>SUM(INDEX(ch_table[AAT],1):ch_table[[#This Row],[AAT]])</f>
        <v>2.0409722222222224</v>
      </c>
    </row>
    <row r="1400" spans="1:13" ht="30" x14ac:dyDescent="0.25">
      <c r="A1400" s="2">
        <v>100</v>
      </c>
      <c r="B1400" s="40">
        <v>44088</v>
      </c>
      <c r="C1400" s="42">
        <v>0.94722222222222219</v>
      </c>
      <c r="D1400" s="3" t="s">
        <v>202</v>
      </c>
      <c r="E1400" s="5" t="s">
        <v>354</v>
      </c>
      <c r="F1400" s="5" t="s">
        <v>736</v>
      </c>
      <c r="G1400" s="42" cm="1">
        <f t="array" ref="G140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</v>
      </c>
      <c r="H1400" s="44" t="str">
        <f>IF(ch_table[[#This Row],[Subject 1]]&lt;&gt;"House rose", "",SUMIF(ch_table[Day], ch_table[[#This Row],[Day]], ch_table[Duration]))</f>
        <v/>
      </c>
      <c r="I1400" s="49">
        <f>SUM(INDEX(ch_table[Duration],1):ch_table[[#This Row],[Duration]])</f>
        <v>31.282638888889068</v>
      </c>
      <c r="J1400" s="44" cm="1">
        <f t="array" ref="J140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400" s="44" cm="1">
        <f t="array" ref="K140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0</v>
      </c>
      <c r="L1400" s="44" t="str">
        <f>IF(ch_table[[#This Row],[Subject 1]]&lt;&gt;"House rose", "",SUMIF(ch_table[Day], ch_table[[#This Row],[Day]], ch_table[AAT]))</f>
        <v/>
      </c>
      <c r="M1400" s="47">
        <f>SUM(INDEX(ch_table[AAT],1):ch_table[[#This Row],[AAT]])</f>
        <v>2.0409722222222224</v>
      </c>
    </row>
    <row r="1401" spans="1:13" x14ac:dyDescent="0.25">
      <c r="A1401" s="2">
        <v>100</v>
      </c>
      <c r="B1401" s="40">
        <v>44088</v>
      </c>
      <c r="C1401" s="42">
        <v>0.94722222222222219</v>
      </c>
      <c r="D1401" s="3" t="s">
        <v>26</v>
      </c>
      <c r="E1401" s="5" t="s">
        <v>825</v>
      </c>
      <c r="G1401" s="42" cm="1">
        <f t="array" ref="G140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2.1527777777777812E-2</v>
      </c>
      <c r="H1401" s="44" t="str">
        <f>IF(ch_table[[#This Row],[Subject 1]]&lt;&gt;"House rose", "",SUMIF(ch_table[Day], ch_table[[#This Row],[Day]], ch_table[Duration]))</f>
        <v/>
      </c>
      <c r="I1401" s="49">
        <f>SUM(INDEX(ch_table[Duration],1):ch_table[[#This Row],[Duration]])</f>
        <v>31.304166666666845</v>
      </c>
      <c r="J1401" s="44" cm="1">
        <f t="array" ref="J140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401" s="44" cm="1">
        <f t="array" ref="K140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2.1527777777777812E-2</v>
      </c>
      <c r="L1401" s="44" t="str">
        <f>IF(ch_table[[#This Row],[Subject 1]]&lt;&gt;"House rose", "",SUMIF(ch_table[Day], ch_table[[#This Row],[Day]], ch_table[AAT]))</f>
        <v/>
      </c>
      <c r="M1401" s="47">
        <f>SUM(INDEX(ch_table[AAT],1):ch_table[[#This Row],[AAT]])</f>
        <v>2.0625</v>
      </c>
    </row>
    <row r="1402" spans="1:13" x14ac:dyDescent="0.25">
      <c r="A1402" s="2">
        <v>100</v>
      </c>
      <c r="B1402" s="40">
        <v>44088</v>
      </c>
      <c r="C1402" s="42">
        <v>0.96875</v>
      </c>
      <c r="D1402" s="3" t="s">
        <v>17</v>
      </c>
      <c r="G1402" s="42" t="str" cm="1">
        <f t="array" ref="G140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1402" s="44">
        <f>IF(ch_table[[#This Row],[Subject 1]]&lt;&gt;"House rose", "",SUMIF(ch_table[Day], ch_table[[#This Row],[Day]], ch_table[Duration]))</f>
        <v>0.36458333333333337</v>
      </c>
      <c r="I1402" s="49">
        <f>SUM(INDEX(ch_table[Duration],1):ch_table[[#This Row],[Duration]])</f>
        <v>31.304166666666845</v>
      </c>
      <c r="J1402" s="44" cm="1">
        <f t="array" ref="J140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402" s="44" t="str" cm="1">
        <f t="array" ref="K140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402" s="44">
        <f>IF(ch_table[[#This Row],[Subject 1]]&lt;&gt;"House rose", "",SUMIF(ch_table[Day], ch_table[[#This Row],[Day]], ch_table[AAT]))</f>
        <v>5.208333333333337E-2</v>
      </c>
      <c r="M1402" s="47">
        <f>SUM(INDEX(ch_table[AAT],1):ch_table[[#This Row],[AAT]])</f>
        <v>2.0625</v>
      </c>
    </row>
    <row r="1403" spans="1:13" x14ac:dyDescent="0.25">
      <c r="A1403" s="2">
        <v>101</v>
      </c>
      <c r="B1403" s="40">
        <v>44089</v>
      </c>
      <c r="C1403" s="42">
        <v>0.47916666666666669</v>
      </c>
      <c r="D1403" s="3" t="s">
        <v>18</v>
      </c>
      <c r="G1403" s="42" cm="1">
        <f t="array" ref="G140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1403" s="44" t="str">
        <f>IF(ch_table[[#This Row],[Subject 1]]&lt;&gt;"House rose", "",SUMIF(ch_table[Day], ch_table[[#This Row],[Day]], ch_table[Duration]))</f>
        <v/>
      </c>
      <c r="I1403" s="49">
        <f>SUM(INDEX(ch_table[Duration],1):ch_table[[#This Row],[Duration]])</f>
        <v>31.30625000000018</v>
      </c>
      <c r="J1403" s="44" cm="1">
        <f t="array" ref="J140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403" s="44" t="str" cm="1">
        <f t="array" ref="K140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403" s="44" t="str">
        <f>IF(ch_table[[#This Row],[Subject 1]]&lt;&gt;"House rose", "",SUMIF(ch_table[Day], ch_table[[#This Row],[Day]], ch_table[AAT]))</f>
        <v/>
      </c>
      <c r="M1403" s="47">
        <f>SUM(INDEX(ch_table[AAT],1):ch_table[[#This Row],[AAT]])</f>
        <v>2.0625</v>
      </c>
    </row>
    <row r="1404" spans="1:13" x14ac:dyDescent="0.25">
      <c r="A1404" s="2">
        <v>101</v>
      </c>
      <c r="B1404" s="40">
        <v>44089</v>
      </c>
      <c r="C1404" s="42">
        <v>0.48125000000000001</v>
      </c>
      <c r="D1404" s="3" t="s">
        <v>28</v>
      </c>
      <c r="E1404" s="5" t="s">
        <v>440</v>
      </c>
      <c r="G1404" s="42" cm="1">
        <f t="array" ref="G140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2.9166666666666619E-2</v>
      </c>
      <c r="H1404" s="44" t="str">
        <f>IF(ch_table[[#This Row],[Subject 1]]&lt;&gt;"House rose", "",SUMIF(ch_table[Day], ch_table[[#This Row],[Day]], ch_table[Duration]))</f>
        <v/>
      </c>
      <c r="I1404" s="49">
        <f>SUM(INDEX(ch_table[Duration],1):ch_table[[#This Row],[Duration]])</f>
        <v>31.335416666666845</v>
      </c>
      <c r="J1404" s="44" cm="1">
        <f t="array" ref="J140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404" s="44" t="str" cm="1">
        <f t="array" ref="K140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404" s="44" t="str">
        <f>IF(ch_table[[#This Row],[Subject 1]]&lt;&gt;"House rose", "",SUMIF(ch_table[Day], ch_table[[#This Row],[Day]], ch_table[AAT]))</f>
        <v/>
      </c>
      <c r="M1404" s="47">
        <f>SUM(INDEX(ch_table[AAT],1):ch_table[[#This Row],[AAT]])</f>
        <v>2.0625</v>
      </c>
    </row>
    <row r="1405" spans="1:13" x14ac:dyDescent="0.25">
      <c r="A1405" s="2">
        <v>101</v>
      </c>
      <c r="B1405" s="40">
        <v>44089</v>
      </c>
      <c r="C1405" s="42">
        <v>0.51041666666666663</v>
      </c>
      <c r="D1405" s="3" t="s">
        <v>29</v>
      </c>
      <c r="E1405" s="5" t="s">
        <v>440</v>
      </c>
      <c r="G1405" s="42" cm="1">
        <f t="array" ref="G140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1.1805555555555625E-2</v>
      </c>
      <c r="H1405" s="44" t="str">
        <f>IF(ch_table[[#This Row],[Subject 1]]&lt;&gt;"House rose", "",SUMIF(ch_table[Day], ch_table[[#This Row],[Day]], ch_table[Duration]))</f>
        <v/>
      </c>
      <c r="I1405" s="49">
        <f>SUM(INDEX(ch_table[Duration],1):ch_table[[#This Row],[Duration]])</f>
        <v>31.347222222222399</v>
      </c>
      <c r="J1405" s="44" cm="1">
        <f t="array" ref="J140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405" s="44" t="str" cm="1">
        <f t="array" ref="K140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405" s="44" t="str">
        <f>IF(ch_table[[#This Row],[Subject 1]]&lt;&gt;"House rose", "",SUMIF(ch_table[Day], ch_table[[#This Row],[Day]], ch_table[AAT]))</f>
        <v/>
      </c>
      <c r="M1405" s="47">
        <f>SUM(INDEX(ch_table[AAT],1):ch_table[[#This Row],[AAT]])</f>
        <v>2.0625</v>
      </c>
    </row>
    <row r="1406" spans="1:13" x14ac:dyDescent="0.25">
      <c r="A1406" s="2">
        <v>101</v>
      </c>
      <c r="B1406" s="40">
        <v>44089</v>
      </c>
      <c r="C1406" s="42">
        <v>0.52222222222222225</v>
      </c>
      <c r="D1406" s="3" t="s">
        <v>15</v>
      </c>
      <c r="G1406" s="42" cm="1">
        <f t="array" ref="G140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3.4722222222222099E-3</v>
      </c>
      <c r="H1406" s="44" t="str">
        <f>IF(ch_table[[#This Row],[Subject 1]]&lt;&gt;"House rose", "",SUMIF(ch_table[Day], ch_table[[#This Row],[Day]], ch_table[Duration]))</f>
        <v/>
      </c>
      <c r="I1406" s="49">
        <f>SUM(INDEX(ch_table[Duration],1):ch_table[[#This Row],[Duration]])</f>
        <v>31.350694444444621</v>
      </c>
      <c r="J1406" s="44" cm="1">
        <f t="array" ref="J140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406" s="44" t="str" cm="1">
        <f t="array" ref="K140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406" s="44" t="str">
        <f>IF(ch_table[[#This Row],[Subject 1]]&lt;&gt;"House rose", "",SUMIF(ch_table[Day], ch_table[[#This Row],[Day]], ch_table[AAT]))</f>
        <v/>
      </c>
      <c r="M1406" s="47">
        <f>SUM(INDEX(ch_table[AAT],1):ch_table[[#This Row],[AAT]])</f>
        <v>2.0625</v>
      </c>
    </row>
    <row r="1407" spans="1:13" ht="30" x14ac:dyDescent="0.25">
      <c r="A1407" s="2">
        <v>101</v>
      </c>
      <c r="B1407" s="40">
        <v>44089</v>
      </c>
      <c r="C1407" s="42">
        <v>0.52569444444444446</v>
      </c>
      <c r="D1407" s="3" t="s">
        <v>693</v>
      </c>
      <c r="E1407" s="5" t="s">
        <v>826</v>
      </c>
      <c r="G1407" s="42" cm="1">
        <f t="array" ref="G140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4.8611111111111049E-2</v>
      </c>
      <c r="H1407" s="44" t="str">
        <f>IF(ch_table[[#This Row],[Subject 1]]&lt;&gt;"House rose", "",SUMIF(ch_table[Day], ch_table[[#This Row],[Day]], ch_table[Duration]))</f>
        <v/>
      </c>
      <c r="I1407" s="49">
        <f>SUM(INDEX(ch_table[Duration],1):ch_table[[#This Row],[Duration]])</f>
        <v>31.399305555555731</v>
      </c>
      <c r="J1407" s="44" cm="1">
        <f t="array" ref="J140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407" s="44" t="str" cm="1">
        <f t="array" ref="K140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407" s="44" t="str">
        <f>IF(ch_table[[#This Row],[Subject 1]]&lt;&gt;"House rose", "",SUMIF(ch_table[Day], ch_table[[#This Row],[Day]], ch_table[AAT]))</f>
        <v/>
      </c>
      <c r="M1407" s="47">
        <f>SUM(INDEX(ch_table[AAT],1):ch_table[[#This Row],[AAT]])</f>
        <v>2.0625</v>
      </c>
    </row>
    <row r="1408" spans="1:13" x14ac:dyDescent="0.25">
      <c r="A1408" s="2">
        <v>101</v>
      </c>
      <c r="B1408" s="40">
        <v>44089</v>
      </c>
      <c r="C1408" s="42">
        <v>0.57430555555555551</v>
      </c>
      <c r="D1408" s="3" t="s">
        <v>24</v>
      </c>
      <c r="E1408" s="5" t="s">
        <v>827</v>
      </c>
      <c r="G1408" s="42" cm="1">
        <f t="array" ref="G140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6.9444444444444198E-4</v>
      </c>
      <c r="H1408" s="44" t="str">
        <f>IF(ch_table[[#This Row],[Subject 1]]&lt;&gt;"House rose", "",SUMIF(ch_table[Day], ch_table[[#This Row],[Day]], ch_table[Duration]))</f>
        <v/>
      </c>
      <c r="I1408" s="49">
        <f>SUM(INDEX(ch_table[Duration],1):ch_table[[#This Row],[Duration]])</f>
        <v>31.400000000000176</v>
      </c>
      <c r="J1408" s="44" cm="1">
        <f t="array" ref="J140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408" s="44" t="str" cm="1">
        <f t="array" ref="K140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408" s="44" t="str">
        <f>IF(ch_table[[#This Row],[Subject 1]]&lt;&gt;"House rose", "",SUMIF(ch_table[Day], ch_table[[#This Row],[Day]], ch_table[AAT]))</f>
        <v/>
      </c>
      <c r="M1408" s="47">
        <f>SUM(INDEX(ch_table[AAT],1):ch_table[[#This Row],[AAT]])</f>
        <v>2.0625</v>
      </c>
    </row>
    <row r="1409" spans="1:13" x14ac:dyDescent="0.25">
      <c r="A1409" s="2">
        <v>101</v>
      </c>
      <c r="B1409" s="40">
        <v>44089</v>
      </c>
      <c r="C1409" s="42">
        <v>0.57499999999999996</v>
      </c>
      <c r="D1409" s="3" t="s">
        <v>15</v>
      </c>
      <c r="G1409" s="42" cm="1">
        <f t="array" ref="G140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1409" s="44" t="str">
        <f>IF(ch_table[[#This Row],[Subject 1]]&lt;&gt;"House rose", "",SUMIF(ch_table[Day], ch_table[[#This Row],[Day]], ch_table[Duration]))</f>
        <v/>
      </c>
      <c r="I1409" s="49">
        <f>SUM(INDEX(ch_table[Duration],1):ch_table[[#This Row],[Duration]])</f>
        <v>31.402083333333511</v>
      </c>
      <c r="J1409" s="44" cm="1">
        <f t="array" ref="J140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409" s="44" t="str" cm="1">
        <f t="array" ref="K140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409" s="44" t="str">
        <f>IF(ch_table[[#This Row],[Subject 1]]&lt;&gt;"House rose", "",SUMIF(ch_table[Day], ch_table[[#This Row],[Day]], ch_table[AAT]))</f>
        <v/>
      </c>
      <c r="M1409" s="47">
        <f>SUM(INDEX(ch_table[AAT],1):ch_table[[#This Row],[AAT]])</f>
        <v>2.0625</v>
      </c>
    </row>
    <row r="1410" spans="1:13" x14ac:dyDescent="0.25">
      <c r="A1410" s="2">
        <v>101</v>
      </c>
      <c r="B1410" s="40">
        <v>44089</v>
      </c>
      <c r="C1410" s="42">
        <v>0.57708333333333328</v>
      </c>
      <c r="D1410" s="3" t="s">
        <v>44</v>
      </c>
      <c r="E1410" s="5" t="s">
        <v>828</v>
      </c>
      <c r="G1410" s="42" cm="1">
        <f t="array" ref="G141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7.6388888888889728E-3</v>
      </c>
      <c r="H1410" s="44" t="str">
        <f>IF(ch_table[[#This Row],[Subject 1]]&lt;&gt;"House rose", "",SUMIF(ch_table[Day], ch_table[[#This Row],[Day]], ch_table[Duration]))</f>
        <v/>
      </c>
      <c r="I1410" s="49">
        <f>SUM(INDEX(ch_table[Duration],1):ch_table[[#This Row],[Duration]])</f>
        <v>31.409722222222399</v>
      </c>
      <c r="J1410" s="44" cm="1">
        <f t="array" ref="J141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410" s="44" t="str" cm="1">
        <f t="array" ref="K141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410" s="44" t="str">
        <f>IF(ch_table[[#This Row],[Subject 1]]&lt;&gt;"House rose", "",SUMIF(ch_table[Day], ch_table[[#This Row],[Day]], ch_table[AAT]))</f>
        <v/>
      </c>
      <c r="M1410" s="47">
        <f>SUM(INDEX(ch_table[AAT],1):ch_table[[#This Row],[AAT]])</f>
        <v>2.0625</v>
      </c>
    </row>
    <row r="1411" spans="1:13" ht="30" x14ac:dyDescent="0.25">
      <c r="A1411" s="2">
        <v>101</v>
      </c>
      <c r="B1411" s="40">
        <v>44089</v>
      </c>
      <c r="C1411" s="42">
        <v>0.58472222222222225</v>
      </c>
      <c r="D1411" s="3" t="s">
        <v>284</v>
      </c>
      <c r="E1411" s="5" t="s">
        <v>829</v>
      </c>
      <c r="F1411" s="5" t="s">
        <v>830</v>
      </c>
      <c r="G1411" s="42" cm="1">
        <f t="array" ref="G141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0.19444444444444442</v>
      </c>
      <c r="H1411" s="44" t="str">
        <f>IF(ch_table[[#This Row],[Subject 1]]&lt;&gt;"House rose", "",SUMIF(ch_table[Day], ch_table[[#This Row],[Day]], ch_table[Duration]))</f>
        <v/>
      </c>
      <c r="I1411" s="49">
        <f>SUM(INDEX(ch_table[Duration],1):ch_table[[#This Row],[Duration]])</f>
        <v>31.604166666666842</v>
      </c>
      <c r="J1411" s="44" cm="1">
        <f t="array" ref="J141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411" s="44" t="str" cm="1">
        <f t="array" ref="K141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411" s="44" t="str">
        <f>IF(ch_table[[#This Row],[Subject 1]]&lt;&gt;"House rose", "",SUMIF(ch_table[Day], ch_table[[#This Row],[Day]], ch_table[AAT]))</f>
        <v/>
      </c>
      <c r="M1411" s="47">
        <f>SUM(INDEX(ch_table[AAT],1):ch_table[[#This Row],[AAT]])</f>
        <v>2.0625</v>
      </c>
    </row>
    <row r="1412" spans="1:13" x14ac:dyDescent="0.25">
      <c r="A1412" s="2">
        <v>101</v>
      </c>
      <c r="B1412" s="40">
        <v>44089</v>
      </c>
      <c r="C1412" s="42">
        <v>0.77916666666666667</v>
      </c>
      <c r="D1412" s="3" t="s">
        <v>35</v>
      </c>
      <c r="E1412" s="5" t="s">
        <v>831</v>
      </c>
      <c r="G1412" s="42" cm="1">
        <f t="array" ref="G141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</v>
      </c>
      <c r="H1412" s="44" t="str">
        <f>IF(ch_table[[#This Row],[Subject 1]]&lt;&gt;"House rose", "",SUMIF(ch_table[Day], ch_table[[#This Row],[Day]], ch_table[Duration]))</f>
        <v/>
      </c>
      <c r="I1412" s="49">
        <f>SUM(INDEX(ch_table[Duration],1):ch_table[[#This Row],[Duration]])</f>
        <v>31.604166666666842</v>
      </c>
      <c r="J1412" s="44" cm="1">
        <f t="array" ref="J141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412" s="44" t="str" cm="1">
        <f t="array" ref="K141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412" s="44" t="str">
        <f>IF(ch_table[[#This Row],[Subject 1]]&lt;&gt;"House rose", "",SUMIF(ch_table[Day], ch_table[[#This Row],[Day]], ch_table[AAT]))</f>
        <v/>
      </c>
      <c r="M1412" s="47">
        <f>SUM(INDEX(ch_table[AAT],1):ch_table[[#This Row],[AAT]])</f>
        <v>2.0625</v>
      </c>
    </row>
    <row r="1413" spans="1:13" x14ac:dyDescent="0.25">
      <c r="A1413" s="2">
        <v>101</v>
      </c>
      <c r="B1413" s="40">
        <v>44089</v>
      </c>
      <c r="C1413" s="42">
        <v>0.77916666666666667</v>
      </c>
      <c r="D1413" s="3" t="s">
        <v>26</v>
      </c>
      <c r="E1413" s="5" t="s">
        <v>832</v>
      </c>
      <c r="G1413" s="42" cm="1">
        <f t="array" ref="G141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1.5277777777777724E-2</v>
      </c>
      <c r="H1413" s="44" t="str">
        <f>IF(ch_table[[#This Row],[Subject 1]]&lt;&gt;"House rose", "",SUMIF(ch_table[Day], ch_table[[#This Row],[Day]], ch_table[Duration]))</f>
        <v/>
      </c>
      <c r="I1413" s="49">
        <f>SUM(INDEX(ch_table[Duration],1):ch_table[[#This Row],[Duration]])</f>
        <v>31.619444444444621</v>
      </c>
      <c r="J1413" s="44" cm="1">
        <f t="array" ref="J141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413" s="44" cm="1">
        <f t="array" ref="K141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2.7777777777777679E-3</v>
      </c>
      <c r="L1413" s="44" t="str">
        <f>IF(ch_table[[#This Row],[Subject 1]]&lt;&gt;"House rose", "",SUMIF(ch_table[Day], ch_table[[#This Row],[Day]], ch_table[AAT]))</f>
        <v/>
      </c>
      <c r="M1413" s="47">
        <f>SUM(INDEX(ch_table[AAT],1):ch_table[[#This Row],[AAT]])</f>
        <v>2.0652777777777778</v>
      </c>
    </row>
    <row r="1414" spans="1:13" x14ac:dyDescent="0.25">
      <c r="A1414" s="2">
        <v>101</v>
      </c>
      <c r="B1414" s="40">
        <v>44089</v>
      </c>
      <c r="C1414" s="42">
        <v>0.7944444444444444</v>
      </c>
      <c r="D1414" s="3" t="s">
        <v>17</v>
      </c>
      <c r="G1414" s="42" t="str" cm="1">
        <f t="array" ref="G141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1414" s="44">
        <f>IF(ch_table[[#This Row],[Subject 1]]&lt;&gt;"House rose", "",SUMIF(ch_table[Day], ch_table[[#This Row],[Day]], ch_table[Duration]))</f>
        <v>0.31527777777777771</v>
      </c>
      <c r="I1414" s="49">
        <f>SUM(INDEX(ch_table[Duration],1):ch_table[[#This Row],[Duration]])</f>
        <v>31.619444444444621</v>
      </c>
      <c r="J1414" s="44" cm="1">
        <f t="array" ref="J141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414" s="44" t="str" cm="1">
        <f t="array" ref="K141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414" s="44">
        <f>IF(ch_table[[#This Row],[Subject 1]]&lt;&gt;"House rose", "",SUMIF(ch_table[Day], ch_table[[#This Row],[Day]], ch_table[AAT]))</f>
        <v>2.7777777777777679E-3</v>
      </c>
      <c r="M1414" s="47">
        <f>SUM(INDEX(ch_table[AAT],1):ch_table[[#This Row],[AAT]])</f>
        <v>2.0652777777777778</v>
      </c>
    </row>
    <row r="1415" spans="1:13" x14ac:dyDescent="0.25">
      <c r="A1415" s="2">
        <v>102</v>
      </c>
      <c r="B1415" s="40">
        <v>44090</v>
      </c>
      <c r="C1415" s="42">
        <v>0.47916666666666669</v>
      </c>
      <c r="D1415" s="3" t="s">
        <v>18</v>
      </c>
      <c r="G1415" s="42" cm="1">
        <f t="array" ref="G141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1.3888888888889395E-3</v>
      </c>
      <c r="H1415" s="44" t="str">
        <f>IF(ch_table[[#This Row],[Subject 1]]&lt;&gt;"House rose", "",SUMIF(ch_table[Day], ch_table[[#This Row],[Day]], ch_table[Duration]))</f>
        <v/>
      </c>
      <c r="I1415" s="49">
        <f>SUM(INDEX(ch_table[Duration],1):ch_table[[#This Row],[Duration]])</f>
        <v>31.620833333333511</v>
      </c>
      <c r="J1415" s="44" cm="1">
        <f t="array" ref="J141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415" s="44" t="str" cm="1">
        <f t="array" ref="K141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415" s="44" t="str">
        <f>IF(ch_table[[#This Row],[Subject 1]]&lt;&gt;"House rose", "",SUMIF(ch_table[Day], ch_table[[#This Row],[Day]], ch_table[AAT]))</f>
        <v/>
      </c>
      <c r="M1415" s="47">
        <f>SUM(INDEX(ch_table[AAT],1):ch_table[[#This Row],[AAT]])</f>
        <v>2.0652777777777778</v>
      </c>
    </row>
    <row r="1416" spans="1:13" x14ac:dyDescent="0.25">
      <c r="A1416" s="2">
        <v>102</v>
      </c>
      <c r="B1416" s="40">
        <v>44090</v>
      </c>
      <c r="C1416" s="42">
        <v>0.48055555555555562</v>
      </c>
      <c r="D1416" s="3" t="s">
        <v>28</v>
      </c>
      <c r="E1416" s="5" t="s">
        <v>127</v>
      </c>
      <c r="G1416" s="42" cm="1">
        <f t="array" ref="G141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1.8749999999999989E-2</v>
      </c>
      <c r="H1416" s="44" t="str">
        <f>IF(ch_table[[#This Row],[Subject 1]]&lt;&gt;"House rose", "",SUMIF(ch_table[Day], ch_table[[#This Row],[Day]], ch_table[Duration]))</f>
        <v/>
      </c>
      <c r="I1416" s="49">
        <f>SUM(INDEX(ch_table[Duration],1):ch_table[[#This Row],[Duration]])</f>
        <v>31.639583333333512</v>
      </c>
      <c r="J1416" s="44" cm="1">
        <f t="array" ref="J141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416" s="44" t="str" cm="1">
        <f t="array" ref="K141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416" s="44" t="str">
        <f>IF(ch_table[[#This Row],[Subject 1]]&lt;&gt;"House rose", "",SUMIF(ch_table[Day], ch_table[[#This Row],[Day]], ch_table[AAT]))</f>
        <v/>
      </c>
      <c r="M1416" s="47">
        <f>SUM(INDEX(ch_table[AAT],1):ch_table[[#This Row],[AAT]])</f>
        <v>2.0652777777777778</v>
      </c>
    </row>
    <row r="1417" spans="1:13" x14ac:dyDescent="0.25">
      <c r="A1417" s="2">
        <v>102</v>
      </c>
      <c r="B1417" s="40">
        <v>44090</v>
      </c>
      <c r="C1417" s="42">
        <v>0.49930555555555561</v>
      </c>
      <c r="D1417" s="3" t="s">
        <v>28</v>
      </c>
      <c r="E1417" s="5" t="s">
        <v>99</v>
      </c>
      <c r="G1417" s="42" cm="1">
        <f t="array" ref="G141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2.5694444444444409E-2</v>
      </c>
      <c r="H1417" s="44" t="str">
        <f>IF(ch_table[[#This Row],[Subject 1]]&lt;&gt;"House rose", "",SUMIF(ch_table[Day], ch_table[[#This Row],[Day]], ch_table[Duration]))</f>
        <v/>
      </c>
      <c r="I1417" s="49">
        <f>SUM(INDEX(ch_table[Duration],1):ch_table[[#This Row],[Duration]])</f>
        <v>31.665277777777955</v>
      </c>
      <c r="J1417" s="44" cm="1">
        <f t="array" ref="J141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417" s="44" t="str" cm="1">
        <f t="array" ref="K141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417" s="44" t="str">
        <f>IF(ch_table[[#This Row],[Subject 1]]&lt;&gt;"House rose", "",SUMIF(ch_table[Day], ch_table[[#This Row],[Day]], ch_table[AAT]))</f>
        <v/>
      </c>
      <c r="M1417" s="47">
        <f>SUM(INDEX(ch_table[AAT],1):ch_table[[#This Row],[AAT]])</f>
        <v>2.0652777777777778</v>
      </c>
    </row>
    <row r="1418" spans="1:13" x14ac:dyDescent="0.25">
      <c r="A1418" s="2">
        <v>102</v>
      </c>
      <c r="B1418" s="40">
        <v>44090</v>
      </c>
      <c r="C1418" s="42">
        <v>0.52500000000000002</v>
      </c>
      <c r="D1418" s="3" t="s">
        <v>15</v>
      </c>
      <c r="G1418" s="42" cm="1">
        <f t="array" ref="G141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1418" s="44" t="str">
        <f>IF(ch_table[[#This Row],[Subject 1]]&lt;&gt;"House rose", "",SUMIF(ch_table[Day], ch_table[[#This Row],[Day]], ch_table[Duration]))</f>
        <v/>
      </c>
      <c r="I1418" s="49">
        <f>SUM(INDEX(ch_table[Duration],1):ch_table[[#This Row],[Duration]])</f>
        <v>31.668055555555732</v>
      </c>
      <c r="J1418" s="44" cm="1">
        <f t="array" ref="J141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418" s="44" t="str" cm="1">
        <f t="array" ref="K141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418" s="44" t="str">
        <f>IF(ch_table[[#This Row],[Subject 1]]&lt;&gt;"House rose", "",SUMIF(ch_table[Day], ch_table[[#This Row],[Day]], ch_table[AAT]))</f>
        <v/>
      </c>
      <c r="M1418" s="47">
        <f>SUM(INDEX(ch_table[AAT],1):ch_table[[#This Row],[AAT]])</f>
        <v>2.0652777777777778</v>
      </c>
    </row>
    <row r="1419" spans="1:13" ht="30" x14ac:dyDescent="0.25">
      <c r="A1419" s="2">
        <v>102</v>
      </c>
      <c r="B1419" s="40">
        <v>44090</v>
      </c>
      <c r="C1419" s="42">
        <v>0.52777777777777779</v>
      </c>
      <c r="D1419" s="3" t="s">
        <v>30</v>
      </c>
      <c r="E1419" s="5" t="s">
        <v>833</v>
      </c>
      <c r="G1419" s="42" cm="1">
        <f t="array" ref="G141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4.7222222222222165E-2</v>
      </c>
      <c r="H1419" s="44" t="str">
        <f>IF(ch_table[[#This Row],[Subject 1]]&lt;&gt;"House rose", "",SUMIF(ch_table[Day], ch_table[[#This Row],[Day]], ch_table[Duration]))</f>
        <v/>
      </c>
      <c r="I1419" s="49">
        <f>SUM(INDEX(ch_table[Duration],1):ch_table[[#This Row],[Duration]])</f>
        <v>31.715277777777953</v>
      </c>
      <c r="J1419" s="44" cm="1">
        <f t="array" ref="J141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419" s="44" t="str" cm="1">
        <f t="array" ref="K141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419" s="44" t="str">
        <f>IF(ch_table[[#This Row],[Subject 1]]&lt;&gt;"House rose", "",SUMIF(ch_table[Day], ch_table[[#This Row],[Day]], ch_table[AAT]))</f>
        <v/>
      </c>
      <c r="M1419" s="47">
        <f>SUM(INDEX(ch_table[AAT],1):ch_table[[#This Row],[AAT]])</f>
        <v>2.0652777777777778</v>
      </c>
    </row>
    <row r="1420" spans="1:13" x14ac:dyDescent="0.25">
      <c r="A1420" s="2">
        <v>102</v>
      </c>
      <c r="B1420" s="40">
        <v>44090</v>
      </c>
      <c r="C1420" s="42">
        <v>0.57499999999999996</v>
      </c>
      <c r="D1420" s="3" t="s">
        <v>24</v>
      </c>
      <c r="E1420" s="5" t="s">
        <v>834</v>
      </c>
      <c r="G1420" s="42" cm="1">
        <f t="array" ref="G142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4.8611111111112049E-3</v>
      </c>
      <c r="H1420" s="44" t="str">
        <f>IF(ch_table[[#This Row],[Subject 1]]&lt;&gt;"House rose", "",SUMIF(ch_table[Day], ch_table[[#This Row],[Day]], ch_table[Duration]))</f>
        <v/>
      </c>
      <c r="I1420" s="49">
        <f>SUM(INDEX(ch_table[Duration],1):ch_table[[#This Row],[Duration]])</f>
        <v>31.720138888889064</v>
      </c>
      <c r="J1420" s="44" cm="1">
        <f t="array" ref="J142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420" s="44" t="str" cm="1">
        <f t="array" ref="K142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420" s="44" t="str">
        <f>IF(ch_table[[#This Row],[Subject 1]]&lt;&gt;"House rose", "",SUMIF(ch_table[Day], ch_table[[#This Row],[Day]], ch_table[AAT]))</f>
        <v/>
      </c>
      <c r="M1420" s="47">
        <f>SUM(INDEX(ch_table[AAT],1):ch_table[[#This Row],[AAT]])</f>
        <v>2.0652777777777778</v>
      </c>
    </row>
    <row r="1421" spans="1:13" x14ac:dyDescent="0.25">
      <c r="A1421" s="2">
        <v>102</v>
      </c>
      <c r="B1421" s="40">
        <v>44090</v>
      </c>
      <c r="C1421" s="42">
        <v>0.57986111111111116</v>
      </c>
      <c r="D1421" s="3" t="s">
        <v>15</v>
      </c>
      <c r="G1421" s="42" cm="1">
        <f t="array" ref="G142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1421" s="44" t="str">
        <f>IF(ch_table[[#This Row],[Subject 1]]&lt;&gt;"House rose", "",SUMIF(ch_table[Day], ch_table[[#This Row],[Day]], ch_table[Duration]))</f>
        <v/>
      </c>
      <c r="I1421" s="49">
        <f>SUM(INDEX(ch_table[Duration],1):ch_table[[#This Row],[Duration]])</f>
        <v>31.722222222222399</v>
      </c>
      <c r="J1421" s="44" cm="1">
        <f t="array" ref="J142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421" s="44" t="str" cm="1">
        <f t="array" ref="K142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421" s="44" t="str">
        <f>IF(ch_table[[#This Row],[Subject 1]]&lt;&gt;"House rose", "",SUMIF(ch_table[Day], ch_table[[#This Row],[Day]], ch_table[AAT]))</f>
        <v/>
      </c>
      <c r="M1421" s="47">
        <f>SUM(INDEX(ch_table[AAT],1):ch_table[[#This Row],[AAT]])</f>
        <v>2.0652777777777778</v>
      </c>
    </row>
    <row r="1422" spans="1:13" ht="30" x14ac:dyDescent="0.25">
      <c r="A1422" s="2">
        <v>102</v>
      </c>
      <c r="B1422" s="40">
        <v>44090</v>
      </c>
      <c r="C1422" s="42">
        <v>0.58194444444444449</v>
      </c>
      <c r="D1422" s="3" t="s">
        <v>44</v>
      </c>
      <c r="E1422" s="5" t="s">
        <v>835</v>
      </c>
      <c r="G1422" s="42" cm="1">
        <f t="array" ref="G142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6.9444444444444198E-3</v>
      </c>
      <c r="H1422" s="44" t="str">
        <f>IF(ch_table[[#This Row],[Subject 1]]&lt;&gt;"House rose", "",SUMIF(ch_table[Day], ch_table[[#This Row],[Day]], ch_table[Duration]))</f>
        <v/>
      </c>
      <c r="I1422" s="49">
        <f>SUM(INDEX(ch_table[Duration],1):ch_table[[#This Row],[Duration]])</f>
        <v>31.729166666666842</v>
      </c>
      <c r="J1422" s="44" cm="1">
        <f t="array" ref="J142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422" s="44" t="str" cm="1">
        <f t="array" ref="K142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422" s="44" t="str">
        <f>IF(ch_table[[#This Row],[Subject 1]]&lt;&gt;"House rose", "",SUMIF(ch_table[Day], ch_table[[#This Row],[Day]], ch_table[AAT]))</f>
        <v/>
      </c>
      <c r="M1422" s="47">
        <f>SUM(INDEX(ch_table[AAT],1):ch_table[[#This Row],[AAT]])</f>
        <v>2.0652777777777778</v>
      </c>
    </row>
    <row r="1423" spans="1:13" ht="30" x14ac:dyDescent="0.25">
      <c r="A1423" s="2">
        <v>102</v>
      </c>
      <c r="B1423" s="40">
        <v>44090</v>
      </c>
      <c r="C1423" s="42">
        <v>0.58888888888888891</v>
      </c>
      <c r="D1423" s="3" t="s">
        <v>284</v>
      </c>
      <c r="E1423" s="5" t="s">
        <v>836</v>
      </c>
      <c r="F1423" s="5" t="s">
        <v>830</v>
      </c>
      <c r="G1423" s="42" cm="1">
        <f t="array" ref="G142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0.29166666666666663</v>
      </c>
      <c r="H1423" s="44" t="str">
        <f>IF(ch_table[[#This Row],[Subject 1]]&lt;&gt;"House rose", "",SUMIF(ch_table[Day], ch_table[[#This Row],[Day]], ch_table[Duration]))</f>
        <v/>
      </c>
      <c r="I1423" s="49">
        <f>SUM(INDEX(ch_table[Duration],1):ch_table[[#This Row],[Duration]])</f>
        <v>32.020833333333506</v>
      </c>
      <c r="J1423" s="44" cm="1">
        <f t="array" ref="J142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423" s="44" cm="1">
        <f t="array" ref="K142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8.8888888888888906E-2</v>
      </c>
      <c r="L1423" s="44" t="str">
        <f>IF(ch_table[[#This Row],[Subject 1]]&lt;&gt;"House rose", "",SUMIF(ch_table[Day], ch_table[[#This Row],[Day]], ch_table[AAT]))</f>
        <v/>
      </c>
      <c r="M1423" s="47">
        <f>SUM(INDEX(ch_table[AAT],1):ch_table[[#This Row],[AAT]])</f>
        <v>2.1541666666666668</v>
      </c>
    </row>
    <row r="1424" spans="1:13" x14ac:dyDescent="0.25">
      <c r="A1424" s="2">
        <v>102</v>
      </c>
      <c r="B1424" s="40">
        <v>44090</v>
      </c>
      <c r="C1424" s="42">
        <v>0.88055555555555554</v>
      </c>
      <c r="D1424" s="3" t="s">
        <v>26</v>
      </c>
      <c r="E1424" s="5" t="s">
        <v>837</v>
      </c>
      <c r="G1424" s="42" cm="1">
        <f t="array" ref="G142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1.8750000000000044E-2</v>
      </c>
      <c r="H1424" s="44" t="str">
        <f>IF(ch_table[[#This Row],[Subject 1]]&lt;&gt;"House rose", "",SUMIF(ch_table[Day], ch_table[[#This Row],[Day]], ch_table[Duration]))</f>
        <v/>
      </c>
      <c r="I1424" s="49">
        <f>SUM(INDEX(ch_table[Duration],1):ch_table[[#This Row],[Duration]])</f>
        <v>32.039583333333503</v>
      </c>
      <c r="J1424" s="44" cm="1">
        <f t="array" ref="J142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424" s="44" cm="1">
        <f t="array" ref="K142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1.8750000000000044E-2</v>
      </c>
      <c r="L1424" s="44" t="str">
        <f>IF(ch_table[[#This Row],[Subject 1]]&lt;&gt;"House rose", "",SUMIF(ch_table[Day], ch_table[[#This Row],[Day]], ch_table[AAT]))</f>
        <v/>
      </c>
      <c r="M1424" s="47">
        <f>SUM(INDEX(ch_table[AAT],1):ch_table[[#This Row],[AAT]])</f>
        <v>2.1729166666666666</v>
      </c>
    </row>
    <row r="1425" spans="1:13" x14ac:dyDescent="0.25">
      <c r="A1425" s="2">
        <v>102</v>
      </c>
      <c r="B1425" s="40">
        <v>44090</v>
      </c>
      <c r="C1425" s="42">
        <v>0.89930555555555558</v>
      </c>
      <c r="D1425" s="3" t="s">
        <v>17</v>
      </c>
      <c r="G1425" s="42" t="str" cm="1">
        <f t="array" ref="G142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1425" s="44">
        <f>IF(ch_table[[#This Row],[Subject 1]]&lt;&gt;"House rose", "",SUMIF(ch_table[Day], ch_table[[#This Row],[Day]], ch_table[Duration]))</f>
        <v>0.4201388888888889</v>
      </c>
      <c r="I1425" s="49">
        <f>SUM(INDEX(ch_table[Duration],1):ch_table[[#This Row],[Duration]])</f>
        <v>32.039583333333503</v>
      </c>
      <c r="J1425" s="44" cm="1">
        <f t="array" ref="J142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425" s="44" t="str" cm="1">
        <f t="array" ref="K142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425" s="44">
        <f>IF(ch_table[[#This Row],[Subject 1]]&lt;&gt;"House rose", "",SUMIF(ch_table[Day], ch_table[[#This Row],[Day]], ch_table[AAT]))</f>
        <v>0.10763888888888895</v>
      </c>
      <c r="M1425" s="47">
        <f>SUM(INDEX(ch_table[AAT],1):ch_table[[#This Row],[AAT]])</f>
        <v>2.1729166666666666</v>
      </c>
    </row>
    <row r="1426" spans="1:13" x14ac:dyDescent="0.25">
      <c r="A1426" s="2">
        <v>103</v>
      </c>
      <c r="B1426" s="40">
        <v>44091</v>
      </c>
      <c r="C1426" s="42">
        <v>0.39583333333333331</v>
      </c>
      <c r="D1426" s="3" t="s">
        <v>18</v>
      </c>
      <c r="G1426" s="42" cm="1">
        <f t="array" ref="G142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2.0833333333332704E-3</v>
      </c>
      <c r="H1426" s="44" t="str">
        <f>IF(ch_table[[#This Row],[Subject 1]]&lt;&gt;"House rose", "",SUMIF(ch_table[Day], ch_table[[#This Row],[Day]], ch_table[Duration]))</f>
        <v/>
      </c>
      <c r="I1426" s="49">
        <f>SUM(INDEX(ch_table[Duration],1):ch_table[[#This Row],[Duration]])</f>
        <v>32.041666666666835</v>
      </c>
      <c r="J1426" s="44" cm="1">
        <f t="array" ref="J142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426" s="44" t="str" cm="1">
        <f t="array" ref="K142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426" s="44" t="str">
        <f>IF(ch_table[[#This Row],[Subject 1]]&lt;&gt;"House rose", "",SUMIF(ch_table[Day], ch_table[[#This Row],[Day]], ch_table[AAT]))</f>
        <v/>
      </c>
      <c r="M1426" s="47">
        <f>SUM(INDEX(ch_table[AAT],1):ch_table[[#This Row],[AAT]])</f>
        <v>2.1729166666666666</v>
      </c>
    </row>
    <row r="1427" spans="1:13" x14ac:dyDescent="0.25">
      <c r="A1427" s="2">
        <v>103</v>
      </c>
      <c r="B1427" s="40">
        <v>44091</v>
      </c>
      <c r="C1427" s="42">
        <v>0.39791666666666659</v>
      </c>
      <c r="D1427" s="3" t="s">
        <v>28</v>
      </c>
      <c r="E1427" s="5" t="s">
        <v>209</v>
      </c>
      <c r="G1427" s="42" cm="1">
        <f t="array" ref="G142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2.7083333333333404E-2</v>
      </c>
      <c r="H1427" s="44" t="str">
        <f>IF(ch_table[[#This Row],[Subject 1]]&lt;&gt;"House rose", "",SUMIF(ch_table[Day], ch_table[[#This Row],[Day]], ch_table[Duration]))</f>
        <v/>
      </c>
      <c r="I1427" s="49">
        <f>SUM(INDEX(ch_table[Duration],1):ch_table[[#This Row],[Duration]])</f>
        <v>32.068750000000165</v>
      </c>
      <c r="J1427" s="44" cm="1">
        <f t="array" ref="J142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427" s="44" t="str" cm="1">
        <f t="array" ref="K142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427" s="44" t="str">
        <f>IF(ch_table[[#This Row],[Subject 1]]&lt;&gt;"House rose", "",SUMIF(ch_table[Day], ch_table[[#This Row],[Day]], ch_table[AAT]))</f>
        <v/>
      </c>
      <c r="M1427" s="47">
        <f>SUM(INDEX(ch_table[AAT],1):ch_table[[#This Row],[AAT]])</f>
        <v>2.1729166666666666</v>
      </c>
    </row>
    <row r="1428" spans="1:13" x14ac:dyDescent="0.25">
      <c r="A1428" s="2">
        <v>103</v>
      </c>
      <c r="B1428" s="40">
        <v>44091</v>
      </c>
      <c r="C1428" s="42">
        <v>0.42499999999999999</v>
      </c>
      <c r="D1428" s="3" t="s">
        <v>29</v>
      </c>
      <c r="E1428" s="5" t="s">
        <v>209</v>
      </c>
      <c r="G1428" s="42" cm="1">
        <f t="array" ref="G142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1.4583333333333337E-2</v>
      </c>
      <c r="H1428" s="44" t="str">
        <f>IF(ch_table[[#This Row],[Subject 1]]&lt;&gt;"House rose", "",SUMIF(ch_table[Day], ch_table[[#This Row],[Day]], ch_table[Duration]))</f>
        <v/>
      </c>
      <c r="I1428" s="49">
        <f>SUM(INDEX(ch_table[Duration],1):ch_table[[#This Row],[Duration]])</f>
        <v>32.083333333333499</v>
      </c>
      <c r="J1428" s="44" cm="1">
        <f t="array" ref="J142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428" s="44" t="str" cm="1">
        <f t="array" ref="K142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428" s="44" t="str">
        <f>IF(ch_table[[#This Row],[Subject 1]]&lt;&gt;"House rose", "",SUMIF(ch_table[Day], ch_table[[#This Row],[Day]], ch_table[AAT]))</f>
        <v/>
      </c>
      <c r="M1428" s="47">
        <f>SUM(INDEX(ch_table[AAT],1):ch_table[[#This Row],[AAT]])</f>
        <v>2.1729166666666666</v>
      </c>
    </row>
    <row r="1429" spans="1:13" x14ac:dyDescent="0.25">
      <c r="A1429" s="2">
        <v>103</v>
      </c>
      <c r="B1429" s="40">
        <v>44091</v>
      </c>
      <c r="C1429" s="42">
        <v>0.43958333333333333</v>
      </c>
      <c r="D1429" s="3" t="s">
        <v>15</v>
      </c>
      <c r="G1429" s="42" cm="1">
        <f t="array" ref="G142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4.1666666666666519E-3</v>
      </c>
      <c r="H1429" s="44" t="str">
        <f>IF(ch_table[[#This Row],[Subject 1]]&lt;&gt;"House rose", "",SUMIF(ch_table[Day], ch_table[[#This Row],[Day]], ch_table[Duration]))</f>
        <v/>
      </c>
      <c r="I1429" s="49">
        <f>SUM(INDEX(ch_table[Duration],1):ch_table[[#This Row],[Duration]])</f>
        <v>32.087500000000169</v>
      </c>
      <c r="J1429" s="44" cm="1">
        <f t="array" ref="J142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429" s="44" t="str" cm="1">
        <f t="array" ref="K142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429" s="44" t="str">
        <f>IF(ch_table[[#This Row],[Subject 1]]&lt;&gt;"House rose", "",SUMIF(ch_table[Day], ch_table[[#This Row],[Day]], ch_table[AAT]))</f>
        <v/>
      </c>
      <c r="M1429" s="47">
        <f>SUM(INDEX(ch_table[AAT],1):ch_table[[#This Row],[AAT]])</f>
        <v>2.1729166666666666</v>
      </c>
    </row>
    <row r="1430" spans="1:13" ht="30" x14ac:dyDescent="0.25">
      <c r="A1430" s="2">
        <v>103</v>
      </c>
      <c r="B1430" s="40">
        <v>44091</v>
      </c>
      <c r="C1430" s="42">
        <v>0.44374999999999998</v>
      </c>
      <c r="D1430" s="3" t="s">
        <v>20</v>
      </c>
      <c r="E1430" s="5" t="s">
        <v>838</v>
      </c>
      <c r="F1430" s="5" t="s">
        <v>73</v>
      </c>
      <c r="G1430" s="42" cm="1">
        <f t="array" ref="G143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2.083333333333437E-3</v>
      </c>
      <c r="H1430" s="44" t="str">
        <f>IF(ch_table[[#This Row],[Subject 1]]&lt;&gt;"House rose", "",SUMIF(ch_table[Day], ch_table[[#This Row],[Day]], ch_table[Duration]))</f>
        <v/>
      </c>
      <c r="I1430" s="49">
        <f>SUM(INDEX(ch_table[Duration],1):ch_table[[#This Row],[Duration]])</f>
        <v>32.089583333333501</v>
      </c>
      <c r="J1430" s="44" cm="1">
        <f t="array" ref="J143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430" s="44" t="str" cm="1">
        <f t="array" ref="K143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430" s="44" t="str">
        <f>IF(ch_table[[#This Row],[Subject 1]]&lt;&gt;"House rose", "",SUMIF(ch_table[Day], ch_table[[#This Row],[Day]], ch_table[AAT]))</f>
        <v/>
      </c>
      <c r="M1430" s="47">
        <f>SUM(INDEX(ch_table[AAT],1):ch_table[[#This Row],[AAT]])</f>
        <v>2.1729166666666666</v>
      </c>
    </row>
    <row r="1431" spans="1:13" x14ac:dyDescent="0.25">
      <c r="A1431" s="2">
        <v>103</v>
      </c>
      <c r="B1431" s="40">
        <v>44091</v>
      </c>
      <c r="C1431" s="42">
        <v>0.44583333333333341</v>
      </c>
      <c r="D1431" s="3" t="s">
        <v>25</v>
      </c>
      <c r="E1431" s="5" t="s">
        <v>81</v>
      </c>
      <c r="G1431" s="42" cm="1">
        <f t="array" ref="G143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4.5138888888888784E-2</v>
      </c>
      <c r="H1431" s="44" t="str">
        <f>IF(ch_table[[#This Row],[Subject 1]]&lt;&gt;"House rose", "",SUMIF(ch_table[Day], ch_table[[#This Row],[Day]], ch_table[Duration]))</f>
        <v/>
      </c>
      <c r="I1431" s="49">
        <f>SUM(INDEX(ch_table[Duration],1):ch_table[[#This Row],[Duration]])</f>
        <v>32.134722222222386</v>
      </c>
      <c r="J1431" s="44" cm="1">
        <f t="array" ref="J143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431" s="44" t="str" cm="1">
        <f t="array" ref="K143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431" s="44" t="str">
        <f>IF(ch_table[[#This Row],[Subject 1]]&lt;&gt;"House rose", "",SUMIF(ch_table[Day], ch_table[[#This Row],[Day]], ch_table[AAT]))</f>
        <v/>
      </c>
      <c r="M1431" s="47">
        <f>SUM(INDEX(ch_table[AAT],1):ch_table[[#This Row],[AAT]])</f>
        <v>2.1729166666666666</v>
      </c>
    </row>
    <row r="1432" spans="1:13" x14ac:dyDescent="0.25">
      <c r="A1432" s="2">
        <v>103</v>
      </c>
      <c r="B1432" s="40">
        <v>44091</v>
      </c>
      <c r="C1432" s="42">
        <v>0.4909722222222222</v>
      </c>
      <c r="D1432" s="3" t="s">
        <v>15</v>
      </c>
      <c r="G1432" s="42" cm="1">
        <f t="array" ref="G143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4.1666666666667074E-3</v>
      </c>
      <c r="H1432" s="44" t="str">
        <f>IF(ch_table[[#This Row],[Subject 1]]&lt;&gt;"House rose", "",SUMIF(ch_table[Day], ch_table[[#This Row],[Day]], ch_table[Duration]))</f>
        <v/>
      </c>
      <c r="I1432" s="49">
        <f>SUM(INDEX(ch_table[Duration],1):ch_table[[#This Row],[Duration]])</f>
        <v>32.138888888889056</v>
      </c>
      <c r="J1432" s="44" cm="1">
        <f t="array" ref="J143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432" s="44" t="str" cm="1">
        <f t="array" ref="K143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432" s="44" t="str">
        <f>IF(ch_table[[#This Row],[Subject 1]]&lt;&gt;"House rose", "",SUMIF(ch_table[Day], ch_table[[#This Row],[Day]], ch_table[AAT]))</f>
        <v/>
      </c>
      <c r="M1432" s="47">
        <f>SUM(INDEX(ch_table[AAT],1):ch_table[[#This Row],[AAT]])</f>
        <v>2.1729166666666666</v>
      </c>
    </row>
    <row r="1433" spans="1:13" ht="30" x14ac:dyDescent="0.25">
      <c r="A1433" s="2">
        <v>103</v>
      </c>
      <c r="B1433" s="40">
        <v>44091</v>
      </c>
      <c r="C1433" s="42">
        <v>0.49513888888888891</v>
      </c>
      <c r="D1433" s="3" t="s">
        <v>30</v>
      </c>
      <c r="E1433" s="5" t="s">
        <v>797</v>
      </c>
      <c r="G1433" s="42" cm="1">
        <f t="array" ref="G143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5.3472222222222254E-2</v>
      </c>
      <c r="H1433" s="44" t="str">
        <f>IF(ch_table[[#This Row],[Subject 1]]&lt;&gt;"House rose", "",SUMIF(ch_table[Day], ch_table[[#This Row],[Day]], ch_table[Duration]))</f>
        <v/>
      </c>
      <c r="I1433" s="49">
        <f>SUM(INDEX(ch_table[Duration],1):ch_table[[#This Row],[Duration]])</f>
        <v>32.192361111111282</v>
      </c>
      <c r="J1433" s="44" cm="1">
        <f t="array" ref="J143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433" s="44" t="str" cm="1">
        <f t="array" ref="K143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433" s="44" t="str">
        <f>IF(ch_table[[#This Row],[Subject 1]]&lt;&gt;"House rose", "",SUMIF(ch_table[Day], ch_table[[#This Row],[Day]], ch_table[AAT]))</f>
        <v/>
      </c>
      <c r="M1433" s="47">
        <f>SUM(INDEX(ch_table[AAT],1):ch_table[[#This Row],[AAT]])</f>
        <v>2.1729166666666666</v>
      </c>
    </row>
    <row r="1434" spans="1:13" x14ac:dyDescent="0.25">
      <c r="A1434" s="2">
        <v>103</v>
      </c>
      <c r="B1434" s="40">
        <v>44091</v>
      </c>
      <c r="C1434" s="42">
        <v>0.54861111111111116</v>
      </c>
      <c r="D1434" s="3" t="s">
        <v>15</v>
      </c>
      <c r="G1434" s="42" cm="1">
        <f t="array" ref="G143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1434" s="44" t="str">
        <f>IF(ch_table[[#This Row],[Subject 1]]&lt;&gt;"House rose", "",SUMIF(ch_table[Day], ch_table[[#This Row],[Day]], ch_table[Duration]))</f>
        <v/>
      </c>
      <c r="I1434" s="49">
        <f>SUM(INDEX(ch_table[Duration],1):ch_table[[#This Row],[Duration]])</f>
        <v>32.195138888889062</v>
      </c>
      <c r="J1434" s="44" cm="1">
        <f t="array" ref="J143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434" s="44" t="str" cm="1">
        <f t="array" ref="K143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434" s="44" t="str">
        <f>IF(ch_table[[#This Row],[Subject 1]]&lt;&gt;"House rose", "",SUMIF(ch_table[Day], ch_table[[#This Row],[Day]], ch_table[AAT]))</f>
        <v/>
      </c>
      <c r="M1434" s="47">
        <f>SUM(INDEX(ch_table[AAT],1):ch_table[[#This Row],[AAT]])</f>
        <v>2.1729166666666666</v>
      </c>
    </row>
    <row r="1435" spans="1:13" ht="90" x14ac:dyDescent="0.25">
      <c r="A1435" s="2">
        <v>103</v>
      </c>
      <c r="B1435" s="40">
        <v>44091</v>
      </c>
      <c r="C1435" s="42">
        <v>0.55138888888888893</v>
      </c>
      <c r="D1435" s="3" t="s">
        <v>61</v>
      </c>
      <c r="E1435" s="5" t="s">
        <v>839</v>
      </c>
      <c r="G1435" s="42" cm="1">
        <f t="array" ref="G143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1.2499999999999956E-2</v>
      </c>
      <c r="H1435" s="44" t="str">
        <f>IF(ch_table[[#This Row],[Subject 1]]&lt;&gt;"House rose", "",SUMIF(ch_table[Day], ch_table[[#This Row],[Day]], ch_table[Duration]))</f>
        <v/>
      </c>
      <c r="I1435" s="49">
        <f>SUM(INDEX(ch_table[Duration],1):ch_table[[#This Row],[Duration]])</f>
        <v>32.207638888889065</v>
      </c>
      <c r="J1435" s="44" cm="1">
        <f t="array" ref="J143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435" s="44" t="str" cm="1">
        <f t="array" ref="K143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435" s="44" t="str">
        <f>IF(ch_table[[#This Row],[Subject 1]]&lt;&gt;"House rose", "",SUMIF(ch_table[Day], ch_table[[#This Row],[Day]], ch_table[AAT]))</f>
        <v/>
      </c>
      <c r="M1435" s="47">
        <f>SUM(INDEX(ch_table[AAT],1):ch_table[[#This Row],[AAT]])</f>
        <v>2.1729166666666666</v>
      </c>
    </row>
    <row r="1436" spans="1:13" x14ac:dyDescent="0.25">
      <c r="A1436" s="2">
        <v>103</v>
      </c>
      <c r="B1436" s="40">
        <v>44091</v>
      </c>
      <c r="C1436" s="42">
        <v>0.56388888888888888</v>
      </c>
      <c r="D1436" s="3" t="s">
        <v>50</v>
      </c>
      <c r="E1436" s="5" t="s">
        <v>840</v>
      </c>
      <c r="F1436" s="5" t="s">
        <v>377</v>
      </c>
      <c r="G1436" s="42" cm="1">
        <f t="array" ref="G143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7.1527777777777746E-2</v>
      </c>
      <c r="H1436" s="44" t="str">
        <f>IF(ch_table[[#This Row],[Subject 1]]&lt;&gt;"House rose", "",SUMIF(ch_table[Day], ch_table[[#This Row],[Day]], ch_table[Duration]))</f>
        <v/>
      </c>
      <c r="I1436" s="49">
        <f>SUM(INDEX(ch_table[Duration],1):ch_table[[#This Row],[Duration]])</f>
        <v>32.279166666666839</v>
      </c>
      <c r="J1436" s="44" cm="1">
        <f t="array" ref="J143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436" s="44" t="str" cm="1">
        <f t="array" ref="K143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436" s="44" t="str">
        <f>IF(ch_table[[#This Row],[Subject 1]]&lt;&gt;"House rose", "",SUMIF(ch_table[Day], ch_table[[#This Row],[Day]], ch_table[AAT]))</f>
        <v/>
      </c>
      <c r="M1436" s="47">
        <f>SUM(INDEX(ch_table[AAT],1):ch_table[[#This Row],[AAT]])</f>
        <v>2.1729166666666666</v>
      </c>
    </row>
    <row r="1437" spans="1:13" x14ac:dyDescent="0.25">
      <c r="A1437" s="2">
        <v>103</v>
      </c>
      <c r="B1437" s="40">
        <v>44091</v>
      </c>
      <c r="C1437" s="42">
        <v>0.63541666666666663</v>
      </c>
      <c r="D1437" s="3" t="s">
        <v>202</v>
      </c>
      <c r="E1437" s="5" t="s">
        <v>504</v>
      </c>
      <c r="F1437" s="5" t="s">
        <v>736</v>
      </c>
      <c r="G1437" s="42" cm="1">
        <f t="array" ref="G143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</v>
      </c>
      <c r="H1437" s="44" t="str">
        <f>IF(ch_table[[#This Row],[Subject 1]]&lt;&gt;"House rose", "",SUMIF(ch_table[Day], ch_table[[#This Row],[Day]], ch_table[Duration]))</f>
        <v/>
      </c>
      <c r="I1437" s="49">
        <f>SUM(INDEX(ch_table[Duration],1):ch_table[[#This Row],[Duration]])</f>
        <v>32.279166666666839</v>
      </c>
      <c r="J1437" s="44" cm="1">
        <f t="array" ref="J143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437" s="44" t="str" cm="1">
        <f t="array" ref="K143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437" s="44" t="str">
        <f>IF(ch_table[[#This Row],[Subject 1]]&lt;&gt;"House rose", "",SUMIF(ch_table[Day], ch_table[[#This Row],[Day]], ch_table[AAT]))</f>
        <v/>
      </c>
      <c r="M1437" s="47">
        <f>SUM(INDEX(ch_table[AAT],1):ch_table[[#This Row],[AAT]])</f>
        <v>2.1729166666666666</v>
      </c>
    </row>
    <row r="1438" spans="1:13" x14ac:dyDescent="0.25">
      <c r="A1438" s="2">
        <v>103</v>
      </c>
      <c r="B1438" s="40">
        <v>44091</v>
      </c>
      <c r="C1438" s="42">
        <v>0.63541666666666663</v>
      </c>
      <c r="D1438" s="3" t="s">
        <v>202</v>
      </c>
      <c r="E1438" s="5" t="s">
        <v>661</v>
      </c>
      <c r="F1438" s="5" t="s">
        <v>736</v>
      </c>
      <c r="G1438" s="42" cm="1">
        <f t="array" ref="G143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</v>
      </c>
      <c r="H1438" s="44" t="str">
        <f>IF(ch_table[[#This Row],[Subject 1]]&lt;&gt;"House rose", "",SUMIF(ch_table[Day], ch_table[[#This Row],[Day]], ch_table[Duration]))</f>
        <v/>
      </c>
      <c r="I1438" s="49">
        <f>SUM(INDEX(ch_table[Duration],1):ch_table[[#This Row],[Duration]])</f>
        <v>32.279166666666839</v>
      </c>
      <c r="J1438" s="44" cm="1">
        <f t="array" ref="J143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438" s="44" t="str" cm="1">
        <f t="array" ref="K143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438" s="44" t="str">
        <f>IF(ch_table[[#This Row],[Subject 1]]&lt;&gt;"House rose", "",SUMIF(ch_table[Day], ch_table[[#This Row],[Day]], ch_table[AAT]))</f>
        <v/>
      </c>
      <c r="M1438" s="47">
        <f>SUM(INDEX(ch_table[AAT],1):ch_table[[#This Row],[AAT]])</f>
        <v>2.1729166666666666</v>
      </c>
    </row>
    <row r="1439" spans="1:13" ht="30" x14ac:dyDescent="0.25">
      <c r="A1439" s="2">
        <v>103</v>
      </c>
      <c r="B1439" s="40">
        <v>44091</v>
      </c>
      <c r="C1439" s="42">
        <v>0.63541666666666663</v>
      </c>
      <c r="D1439" s="3" t="s">
        <v>50</v>
      </c>
      <c r="E1439" s="5" t="s">
        <v>841</v>
      </c>
      <c r="F1439" s="5" t="s">
        <v>377</v>
      </c>
      <c r="G1439" s="42" cm="1">
        <f t="array" ref="G143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7.2916666666666741E-2</v>
      </c>
      <c r="H1439" s="44" t="str">
        <f>IF(ch_table[[#This Row],[Subject 1]]&lt;&gt;"House rose", "",SUMIF(ch_table[Day], ch_table[[#This Row],[Day]], ch_table[Duration]))</f>
        <v/>
      </c>
      <c r="I1439" s="49">
        <f>SUM(INDEX(ch_table[Duration],1):ch_table[[#This Row],[Duration]])</f>
        <v>32.352083333333503</v>
      </c>
      <c r="J1439" s="44" cm="1">
        <f t="array" ref="J143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439" s="44" t="str" cm="1">
        <f t="array" ref="K143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439" s="44" t="str">
        <f>IF(ch_table[[#This Row],[Subject 1]]&lt;&gt;"House rose", "",SUMIF(ch_table[Day], ch_table[[#This Row],[Day]], ch_table[AAT]))</f>
        <v/>
      </c>
      <c r="M1439" s="47">
        <f>SUM(INDEX(ch_table[AAT],1):ch_table[[#This Row],[AAT]])</f>
        <v>2.1729166666666666</v>
      </c>
    </row>
    <row r="1440" spans="1:13" x14ac:dyDescent="0.25">
      <c r="A1440" s="2">
        <v>103</v>
      </c>
      <c r="B1440" s="40">
        <v>44091</v>
      </c>
      <c r="C1440" s="42">
        <v>0.70833333333333337</v>
      </c>
      <c r="D1440" s="3" t="s">
        <v>202</v>
      </c>
      <c r="E1440" s="5" t="s">
        <v>504</v>
      </c>
      <c r="F1440" s="5" t="s">
        <v>736</v>
      </c>
      <c r="G1440" s="42" cm="1">
        <f t="array" ref="G144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</v>
      </c>
      <c r="H1440" s="44" t="str">
        <f>IF(ch_table[[#This Row],[Subject 1]]&lt;&gt;"House rose", "",SUMIF(ch_table[Day], ch_table[[#This Row],[Day]], ch_table[Duration]))</f>
        <v/>
      </c>
      <c r="I1440" s="49">
        <f>SUM(INDEX(ch_table[Duration],1):ch_table[[#This Row],[Duration]])</f>
        <v>32.352083333333503</v>
      </c>
      <c r="J1440" s="44" cm="1">
        <f t="array" ref="J144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440" s="44" t="str" cm="1">
        <f t="array" ref="K144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440" s="44" t="str">
        <f>IF(ch_table[[#This Row],[Subject 1]]&lt;&gt;"House rose", "",SUMIF(ch_table[Day], ch_table[[#This Row],[Day]], ch_table[AAT]))</f>
        <v/>
      </c>
      <c r="M1440" s="47">
        <f>SUM(INDEX(ch_table[AAT],1):ch_table[[#This Row],[AAT]])</f>
        <v>2.1729166666666666</v>
      </c>
    </row>
    <row r="1441" spans="1:13" ht="30" x14ac:dyDescent="0.25">
      <c r="A1441" s="2">
        <v>103</v>
      </c>
      <c r="B1441" s="40">
        <v>44091</v>
      </c>
      <c r="C1441" s="42">
        <v>0.70833333333333337</v>
      </c>
      <c r="D1441" s="3" t="s">
        <v>26</v>
      </c>
      <c r="E1441" s="5" t="s">
        <v>842</v>
      </c>
      <c r="G1441" s="42" cm="1">
        <f t="array" ref="G144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1.8055555555555491E-2</v>
      </c>
      <c r="H1441" s="44" t="str">
        <f>IF(ch_table[[#This Row],[Subject 1]]&lt;&gt;"House rose", "",SUMIF(ch_table[Day], ch_table[[#This Row],[Day]], ch_table[Duration]))</f>
        <v/>
      </c>
      <c r="I1441" s="49">
        <f>SUM(INDEX(ch_table[Duration],1):ch_table[[#This Row],[Duration]])</f>
        <v>32.370138888889059</v>
      </c>
      <c r="J1441" s="44" cm="1">
        <f t="array" ref="J144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441" s="44" cm="1">
        <f t="array" ref="K144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1.8055555555555491E-2</v>
      </c>
      <c r="L1441" s="44" t="str">
        <f>IF(ch_table[[#This Row],[Subject 1]]&lt;&gt;"House rose", "",SUMIF(ch_table[Day], ch_table[[#This Row],[Day]], ch_table[AAT]))</f>
        <v/>
      </c>
      <c r="M1441" s="47">
        <f>SUM(INDEX(ch_table[AAT],1):ch_table[[#This Row],[AAT]])</f>
        <v>2.1909722222222223</v>
      </c>
    </row>
    <row r="1442" spans="1:13" x14ac:dyDescent="0.25">
      <c r="A1442" s="2">
        <v>103</v>
      </c>
      <c r="B1442" s="40">
        <v>44091</v>
      </c>
      <c r="C1442" s="42">
        <v>0.72638888888888886</v>
      </c>
      <c r="D1442" s="3" t="s">
        <v>17</v>
      </c>
      <c r="G1442" s="42" t="str" cm="1">
        <f t="array" ref="G144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1442" s="44">
        <f>IF(ch_table[[#This Row],[Subject 1]]&lt;&gt;"House rose", "",SUMIF(ch_table[Day], ch_table[[#This Row],[Day]], ch_table[Duration]))</f>
        <v>0.33055555555555555</v>
      </c>
      <c r="I1442" s="49">
        <f>SUM(INDEX(ch_table[Duration],1):ch_table[[#This Row],[Duration]])</f>
        <v>32.370138888889059</v>
      </c>
      <c r="J1442" s="44" cm="1">
        <f t="array" ref="J144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442" s="44" t="str" cm="1">
        <f t="array" ref="K144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442" s="44">
        <f>IF(ch_table[[#This Row],[Subject 1]]&lt;&gt;"House rose", "",SUMIF(ch_table[Day], ch_table[[#This Row],[Day]], ch_table[AAT]))</f>
        <v>1.8055555555555491E-2</v>
      </c>
      <c r="M1442" s="47">
        <f>SUM(INDEX(ch_table[AAT],1):ch_table[[#This Row],[AAT]])</f>
        <v>2.1909722222222223</v>
      </c>
    </row>
    <row r="1443" spans="1:13" x14ac:dyDescent="0.25">
      <c r="A1443" s="2">
        <v>104</v>
      </c>
      <c r="B1443" s="40">
        <v>44095</v>
      </c>
      <c r="C1443" s="42">
        <v>0.60416666666666663</v>
      </c>
      <c r="D1443" s="3" t="s">
        <v>18</v>
      </c>
      <c r="G1443" s="42" cm="1">
        <f t="array" ref="G144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1443" s="44" t="str">
        <f>IF(ch_table[[#This Row],[Subject 1]]&lt;&gt;"House rose", "",SUMIF(ch_table[Day], ch_table[[#This Row],[Day]], ch_table[Duration]))</f>
        <v/>
      </c>
      <c r="I1443" s="49">
        <f>SUM(INDEX(ch_table[Duration],1):ch_table[[#This Row],[Duration]])</f>
        <v>32.372222222222391</v>
      </c>
      <c r="J1443" s="44" cm="1">
        <f t="array" ref="J144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443" s="44" t="str" cm="1">
        <f t="array" ref="K144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443" s="44" t="str">
        <f>IF(ch_table[[#This Row],[Subject 1]]&lt;&gt;"House rose", "",SUMIF(ch_table[Day], ch_table[[#This Row],[Day]], ch_table[AAT]))</f>
        <v/>
      </c>
      <c r="M1443" s="47">
        <f>SUM(INDEX(ch_table[AAT],1):ch_table[[#This Row],[AAT]])</f>
        <v>2.1909722222222223</v>
      </c>
    </row>
    <row r="1444" spans="1:13" x14ac:dyDescent="0.25">
      <c r="A1444" s="2">
        <v>104</v>
      </c>
      <c r="B1444" s="40">
        <v>44095</v>
      </c>
      <c r="C1444" s="42">
        <v>0.60624999999999996</v>
      </c>
      <c r="D1444" s="3" t="s">
        <v>28</v>
      </c>
      <c r="E1444" s="5" t="s">
        <v>216</v>
      </c>
      <c r="G1444" s="42" cm="1">
        <f t="array" ref="G144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2.9166666666666674E-2</v>
      </c>
      <c r="H1444" s="44" t="str">
        <f>IF(ch_table[[#This Row],[Subject 1]]&lt;&gt;"House rose", "",SUMIF(ch_table[Day], ch_table[[#This Row],[Day]], ch_table[Duration]))</f>
        <v/>
      </c>
      <c r="I1444" s="49">
        <f>SUM(INDEX(ch_table[Duration],1):ch_table[[#This Row],[Duration]])</f>
        <v>32.401388888889059</v>
      </c>
      <c r="J1444" s="44" cm="1">
        <f t="array" ref="J144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444" s="44" t="str" cm="1">
        <f t="array" ref="K144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444" s="44" t="str">
        <f>IF(ch_table[[#This Row],[Subject 1]]&lt;&gt;"House rose", "",SUMIF(ch_table[Day], ch_table[[#This Row],[Day]], ch_table[AAT]))</f>
        <v/>
      </c>
      <c r="M1444" s="47">
        <f>SUM(INDEX(ch_table[AAT],1):ch_table[[#This Row],[AAT]])</f>
        <v>2.1909722222222223</v>
      </c>
    </row>
    <row r="1445" spans="1:13" x14ac:dyDescent="0.25">
      <c r="A1445" s="2">
        <v>104</v>
      </c>
      <c r="B1445" s="40">
        <v>44095</v>
      </c>
      <c r="C1445" s="42">
        <v>0.63541666666666663</v>
      </c>
      <c r="D1445" s="3" t="s">
        <v>29</v>
      </c>
      <c r="E1445" s="5" t="s">
        <v>216</v>
      </c>
      <c r="G1445" s="42" cm="1">
        <f t="array" ref="G144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1.1805555555555625E-2</v>
      </c>
      <c r="H1445" s="44" t="str">
        <f>IF(ch_table[[#This Row],[Subject 1]]&lt;&gt;"House rose", "",SUMIF(ch_table[Day], ch_table[[#This Row],[Day]], ch_table[Duration]))</f>
        <v/>
      </c>
      <c r="I1445" s="49">
        <f>SUM(INDEX(ch_table[Duration],1):ch_table[[#This Row],[Duration]])</f>
        <v>32.413194444444613</v>
      </c>
      <c r="J1445" s="44" cm="1">
        <f t="array" ref="J144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445" s="44" t="str" cm="1">
        <f t="array" ref="K144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445" s="44" t="str">
        <f>IF(ch_table[[#This Row],[Subject 1]]&lt;&gt;"House rose", "",SUMIF(ch_table[Day], ch_table[[#This Row],[Day]], ch_table[AAT]))</f>
        <v/>
      </c>
      <c r="M1445" s="47">
        <f>SUM(INDEX(ch_table[AAT],1):ch_table[[#This Row],[AAT]])</f>
        <v>2.1909722222222223</v>
      </c>
    </row>
    <row r="1446" spans="1:13" x14ac:dyDescent="0.25">
      <c r="A1446" s="2">
        <v>104</v>
      </c>
      <c r="B1446" s="40">
        <v>44095</v>
      </c>
      <c r="C1446" s="42">
        <v>0.64722222222222225</v>
      </c>
      <c r="D1446" s="3" t="s">
        <v>15</v>
      </c>
      <c r="G1446" s="42" cm="1">
        <f t="array" ref="G144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1.4583333333333282E-2</v>
      </c>
      <c r="H1446" s="44" t="str">
        <f>IF(ch_table[[#This Row],[Subject 1]]&lt;&gt;"House rose", "",SUMIF(ch_table[Day], ch_table[[#This Row],[Day]], ch_table[Duration]))</f>
        <v/>
      </c>
      <c r="I1446" s="49">
        <f>SUM(INDEX(ch_table[Duration],1):ch_table[[#This Row],[Duration]])</f>
        <v>32.427777777777948</v>
      </c>
      <c r="J1446" s="44" cm="1">
        <f t="array" ref="J144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446" s="44" t="str" cm="1">
        <f t="array" ref="K144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446" s="44" t="str">
        <f>IF(ch_table[[#This Row],[Subject 1]]&lt;&gt;"House rose", "",SUMIF(ch_table[Day], ch_table[[#This Row],[Day]], ch_table[AAT]))</f>
        <v/>
      </c>
      <c r="M1446" s="47">
        <f>SUM(INDEX(ch_table[AAT],1):ch_table[[#This Row],[AAT]])</f>
        <v>2.1909722222222223</v>
      </c>
    </row>
    <row r="1447" spans="1:13" ht="30" x14ac:dyDescent="0.25">
      <c r="A1447" s="2">
        <v>104</v>
      </c>
      <c r="B1447" s="40">
        <v>44095</v>
      </c>
      <c r="C1447" s="42">
        <v>0.66180555555555554</v>
      </c>
      <c r="D1447" s="3" t="s">
        <v>30</v>
      </c>
      <c r="E1447" s="5" t="s">
        <v>797</v>
      </c>
      <c r="G1447" s="42" cm="1">
        <f t="array" ref="G144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3.2638888888888884E-2</v>
      </c>
      <c r="H1447" s="44" t="str">
        <f>IF(ch_table[[#This Row],[Subject 1]]&lt;&gt;"House rose", "",SUMIF(ch_table[Day], ch_table[[#This Row],[Day]], ch_table[Duration]))</f>
        <v/>
      </c>
      <c r="I1447" s="49">
        <f>SUM(INDEX(ch_table[Duration],1):ch_table[[#This Row],[Duration]])</f>
        <v>32.460416666666838</v>
      </c>
      <c r="J1447" s="44" cm="1">
        <f t="array" ref="J144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447" s="44" t="str" cm="1">
        <f t="array" ref="K144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447" s="44" t="str">
        <f>IF(ch_table[[#This Row],[Subject 1]]&lt;&gt;"House rose", "",SUMIF(ch_table[Day], ch_table[[#This Row],[Day]], ch_table[AAT]))</f>
        <v/>
      </c>
      <c r="M1447" s="47">
        <f>SUM(INDEX(ch_table[AAT],1):ch_table[[#This Row],[AAT]])</f>
        <v>2.1909722222222223</v>
      </c>
    </row>
    <row r="1448" spans="1:13" ht="30" x14ac:dyDescent="0.25">
      <c r="A1448" s="2">
        <v>104</v>
      </c>
      <c r="B1448" s="40">
        <v>44095</v>
      </c>
      <c r="C1448" s="42">
        <v>0.69444444444444442</v>
      </c>
      <c r="D1448" s="3" t="s">
        <v>24</v>
      </c>
      <c r="E1448" s="5" t="s">
        <v>843</v>
      </c>
      <c r="G1448" s="42" cm="1">
        <f t="array" ref="G144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4.1666666666666519E-3</v>
      </c>
      <c r="H1448" s="44" t="str">
        <f>IF(ch_table[[#This Row],[Subject 1]]&lt;&gt;"House rose", "",SUMIF(ch_table[Day], ch_table[[#This Row],[Day]], ch_table[Duration]))</f>
        <v/>
      </c>
      <c r="I1448" s="49">
        <f>SUM(INDEX(ch_table[Duration],1):ch_table[[#This Row],[Duration]])</f>
        <v>32.464583333333508</v>
      </c>
      <c r="J1448" s="44" cm="1">
        <f t="array" ref="J144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448" s="44" t="str" cm="1">
        <f t="array" ref="K144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448" s="44" t="str">
        <f>IF(ch_table[[#This Row],[Subject 1]]&lt;&gt;"House rose", "",SUMIF(ch_table[Day], ch_table[[#This Row],[Day]], ch_table[AAT]))</f>
        <v/>
      </c>
      <c r="M1448" s="47">
        <f>SUM(INDEX(ch_table[AAT],1):ch_table[[#This Row],[AAT]])</f>
        <v>2.1909722222222223</v>
      </c>
    </row>
    <row r="1449" spans="1:13" ht="30" x14ac:dyDescent="0.25">
      <c r="A1449" s="2">
        <v>104</v>
      </c>
      <c r="B1449" s="40">
        <v>44095</v>
      </c>
      <c r="C1449" s="42">
        <v>0.69861111111111107</v>
      </c>
      <c r="D1449" s="3" t="s">
        <v>284</v>
      </c>
      <c r="E1449" s="5" t="s">
        <v>844</v>
      </c>
      <c r="F1449" s="5" t="s">
        <v>830</v>
      </c>
      <c r="G1449" s="42" cm="1">
        <f t="array" ref="G144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0.29305555555555562</v>
      </c>
      <c r="H1449" s="44" t="str">
        <f>IF(ch_table[[#This Row],[Subject 1]]&lt;&gt;"House rose", "",SUMIF(ch_table[Day], ch_table[[#This Row],[Day]], ch_table[Duration]))</f>
        <v/>
      </c>
      <c r="I1449" s="49">
        <f>SUM(INDEX(ch_table[Duration],1):ch_table[[#This Row],[Duration]])</f>
        <v>32.757638888889062</v>
      </c>
      <c r="J1449" s="44" cm="1">
        <f t="array" ref="J144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449" s="44" cm="1">
        <f t="array" ref="K144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7.5000000000000067E-2</v>
      </c>
      <c r="L1449" s="44" t="str">
        <f>IF(ch_table[[#This Row],[Subject 1]]&lt;&gt;"House rose", "",SUMIF(ch_table[Day], ch_table[[#This Row],[Day]], ch_table[AAT]))</f>
        <v/>
      </c>
      <c r="M1449" s="47">
        <f>SUM(INDEX(ch_table[AAT],1):ch_table[[#This Row],[AAT]])</f>
        <v>2.2659722222222225</v>
      </c>
    </row>
    <row r="1450" spans="1:13" ht="30" x14ac:dyDescent="0.25">
      <c r="A1450" s="2">
        <v>104</v>
      </c>
      <c r="B1450" s="40">
        <v>44095</v>
      </c>
      <c r="C1450" s="42">
        <v>0.9916666666666667</v>
      </c>
      <c r="D1450" s="3" t="s">
        <v>26</v>
      </c>
      <c r="E1450" s="5" t="s">
        <v>845</v>
      </c>
      <c r="G1450" s="42" cm="1">
        <f t="array" ref="G145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1.5972222222222276E-2</v>
      </c>
      <c r="H1450" s="44" t="str">
        <f>IF(ch_table[[#This Row],[Subject 1]]&lt;&gt;"House rose", "",SUMIF(ch_table[Day], ch_table[[#This Row],[Day]], ch_table[Duration]))</f>
        <v/>
      </c>
      <c r="I1450" s="49">
        <f>SUM(INDEX(ch_table[Duration],1):ch_table[[#This Row],[Duration]])</f>
        <v>32.773611111111286</v>
      </c>
      <c r="J1450" s="44" cm="1">
        <f t="array" ref="J145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450" s="44" cm="1">
        <f t="array" ref="K145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1.5972222222222276E-2</v>
      </c>
      <c r="L1450" s="44" t="str">
        <f>IF(ch_table[[#This Row],[Subject 1]]&lt;&gt;"House rose", "",SUMIF(ch_table[Day], ch_table[[#This Row],[Day]], ch_table[AAT]))</f>
        <v/>
      </c>
      <c r="M1450" s="47">
        <f>SUM(INDEX(ch_table[AAT],1):ch_table[[#This Row],[AAT]])</f>
        <v>2.281944444444445</v>
      </c>
    </row>
    <row r="1451" spans="1:13" x14ac:dyDescent="0.25">
      <c r="A1451" s="2">
        <v>104</v>
      </c>
      <c r="B1451" s="40">
        <v>44096</v>
      </c>
      <c r="C1451" s="42">
        <v>1.007638888888889</v>
      </c>
      <c r="D1451" s="3" t="s">
        <v>17</v>
      </c>
      <c r="G1451" s="42" t="str" cm="1">
        <f t="array" ref="G145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1451" s="44">
        <f>IF(ch_table[[#This Row],[Subject 1]]&lt;&gt;"House rose", "",SUMIF(ch_table[Day], ch_table[[#This Row],[Day]], ch_table[Duration]))</f>
        <v>0.40347222222222234</v>
      </c>
      <c r="I1451" s="49">
        <f>SUM(INDEX(ch_table[Duration],1):ch_table[[#This Row],[Duration]])</f>
        <v>32.773611111111286</v>
      </c>
      <c r="J1451" s="44" cm="1">
        <f t="array" ref="J145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451" s="44" t="str" cm="1">
        <f t="array" ref="K145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451" s="44">
        <f>IF(ch_table[[#This Row],[Subject 1]]&lt;&gt;"House rose", "",SUMIF(ch_table[Day], ch_table[[#This Row],[Day]], ch_table[AAT]))</f>
        <v>9.0972222222222343E-2</v>
      </c>
      <c r="M1451" s="47">
        <f>SUM(INDEX(ch_table[AAT],1):ch_table[[#This Row],[AAT]])</f>
        <v>2.281944444444445</v>
      </c>
    </row>
    <row r="1452" spans="1:13" x14ac:dyDescent="0.25">
      <c r="A1452" s="2">
        <v>105</v>
      </c>
      <c r="B1452" s="40">
        <v>44096</v>
      </c>
      <c r="C1452" s="42">
        <v>0.47916666666666669</v>
      </c>
      <c r="D1452" s="3" t="s">
        <v>18</v>
      </c>
      <c r="G1452" s="42" cm="1">
        <f t="array" ref="G145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1452" s="44" t="str">
        <f>IF(ch_table[[#This Row],[Subject 1]]&lt;&gt;"House rose", "",SUMIF(ch_table[Day], ch_table[[#This Row],[Day]], ch_table[Duration]))</f>
        <v/>
      </c>
      <c r="I1452" s="49">
        <f>SUM(INDEX(ch_table[Duration],1):ch_table[[#This Row],[Duration]])</f>
        <v>32.775694444444618</v>
      </c>
      <c r="J1452" s="44" cm="1">
        <f t="array" ref="J145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452" s="44" t="str" cm="1">
        <f t="array" ref="K145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452" s="44" t="str">
        <f>IF(ch_table[[#This Row],[Subject 1]]&lt;&gt;"House rose", "",SUMIF(ch_table[Day], ch_table[[#This Row],[Day]], ch_table[AAT]))</f>
        <v/>
      </c>
      <c r="M1452" s="47">
        <f>SUM(INDEX(ch_table[AAT],1):ch_table[[#This Row],[AAT]])</f>
        <v>2.281944444444445</v>
      </c>
    </row>
    <row r="1453" spans="1:13" x14ac:dyDescent="0.25">
      <c r="A1453" s="2">
        <v>105</v>
      </c>
      <c r="B1453" s="40">
        <v>44096</v>
      </c>
      <c r="C1453" s="42">
        <v>0.48125000000000001</v>
      </c>
      <c r="D1453" s="3" t="s">
        <v>28</v>
      </c>
      <c r="E1453" s="5" t="s">
        <v>119</v>
      </c>
      <c r="G1453" s="42" cm="1">
        <f t="array" ref="G145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2.9861111111111061E-2</v>
      </c>
      <c r="H1453" s="44" t="str">
        <f>IF(ch_table[[#This Row],[Subject 1]]&lt;&gt;"House rose", "",SUMIF(ch_table[Day], ch_table[[#This Row],[Day]], ch_table[Duration]))</f>
        <v/>
      </c>
      <c r="I1453" s="49">
        <f>SUM(INDEX(ch_table[Duration],1):ch_table[[#This Row],[Duration]])</f>
        <v>32.805555555555728</v>
      </c>
      <c r="J1453" s="44" cm="1">
        <f t="array" ref="J145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453" s="44" t="str" cm="1">
        <f t="array" ref="K145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453" s="44" t="str">
        <f>IF(ch_table[[#This Row],[Subject 1]]&lt;&gt;"House rose", "",SUMIF(ch_table[Day], ch_table[[#This Row],[Day]], ch_table[AAT]))</f>
        <v/>
      </c>
      <c r="M1453" s="47">
        <f>SUM(INDEX(ch_table[AAT],1):ch_table[[#This Row],[AAT]])</f>
        <v>2.281944444444445</v>
      </c>
    </row>
    <row r="1454" spans="1:13" x14ac:dyDescent="0.25">
      <c r="A1454" s="2">
        <v>105</v>
      </c>
      <c r="B1454" s="40">
        <v>44096</v>
      </c>
      <c r="C1454" s="42">
        <v>0.51111111111111107</v>
      </c>
      <c r="D1454" s="3" t="s">
        <v>29</v>
      </c>
      <c r="E1454" s="5" t="s">
        <v>119</v>
      </c>
      <c r="G1454" s="42" cm="1">
        <f t="array" ref="G145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1.1111111111111183E-2</v>
      </c>
      <c r="H1454" s="44" t="str">
        <f>IF(ch_table[[#This Row],[Subject 1]]&lt;&gt;"House rose", "",SUMIF(ch_table[Day], ch_table[[#This Row],[Day]], ch_table[Duration]))</f>
        <v/>
      </c>
      <c r="I1454" s="49">
        <f>SUM(INDEX(ch_table[Duration],1):ch_table[[#This Row],[Duration]])</f>
        <v>32.816666666666841</v>
      </c>
      <c r="J1454" s="44" cm="1">
        <f t="array" ref="J145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454" s="44" t="str" cm="1">
        <f t="array" ref="K145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454" s="44" t="str">
        <f>IF(ch_table[[#This Row],[Subject 1]]&lt;&gt;"House rose", "",SUMIF(ch_table[Day], ch_table[[#This Row],[Day]], ch_table[AAT]))</f>
        <v/>
      </c>
      <c r="M1454" s="47">
        <f>SUM(INDEX(ch_table[AAT],1):ch_table[[#This Row],[AAT]])</f>
        <v>2.281944444444445</v>
      </c>
    </row>
    <row r="1455" spans="1:13" x14ac:dyDescent="0.25">
      <c r="A1455" s="2">
        <v>105</v>
      </c>
      <c r="B1455" s="40">
        <v>44096</v>
      </c>
      <c r="C1455" s="42">
        <v>0.52222222222222225</v>
      </c>
      <c r="D1455" s="3" t="s">
        <v>15</v>
      </c>
      <c r="G1455" s="42" cm="1">
        <f t="array" ref="G145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1455" s="44" t="str">
        <f>IF(ch_table[[#This Row],[Subject 1]]&lt;&gt;"House rose", "",SUMIF(ch_table[Day], ch_table[[#This Row],[Day]], ch_table[Duration]))</f>
        <v/>
      </c>
      <c r="I1455" s="49">
        <f>SUM(INDEX(ch_table[Duration],1):ch_table[[#This Row],[Duration]])</f>
        <v>32.819444444444621</v>
      </c>
      <c r="J1455" s="44" cm="1">
        <f t="array" ref="J145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455" s="44" t="str" cm="1">
        <f t="array" ref="K145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455" s="44" t="str">
        <f>IF(ch_table[[#This Row],[Subject 1]]&lt;&gt;"House rose", "",SUMIF(ch_table[Day], ch_table[[#This Row],[Day]], ch_table[AAT]))</f>
        <v/>
      </c>
      <c r="M1455" s="47">
        <f>SUM(INDEX(ch_table[AAT],1):ch_table[[#This Row],[AAT]])</f>
        <v>2.281944444444445</v>
      </c>
    </row>
    <row r="1456" spans="1:13" x14ac:dyDescent="0.25">
      <c r="A1456" s="2">
        <v>105</v>
      </c>
      <c r="B1456" s="40">
        <v>44096</v>
      </c>
      <c r="C1456" s="42">
        <v>0.52500000000000002</v>
      </c>
      <c r="D1456" s="3" t="s">
        <v>30</v>
      </c>
      <c r="E1456" s="5" t="s">
        <v>846</v>
      </c>
      <c r="G1456" s="42" cm="1">
        <f t="array" ref="G145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6.5277777777777768E-2</v>
      </c>
      <c r="H1456" s="44" t="str">
        <f>IF(ch_table[[#This Row],[Subject 1]]&lt;&gt;"House rose", "",SUMIF(ch_table[Day], ch_table[[#This Row],[Day]], ch_table[Duration]))</f>
        <v/>
      </c>
      <c r="I1456" s="49">
        <f>SUM(INDEX(ch_table[Duration],1):ch_table[[#This Row],[Duration]])</f>
        <v>32.8847222222224</v>
      </c>
      <c r="J1456" s="44" cm="1">
        <f t="array" ref="J145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456" s="44" t="str" cm="1">
        <f t="array" ref="K145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456" s="44" t="str">
        <f>IF(ch_table[[#This Row],[Subject 1]]&lt;&gt;"House rose", "",SUMIF(ch_table[Day], ch_table[[#This Row],[Day]], ch_table[AAT]))</f>
        <v/>
      </c>
      <c r="M1456" s="47">
        <f>SUM(INDEX(ch_table[AAT],1):ch_table[[#This Row],[AAT]])</f>
        <v>2.281944444444445</v>
      </c>
    </row>
    <row r="1457" spans="1:13" ht="30" x14ac:dyDescent="0.25">
      <c r="A1457" s="2">
        <v>105</v>
      </c>
      <c r="B1457" s="40">
        <v>44096</v>
      </c>
      <c r="C1457" s="42">
        <v>0.59027777777777779</v>
      </c>
      <c r="D1457" s="3" t="s">
        <v>24</v>
      </c>
      <c r="E1457" s="5" t="s">
        <v>847</v>
      </c>
      <c r="G1457" s="42" cm="1">
        <f t="array" ref="G145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1457" s="44" t="str">
        <f>IF(ch_table[[#This Row],[Subject 1]]&lt;&gt;"House rose", "",SUMIF(ch_table[Day], ch_table[[#This Row],[Day]], ch_table[Duration]))</f>
        <v/>
      </c>
      <c r="I1457" s="49">
        <f>SUM(INDEX(ch_table[Duration],1):ch_table[[#This Row],[Duration]])</f>
        <v>32.88750000000018</v>
      </c>
      <c r="J1457" s="44" cm="1">
        <f t="array" ref="J145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457" s="44" t="str" cm="1">
        <f t="array" ref="K145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457" s="44" t="str">
        <f>IF(ch_table[[#This Row],[Subject 1]]&lt;&gt;"House rose", "",SUMIF(ch_table[Day], ch_table[[#This Row],[Day]], ch_table[AAT]))</f>
        <v/>
      </c>
      <c r="M1457" s="47">
        <f>SUM(INDEX(ch_table[AAT],1):ch_table[[#This Row],[AAT]])</f>
        <v>2.281944444444445</v>
      </c>
    </row>
    <row r="1458" spans="1:13" x14ac:dyDescent="0.25">
      <c r="A1458" s="2">
        <v>105</v>
      </c>
      <c r="B1458" s="40">
        <v>44096</v>
      </c>
      <c r="C1458" s="42">
        <v>0.59305555555555556</v>
      </c>
      <c r="D1458" s="3" t="s">
        <v>15</v>
      </c>
      <c r="G1458" s="42" cm="1">
        <f t="array" ref="G145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1458" s="44" t="str">
        <f>IF(ch_table[[#This Row],[Subject 1]]&lt;&gt;"House rose", "",SUMIF(ch_table[Day], ch_table[[#This Row],[Day]], ch_table[Duration]))</f>
        <v/>
      </c>
      <c r="I1458" s="49">
        <f>SUM(INDEX(ch_table[Duration],1):ch_table[[#This Row],[Duration]])</f>
        <v>32.889583333333512</v>
      </c>
      <c r="J1458" s="44" cm="1">
        <f t="array" ref="J145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458" s="44" t="str" cm="1">
        <f t="array" ref="K145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458" s="44" t="str">
        <f>IF(ch_table[[#This Row],[Subject 1]]&lt;&gt;"House rose", "",SUMIF(ch_table[Day], ch_table[[#This Row],[Day]], ch_table[AAT]))</f>
        <v/>
      </c>
      <c r="M1458" s="47">
        <f>SUM(INDEX(ch_table[AAT],1):ch_table[[#This Row],[AAT]])</f>
        <v>2.281944444444445</v>
      </c>
    </row>
    <row r="1459" spans="1:13" ht="30" x14ac:dyDescent="0.25">
      <c r="A1459" s="2">
        <v>105</v>
      </c>
      <c r="B1459" s="40">
        <v>44096</v>
      </c>
      <c r="C1459" s="42">
        <v>0.59513888888888888</v>
      </c>
      <c r="D1459" s="3" t="s">
        <v>44</v>
      </c>
      <c r="E1459" s="5" t="s">
        <v>848</v>
      </c>
      <c r="G1459" s="42" cm="1">
        <f t="array" ref="G145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2.083333333333337E-2</v>
      </c>
      <c r="H1459" s="44" t="str">
        <f>IF(ch_table[[#This Row],[Subject 1]]&lt;&gt;"House rose", "",SUMIF(ch_table[Day], ch_table[[#This Row],[Day]], ch_table[Duration]))</f>
        <v/>
      </c>
      <c r="I1459" s="49">
        <f>SUM(INDEX(ch_table[Duration],1):ch_table[[#This Row],[Duration]])</f>
        <v>32.910416666666848</v>
      </c>
      <c r="J1459" s="44" cm="1">
        <f t="array" ref="J145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459" s="44" t="str" cm="1">
        <f t="array" ref="K145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459" s="44" t="str">
        <f>IF(ch_table[[#This Row],[Subject 1]]&lt;&gt;"House rose", "",SUMIF(ch_table[Day], ch_table[[#This Row],[Day]], ch_table[AAT]))</f>
        <v/>
      </c>
      <c r="M1459" s="47">
        <f>SUM(INDEX(ch_table[AAT],1):ch_table[[#This Row],[AAT]])</f>
        <v>2.281944444444445</v>
      </c>
    </row>
    <row r="1460" spans="1:13" ht="30" x14ac:dyDescent="0.25">
      <c r="A1460" s="2">
        <v>105</v>
      </c>
      <c r="B1460" s="40">
        <v>44096</v>
      </c>
      <c r="C1460" s="42">
        <v>0.61597222222222225</v>
      </c>
      <c r="D1460" s="3" t="s">
        <v>284</v>
      </c>
      <c r="E1460" s="5" t="s">
        <v>849</v>
      </c>
      <c r="F1460" s="5" t="s">
        <v>830</v>
      </c>
      <c r="G1460" s="42" cm="1">
        <f t="array" ref="G146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0.18333333333333335</v>
      </c>
      <c r="H1460" s="44" t="str">
        <f>IF(ch_table[[#This Row],[Subject 1]]&lt;&gt;"House rose", "",SUMIF(ch_table[Day], ch_table[[#This Row],[Day]], ch_table[Duration]))</f>
        <v/>
      </c>
      <c r="I1460" s="49">
        <f>SUM(INDEX(ch_table[Duration],1):ch_table[[#This Row],[Duration]])</f>
        <v>33.093750000000178</v>
      </c>
      <c r="J1460" s="44" cm="1">
        <f t="array" ref="J146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460" s="44" cm="1">
        <f t="array" ref="K146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7.6388888888889728E-3</v>
      </c>
      <c r="L1460" s="44" t="str">
        <f>IF(ch_table[[#This Row],[Subject 1]]&lt;&gt;"House rose", "",SUMIF(ch_table[Day], ch_table[[#This Row],[Day]], ch_table[AAT]))</f>
        <v/>
      </c>
      <c r="M1460" s="47">
        <f>SUM(INDEX(ch_table[AAT],1):ch_table[[#This Row],[AAT]])</f>
        <v>2.2895833333333337</v>
      </c>
    </row>
    <row r="1461" spans="1:13" x14ac:dyDescent="0.25">
      <c r="A1461" s="2">
        <v>105</v>
      </c>
      <c r="B1461" s="40">
        <v>44096</v>
      </c>
      <c r="C1461" s="42">
        <v>0.7993055555555556</v>
      </c>
      <c r="D1461" s="3" t="s">
        <v>26</v>
      </c>
      <c r="E1461" s="5" t="s">
        <v>850</v>
      </c>
      <c r="G1461" s="42" cm="1">
        <f t="array" ref="G146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1.388888888888884E-2</v>
      </c>
      <c r="H1461" s="44" t="str">
        <f>IF(ch_table[[#This Row],[Subject 1]]&lt;&gt;"House rose", "",SUMIF(ch_table[Day], ch_table[[#This Row],[Day]], ch_table[Duration]))</f>
        <v/>
      </c>
      <c r="I1461" s="49">
        <f>SUM(INDEX(ch_table[Duration],1):ch_table[[#This Row],[Duration]])</f>
        <v>33.107638888889063</v>
      </c>
      <c r="J1461" s="44" cm="1">
        <f t="array" ref="J146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461" s="44" cm="1">
        <f t="array" ref="K146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1.388888888888884E-2</v>
      </c>
      <c r="L1461" s="44" t="str">
        <f>IF(ch_table[[#This Row],[Subject 1]]&lt;&gt;"House rose", "",SUMIF(ch_table[Day], ch_table[[#This Row],[Day]], ch_table[AAT]))</f>
        <v/>
      </c>
      <c r="M1461" s="47">
        <f>SUM(INDEX(ch_table[AAT],1):ch_table[[#This Row],[AAT]])</f>
        <v>2.3034722222222226</v>
      </c>
    </row>
    <row r="1462" spans="1:13" x14ac:dyDescent="0.25">
      <c r="A1462" s="2">
        <v>105</v>
      </c>
      <c r="B1462" s="40">
        <v>44096</v>
      </c>
      <c r="C1462" s="42">
        <v>0.81319444444444444</v>
      </c>
      <c r="D1462" s="3" t="s">
        <v>17</v>
      </c>
      <c r="G1462" s="42" t="str" cm="1">
        <f t="array" ref="G146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1462" s="44">
        <f>IF(ch_table[[#This Row],[Subject 1]]&lt;&gt;"House rose", "",SUMIF(ch_table[Day], ch_table[[#This Row],[Day]], ch_table[Duration]))</f>
        <v>0.33402777777777776</v>
      </c>
      <c r="I1462" s="49">
        <f>SUM(INDEX(ch_table[Duration],1):ch_table[[#This Row],[Duration]])</f>
        <v>33.107638888889063</v>
      </c>
      <c r="J1462" s="44" cm="1">
        <f t="array" ref="J146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462" s="44" t="str" cm="1">
        <f t="array" ref="K146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462" s="44">
        <f>IF(ch_table[[#This Row],[Subject 1]]&lt;&gt;"House rose", "",SUMIF(ch_table[Day], ch_table[[#This Row],[Day]], ch_table[AAT]))</f>
        <v>2.1527777777777812E-2</v>
      </c>
      <c r="M1462" s="47">
        <f>SUM(INDEX(ch_table[AAT],1):ch_table[[#This Row],[AAT]])</f>
        <v>2.3034722222222226</v>
      </c>
    </row>
    <row r="1463" spans="1:13" x14ac:dyDescent="0.25">
      <c r="A1463" s="2">
        <v>106</v>
      </c>
      <c r="B1463" s="40">
        <v>44097</v>
      </c>
      <c r="C1463" s="42">
        <v>0.47916666666666669</v>
      </c>
      <c r="D1463" s="3" t="s">
        <v>18</v>
      </c>
      <c r="G1463" s="42" cm="1">
        <f t="array" ref="G146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1463" s="44" t="str">
        <f>IF(ch_table[[#This Row],[Subject 1]]&lt;&gt;"House rose", "",SUMIF(ch_table[Day], ch_table[[#This Row],[Day]], ch_table[Duration]))</f>
        <v/>
      </c>
      <c r="I1463" s="49">
        <f>SUM(INDEX(ch_table[Duration],1):ch_table[[#This Row],[Duration]])</f>
        <v>33.109722222222395</v>
      </c>
      <c r="J1463" s="44" cm="1">
        <f t="array" ref="J146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463" s="44" t="str" cm="1">
        <f t="array" ref="K146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463" s="44" t="str">
        <f>IF(ch_table[[#This Row],[Subject 1]]&lt;&gt;"House rose", "",SUMIF(ch_table[Day], ch_table[[#This Row],[Day]], ch_table[AAT]))</f>
        <v/>
      </c>
      <c r="M1463" s="47">
        <f>SUM(INDEX(ch_table[AAT],1):ch_table[[#This Row],[AAT]])</f>
        <v>2.3034722222222226</v>
      </c>
    </row>
    <row r="1464" spans="1:13" x14ac:dyDescent="0.25">
      <c r="A1464" s="2">
        <v>106</v>
      </c>
      <c r="B1464" s="40">
        <v>44097</v>
      </c>
      <c r="C1464" s="42">
        <v>0.48125000000000001</v>
      </c>
      <c r="D1464" s="3" t="s">
        <v>28</v>
      </c>
      <c r="E1464" s="5" t="s">
        <v>176</v>
      </c>
      <c r="G1464" s="42" cm="1">
        <f t="array" ref="G146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1.8749999999999989E-2</v>
      </c>
      <c r="H1464" s="44" t="str">
        <f>IF(ch_table[[#This Row],[Subject 1]]&lt;&gt;"House rose", "",SUMIF(ch_table[Day], ch_table[[#This Row],[Day]], ch_table[Duration]))</f>
        <v/>
      </c>
      <c r="I1464" s="49">
        <f>SUM(INDEX(ch_table[Duration],1):ch_table[[#This Row],[Duration]])</f>
        <v>33.128472222222392</v>
      </c>
      <c r="J1464" s="44" cm="1">
        <f t="array" ref="J146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464" s="44" t="str" cm="1">
        <f t="array" ref="K146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464" s="44" t="str">
        <f>IF(ch_table[[#This Row],[Subject 1]]&lt;&gt;"House rose", "",SUMIF(ch_table[Day], ch_table[[#This Row],[Day]], ch_table[AAT]))</f>
        <v/>
      </c>
      <c r="M1464" s="47">
        <f>SUM(INDEX(ch_table[AAT],1):ch_table[[#This Row],[AAT]])</f>
        <v>2.3034722222222226</v>
      </c>
    </row>
    <row r="1465" spans="1:13" x14ac:dyDescent="0.25">
      <c r="A1465" s="2">
        <v>106</v>
      </c>
      <c r="B1465" s="40">
        <v>44097</v>
      </c>
      <c r="C1465" s="42">
        <v>0.5</v>
      </c>
      <c r="D1465" s="3" t="s">
        <v>28</v>
      </c>
      <c r="E1465" s="5" t="s">
        <v>99</v>
      </c>
      <c r="G1465" s="42" cm="1">
        <f t="array" ref="G146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2.5000000000000022E-2</v>
      </c>
      <c r="H1465" s="44" t="str">
        <f>IF(ch_table[[#This Row],[Subject 1]]&lt;&gt;"House rose", "",SUMIF(ch_table[Day], ch_table[[#This Row],[Day]], ch_table[Duration]))</f>
        <v/>
      </c>
      <c r="I1465" s="49">
        <f>SUM(INDEX(ch_table[Duration],1):ch_table[[#This Row],[Duration]])</f>
        <v>33.153472222222391</v>
      </c>
      <c r="J1465" s="44" cm="1">
        <f t="array" ref="J146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465" s="44" t="str" cm="1">
        <f t="array" ref="K146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465" s="44" t="str">
        <f>IF(ch_table[[#This Row],[Subject 1]]&lt;&gt;"House rose", "",SUMIF(ch_table[Day], ch_table[[#This Row],[Day]], ch_table[AAT]))</f>
        <v/>
      </c>
      <c r="M1465" s="47">
        <f>SUM(INDEX(ch_table[AAT],1):ch_table[[#This Row],[AAT]])</f>
        <v>2.3034722222222226</v>
      </c>
    </row>
    <row r="1466" spans="1:13" x14ac:dyDescent="0.25">
      <c r="A1466" s="2">
        <v>106</v>
      </c>
      <c r="B1466" s="40">
        <v>44097</v>
      </c>
      <c r="C1466" s="42">
        <v>0.52500000000000002</v>
      </c>
      <c r="D1466" s="3" t="s">
        <v>15</v>
      </c>
      <c r="G1466" s="42" cm="1">
        <f t="array" ref="G146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1466" s="44" t="str">
        <f>IF(ch_table[[#This Row],[Subject 1]]&lt;&gt;"House rose", "",SUMIF(ch_table[Day], ch_table[[#This Row],[Day]], ch_table[Duration]))</f>
        <v/>
      </c>
      <c r="I1466" s="49">
        <f>SUM(INDEX(ch_table[Duration],1):ch_table[[#This Row],[Duration]])</f>
        <v>33.156250000000171</v>
      </c>
      <c r="J1466" s="44" cm="1">
        <f t="array" ref="J146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466" s="44" t="str" cm="1">
        <f t="array" ref="K146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466" s="44" t="str">
        <f>IF(ch_table[[#This Row],[Subject 1]]&lt;&gt;"House rose", "",SUMIF(ch_table[Day], ch_table[[#This Row],[Day]], ch_table[AAT]))</f>
        <v/>
      </c>
      <c r="M1466" s="47">
        <f>SUM(INDEX(ch_table[AAT],1):ch_table[[#This Row],[AAT]])</f>
        <v>2.3034722222222226</v>
      </c>
    </row>
    <row r="1467" spans="1:13" ht="45" x14ac:dyDescent="0.25">
      <c r="A1467" s="2">
        <v>106</v>
      </c>
      <c r="B1467" s="40">
        <v>44097</v>
      </c>
      <c r="C1467" s="42">
        <v>0.52777777777777779</v>
      </c>
      <c r="D1467" s="3" t="s">
        <v>693</v>
      </c>
      <c r="E1467" s="5" t="s">
        <v>851</v>
      </c>
      <c r="G1467" s="42" cm="1">
        <f t="array" ref="G146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3.819444444444442E-2</v>
      </c>
      <c r="H1467" s="44" t="str">
        <f>IF(ch_table[[#This Row],[Subject 1]]&lt;&gt;"House rose", "",SUMIF(ch_table[Day], ch_table[[#This Row],[Day]], ch_table[Duration]))</f>
        <v/>
      </c>
      <c r="I1467" s="49">
        <f>SUM(INDEX(ch_table[Duration],1):ch_table[[#This Row],[Duration]])</f>
        <v>33.194444444444613</v>
      </c>
      <c r="J1467" s="44" cm="1">
        <f t="array" ref="J146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467" s="44" t="str" cm="1">
        <f t="array" ref="K146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467" s="44" t="str">
        <f>IF(ch_table[[#This Row],[Subject 1]]&lt;&gt;"House rose", "",SUMIF(ch_table[Day], ch_table[[#This Row],[Day]], ch_table[AAT]))</f>
        <v/>
      </c>
      <c r="M1467" s="47">
        <f>SUM(INDEX(ch_table[AAT],1):ch_table[[#This Row],[AAT]])</f>
        <v>2.3034722222222226</v>
      </c>
    </row>
    <row r="1468" spans="1:13" x14ac:dyDescent="0.25">
      <c r="A1468" s="2">
        <v>106</v>
      </c>
      <c r="B1468" s="40">
        <v>44097</v>
      </c>
      <c r="C1468" s="42">
        <v>0.56597222222222221</v>
      </c>
      <c r="D1468" s="3" t="s">
        <v>15</v>
      </c>
      <c r="G1468" s="42" cm="1">
        <f t="array" ref="G146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1468" s="44" t="str">
        <f>IF(ch_table[[#This Row],[Subject 1]]&lt;&gt;"House rose", "",SUMIF(ch_table[Day], ch_table[[#This Row],[Day]], ch_table[Duration]))</f>
        <v/>
      </c>
      <c r="I1468" s="49">
        <f>SUM(INDEX(ch_table[Duration],1):ch_table[[#This Row],[Duration]])</f>
        <v>33.196527777777945</v>
      </c>
      <c r="J1468" s="44" cm="1">
        <f t="array" ref="J146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468" s="44" t="str" cm="1">
        <f t="array" ref="K146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468" s="44" t="str">
        <f>IF(ch_table[[#This Row],[Subject 1]]&lt;&gt;"House rose", "",SUMIF(ch_table[Day], ch_table[[#This Row],[Day]], ch_table[AAT]))</f>
        <v/>
      </c>
      <c r="M1468" s="47">
        <f>SUM(INDEX(ch_table[AAT],1):ch_table[[#This Row],[AAT]])</f>
        <v>2.3034722222222226</v>
      </c>
    </row>
    <row r="1469" spans="1:13" ht="45" x14ac:dyDescent="0.25">
      <c r="A1469" s="2">
        <v>106</v>
      </c>
      <c r="B1469" s="40">
        <v>44097</v>
      </c>
      <c r="C1469" s="42">
        <v>0.56805555555555554</v>
      </c>
      <c r="D1469" s="3" t="s">
        <v>30</v>
      </c>
      <c r="E1469" s="5" t="s">
        <v>852</v>
      </c>
      <c r="G1469" s="42" cm="1">
        <f t="array" ref="G146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4.1666666666666741E-2</v>
      </c>
      <c r="H1469" s="44" t="str">
        <f>IF(ch_table[[#This Row],[Subject 1]]&lt;&gt;"House rose", "",SUMIF(ch_table[Day], ch_table[[#This Row],[Day]], ch_table[Duration]))</f>
        <v/>
      </c>
      <c r="I1469" s="49">
        <f>SUM(INDEX(ch_table[Duration],1):ch_table[[#This Row],[Duration]])</f>
        <v>33.238194444444609</v>
      </c>
      <c r="J1469" s="44" cm="1">
        <f t="array" ref="J146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469" s="44" t="str" cm="1">
        <f t="array" ref="K146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469" s="44" t="str">
        <f>IF(ch_table[[#This Row],[Subject 1]]&lt;&gt;"House rose", "",SUMIF(ch_table[Day], ch_table[[#This Row],[Day]], ch_table[AAT]))</f>
        <v/>
      </c>
      <c r="M1469" s="47">
        <f>SUM(INDEX(ch_table[AAT],1):ch_table[[#This Row],[AAT]])</f>
        <v>2.3034722222222226</v>
      </c>
    </row>
    <row r="1470" spans="1:13" ht="30" x14ac:dyDescent="0.25">
      <c r="A1470" s="2">
        <v>106</v>
      </c>
      <c r="B1470" s="40">
        <v>44097</v>
      </c>
      <c r="C1470" s="42">
        <v>0.60972222222222228</v>
      </c>
      <c r="D1470" s="3" t="s">
        <v>24</v>
      </c>
      <c r="E1470" s="5" t="s">
        <v>853</v>
      </c>
      <c r="G1470" s="42" cm="1">
        <f t="array" ref="G147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3.4722222222222099E-3</v>
      </c>
      <c r="H1470" s="44" t="str">
        <f>IF(ch_table[[#This Row],[Subject 1]]&lt;&gt;"House rose", "",SUMIF(ch_table[Day], ch_table[[#This Row],[Day]], ch_table[Duration]))</f>
        <v/>
      </c>
      <c r="I1470" s="49">
        <f>SUM(INDEX(ch_table[Duration],1):ch_table[[#This Row],[Duration]])</f>
        <v>33.241666666666831</v>
      </c>
      <c r="J1470" s="44" cm="1">
        <f t="array" ref="J147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470" s="44" t="str" cm="1">
        <f t="array" ref="K147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470" s="44" t="str">
        <f>IF(ch_table[[#This Row],[Subject 1]]&lt;&gt;"House rose", "",SUMIF(ch_table[Day], ch_table[[#This Row],[Day]], ch_table[AAT]))</f>
        <v/>
      </c>
      <c r="M1470" s="47">
        <f>SUM(INDEX(ch_table[AAT],1):ch_table[[#This Row],[AAT]])</f>
        <v>2.3034722222222226</v>
      </c>
    </row>
    <row r="1471" spans="1:13" x14ac:dyDescent="0.25">
      <c r="A1471" s="2">
        <v>106</v>
      </c>
      <c r="B1471" s="40">
        <v>44097</v>
      </c>
      <c r="C1471" s="42">
        <v>0.61319444444444449</v>
      </c>
      <c r="D1471" s="3" t="s">
        <v>44</v>
      </c>
      <c r="E1471" s="5" t="s">
        <v>854</v>
      </c>
      <c r="G1471" s="42" cm="1">
        <f t="array" ref="G147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6.9444444444444198E-3</v>
      </c>
      <c r="H1471" s="44" t="str">
        <f>IF(ch_table[[#This Row],[Subject 1]]&lt;&gt;"House rose", "",SUMIF(ch_table[Day], ch_table[[#This Row],[Day]], ch_table[Duration]))</f>
        <v/>
      </c>
      <c r="I1471" s="49">
        <f>SUM(INDEX(ch_table[Duration],1):ch_table[[#This Row],[Duration]])</f>
        <v>33.248611111111273</v>
      </c>
      <c r="J1471" s="44" cm="1">
        <f t="array" ref="J147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471" s="44" t="str" cm="1">
        <f t="array" ref="K147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471" s="44" t="str">
        <f>IF(ch_table[[#This Row],[Subject 1]]&lt;&gt;"House rose", "",SUMIF(ch_table[Day], ch_table[[#This Row],[Day]], ch_table[AAT]))</f>
        <v/>
      </c>
      <c r="M1471" s="47">
        <f>SUM(INDEX(ch_table[AAT],1):ch_table[[#This Row],[AAT]])</f>
        <v>2.3034722222222226</v>
      </c>
    </row>
    <row r="1472" spans="1:13" ht="30" x14ac:dyDescent="0.25">
      <c r="A1472" s="2">
        <v>106</v>
      </c>
      <c r="B1472" s="40">
        <v>44097</v>
      </c>
      <c r="C1472" s="42">
        <v>0.62013888888888891</v>
      </c>
      <c r="D1472" s="3" t="s">
        <v>855</v>
      </c>
      <c r="E1472" s="5" t="s">
        <v>856</v>
      </c>
      <c r="F1472" s="5" t="s">
        <v>857</v>
      </c>
      <c r="G1472" s="42" cm="1">
        <f t="array" ref="G147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0.18611111111111112</v>
      </c>
      <c r="H1472" s="44" t="str">
        <f>IF(ch_table[[#This Row],[Subject 1]]&lt;&gt;"House rose", "",SUMIF(ch_table[Day], ch_table[[#This Row],[Day]], ch_table[Duration]))</f>
        <v/>
      </c>
      <c r="I1472" s="49">
        <f>SUM(INDEX(ch_table[Duration],1):ch_table[[#This Row],[Duration]])</f>
        <v>33.434722222222383</v>
      </c>
      <c r="J1472" s="44" cm="1">
        <f t="array" ref="J147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472" s="44" cm="1">
        <f t="array" ref="K147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1.4583333333333393E-2</v>
      </c>
      <c r="L1472" s="44" t="str">
        <f>IF(ch_table[[#This Row],[Subject 1]]&lt;&gt;"House rose", "",SUMIF(ch_table[Day], ch_table[[#This Row],[Day]], ch_table[AAT]))</f>
        <v/>
      </c>
      <c r="M1472" s="47">
        <f>SUM(INDEX(ch_table[AAT],1):ch_table[[#This Row],[AAT]])</f>
        <v>2.318055555555556</v>
      </c>
    </row>
    <row r="1473" spans="1:13" ht="30" x14ac:dyDescent="0.25">
      <c r="A1473" s="2">
        <v>106</v>
      </c>
      <c r="B1473" s="40">
        <v>44097</v>
      </c>
      <c r="C1473" s="42">
        <v>0.80625000000000002</v>
      </c>
      <c r="D1473" s="3" t="s">
        <v>34</v>
      </c>
      <c r="E1473" s="5" t="s">
        <v>123</v>
      </c>
      <c r="F1473" s="5" t="s">
        <v>736</v>
      </c>
      <c r="G1473" s="42" cm="1">
        <f t="array" ref="G147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</v>
      </c>
      <c r="H1473" s="44" t="str">
        <f>IF(ch_table[[#This Row],[Subject 1]]&lt;&gt;"House rose", "",SUMIF(ch_table[Day], ch_table[[#This Row],[Day]], ch_table[Duration]))</f>
        <v/>
      </c>
      <c r="I1473" s="49">
        <f>SUM(INDEX(ch_table[Duration],1):ch_table[[#This Row],[Duration]])</f>
        <v>33.434722222222383</v>
      </c>
      <c r="J1473" s="44" cm="1">
        <f t="array" ref="J147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473" s="44" cm="1">
        <f t="array" ref="K147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0</v>
      </c>
      <c r="L1473" s="44" t="str">
        <f>IF(ch_table[[#This Row],[Subject 1]]&lt;&gt;"House rose", "",SUMIF(ch_table[Day], ch_table[[#This Row],[Day]], ch_table[AAT]))</f>
        <v/>
      </c>
      <c r="M1473" s="47">
        <f>SUM(INDEX(ch_table[AAT],1):ch_table[[#This Row],[AAT]])</f>
        <v>2.318055555555556</v>
      </c>
    </row>
    <row r="1474" spans="1:13" ht="30" x14ac:dyDescent="0.25">
      <c r="A1474" s="2">
        <v>106</v>
      </c>
      <c r="B1474" s="40">
        <v>44097</v>
      </c>
      <c r="C1474" s="42">
        <v>0.80625000000000002</v>
      </c>
      <c r="D1474" s="3" t="s">
        <v>34</v>
      </c>
      <c r="E1474" s="5" t="s">
        <v>359</v>
      </c>
      <c r="F1474" s="5" t="s">
        <v>736</v>
      </c>
      <c r="G1474" s="42" cm="1">
        <f t="array" ref="G147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</v>
      </c>
      <c r="H1474" s="44" t="str">
        <f>IF(ch_table[[#This Row],[Subject 1]]&lt;&gt;"House rose", "",SUMIF(ch_table[Day], ch_table[[#This Row],[Day]], ch_table[Duration]))</f>
        <v/>
      </c>
      <c r="I1474" s="49">
        <f>SUM(INDEX(ch_table[Duration],1):ch_table[[#This Row],[Duration]])</f>
        <v>33.434722222222383</v>
      </c>
      <c r="J1474" s="44" cm="1">
        <f t="array" ref="J147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474" s="44" cm="1">
        <f t="array" ref="K147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0</v>
      </c>
      <c r="L1474" s="44" t="str">
        <f>IF(ch_table[[#This Row],[Subject 1]]&lt;&gt;"House rose", "",SUMIF(ch_table[Day], ch_table[[#This Row],[Day]], ch_table[AAT]))</f>
        <v/>
      </c>
      <c r="M1474" s="47">
        <f>SUM(INDEX(ch_table[AAT],1):ch_table[[#This Row],[AAT]])</f>
        <v>2.318055555555556</v>
      </c>
    </row>
    <row r="1475" spans="1:13" x14ac:dyDescent="0.25">
      <c r="A1475" s="2">
        <v>106</v>
      </c>
      <c r="B1475" s="40">
        <v>44097</v>
      </c>
      <c r="C1475" s="42">
        <v>0.80625000000000002</v>
      </c>
      <c r="D1475" s="3" t="s">
        <v>682</v>
      </c>
      <c r="E1475" s="5" t="s">
        <v>858</v>
      </c>
      <c r="G1475" s="42" cm="1">
        <f t="array" ref="G147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4.0277777777777746E-2</v>
      </c>
      <c r="H1475" s="44" t="str">
        <f>IF(ch_table[[#This Row],[Subject 1]]&lt;&gt;"House rose", "",SUMIF(ch_table[Day], ch_table[[#This Row],[Day]], ch_table[Duration]))</f>
        <v/>
      </c>
      <c r="I1475" s="49">
        <f>SUM(INDEX(ch_table[Duration],1):ch_table[[#This Row],[Duration]])</f>
        <v>33.475000000000158</v>
      </c>
      <c r="J1475" s="44" cm="1">
        <f t="array" ref="J147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475" s="44" cm="1">
        <f t="array" ref="K147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4.0277777777777746E-2</v>
      </c>
      <c r="L1475" s="44" t="str">
        <f>IF(ch_table[[#This Row],[Subject 1]]&lt;&gt;"House rose", "",SUMIF(ch_table[Day], ch_table[[#This Row],[Day]], ch_table[AAT]))</f>
        <v/>
      </c>
      <c r="M1475" s="47">
        <f>SUM(INDEX(ch_table[AAT],1):ch_table[[#This Row],[AAT]])</f>
        <v>2.3583333333333338</v>
      </c>
    </row>
    <row r="1476" spans="1:13" ht="30" x14ac:dyDescent="0.25">
      <c r="A1476" s="2">
        <v>106</v>
      </c>
      <c r="B1476" s="40">
        <v>44097</v>
      </c>
      <c r="C1476" s="42">
        <v>0.84652777777777777</v>
      </c>
      <c r="D1476" s="3" t="s">
        <v>317</v>
      </c>
      <c r="E1476" s="5" t="s">
        <v>859</v>
      </c>
      <c r="G1476" s="42" cm="1">
        <f t="array" ref="G147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6.9444444444444198E-4</v>
      </c>
      <c r="H1476" s="44" t="str">
        <f>IF(ch_table[[#This Row],[Subject 1]]&lt;&gt;"House rose", "",SUMIF(ch_table[Day], ch_table[[#This Row],[Day]], ch_table[Duration]))</f>
        <v/>
      </c>
      <c r="I1476" s="49">
        <f>SUM(INDEX(ch_table[Duration],1):ch_table[[#This Row],[Duration]])</f>
        <v>33.475694444444599</v>
      </c>
      <c r="J1476" s="44" cm="1">
        <f t="array" ref="J147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476" s="44" cm="1">
        <f t="array" ref="K147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6.9444444444444198E-4</v>
      </c>
      <c r="L1476" s="44" t="str">
        <f>IF(ch_table[[#This Row],[Subject 1]]&lt;&gt;"House rose", "",SUMIF(ch_table[Day], ch_table[[#This Row],[Day]], ch_table[AAT]))</f>
        <v/>
      </c>
      <c r="M1476" s="47">
        <f>SUM(INDEX(ch_table[AAT],1):ch_table[[#This Row],[AAT]])</f>
        <v>2.3590277777777784</v>
      </c>
    </row>
    <row r="1477" spans="1:13" ht="30" x14ac:dyDescent="0.25">
      <c r="A1477" s="2">
        <v>106</v>
      </c>
      <c r="B1477" s="40">
        <v>44097</v>
      </c>
      <c r="C1477" s="42">
        <v>0.84722222222222221</v>
      </c>
      <c r="D1477" s="3" t="s">
        <v>26</v>
      </c>
      <c r="E1477" s="5" t="s">
        <v>860</v>
      </c>
      <c r="G1477" s="42" cm="1">
        <f t="array" ref="G147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1.3888888888888951E-2</v>
      </c>
      <c r="H1477" s="44" t="str">
        <f>IF(ch_table[[#This Row],[Subject 1]]&lt;&gt;"House rose", "",SUMIF(ch_table[Day], ch_table[[#This Row],[Day]], ch_table[Duration]))</f>
        <v/>
      </c>
      <c r="I1477" s="49">
        <f>SUM(INDEX(ch_table[Duration],1):ch_table[[#This Row],[Duration]])</f>
        <v>33.489583333333485</v>
      </c>
      <c r="J1477" s="44" cm="1">
        <f t="array" ref="J147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477" s="44" cm="1">
        <f t="array" ref="K147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1.3888888888888951E-2</v>
      </c>
      <c r="L1477" s="44" t="str">
        <f>IF(ch_table[[#This Row],[Subject 1]]&lt;&gt;"House rose", "",SUMIF(ch_table[Day], ch_table[[#This Row],[Day]], ch_table[AAT]))</f>
        <v/>
      </c>
      <c r="M1477" s="47">
        <f>SUM(INDEX(ch_table[AAT],1):ch_table[[#This Row],[AAT]])</f>
        <v>2.3729166666666672</v>
      </c>
    </row>
    <row r="1478" spans="1:13" x14ac:dyDescent="0.25">
      <c r="A1478" s="2">
        <v>106</v>
      </c>
      <c r="B1478" s="40">
        <v>44097</v>
      </c>
      <c r="C1478" s="42">
        <v>0.86111111111111116</v>
      </c>
      <c r="D1478" s="3" t="s">
        <v>17</v>
      </c>
      <c r="G1478" s="42" t="str" cm="1">
        <f t="array" ref="G147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1478" s="44">
        <f>IF(ch_table[[#This Row],[Subject 1]]&lt;&gt;"House rose", "",SUMIF(ch_table[Day], ch_table[[#This Row],[Day]], ch_table[Duration]))</f>
        <v>0.38194444444444448</v>
      </c>
      <c r="I1478" s="49">
        <f>SUM(INDEX(ch_table[Duration],1):ch_table[[#This Row],[Duration]])</f>
        <v>33.489583333333485</v>
      </c>
      <c r="J1478" s="44" cm="1">
        <f t="array" ref="J147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478" s="44" t="str" cm="1">
        <f t="array" ref="K147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478" s="44">
        <f>IF(ch_table[[#This Row],[Subject 1]]&lt;&gt;"House rose", "",SUMIF(ch_table[Day], ch_table[[#This Row],[Day]], ch_table[AAT]))</f>
        <v>6.9444444444444531E-2</v>
      </c>
      <c r="M1478" s="47">
        <f>SUM(INDEX(ch_table[AAT],1):ch_table[[#This Row],[AAT]])</f>
        <v>2.3729166666666672</v>
      </c>
    </row>
    <row r="1479" spans="1:13" x14ac:dyDescent="0.25">
      <c r="A1479" s="2">
        <v>107</v>
      </c>
      <c r="B1479" s="40">
        <v>44098</v>
      </c>
      <c r="C1479" s="42">
        <v>0.39583333333333331</v>
      </c>
      <c r="D1479" s="3" t="s">
        <v>18</v>
      </c>
      <c r="G1479" s="42" cm="1">
        <f t="array" ref="G147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2.0833333333332704E-3</v>
      </c>
      <c r="H1479" s="44" t="str">
        <f>IF(ch_table[[#This Row],[Subject 1]]&lt;&gt;"House rose", "",SUMIF(ch_table[Day], ch_table[[#This Row],[Day]], ch_table[Duration]))</f>
        <v/>
      </c>
      <c r="I1479" s="49">
        <f>SUM(INDEX(ch_table[Duration],1):ch_table[[#This Row],[Duration]])</f>
        <v>33.491666666666816</v>
      </c>
      <c r="J1479" s="44" cm="1">
        <f t="array" ref="J147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479" s="44" t="str" cm="1">
        <f t="array" ref="K147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479" s="44" t="str">
        <f>IF(ch_table[[#This Row],[Subject 1]]&lt;&gt;"House rose", "",SUMIF(ch_table[Day], ch_table[[#This Row],[Day]], ch_table[AAT]))</f>
        <v/>
      </c>
      <c r="M1479" s="47">
        <f>SUM(INDEX(ch_table[AAT],1):ch_table[[#This Row],[AAT]])</f>
        <v>2.3729166666666672</v>
      </c>
    </row>
    <row r="1480" spans="1:13" x14ac:dyDescent="0.25">
      <c r="A1480" s="2">
        <v>107</v>
      </c>
      <c r="B1480" s="40">
        <v>44098</v>
      </c>
      <c r="C1480" s="42">
        <v>0.39791666666666659</v>
      </c>
      <c r="D1480" s="3" t="s">
        <v>28</v>
      </c>
      <c r="E1480" s="5" t="s">
        <v>136</v>
      </c>
      <c r="G1480" s="42" cm="1">
        <f t="array" ref="G148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1.9444444444444542E-2</v>
      </c>
      <c r="H1480" s="44" t="str">
        <f>IF(ch_table[[#This Row],[Subject 1]]&lt;&gt;"House rose", "",SUMIF(ch_table[Day], ch_table[[#This Row],[Day]], ch_table[Duration]))</f>
        <v/>
      </c>
      <c r="I1480" s="49">
        <f>SUM(INDEX(ch_table[Duration],1):ch_table[[#This Row],[Duration]])</f>
        <v>33.511111111111262</v>
      </c>
      <c r="J1480" s="44" cm="1">
        <f t="array" ref="J148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480" s="44" t="str" cm="1">
        <f t="array" ref="K148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480" s="44" t="str">
        <f>IF(ch_table[[#This Row],[Subject 1]]&lt;&gt;"House rose", "",SUMIF(ch_table[Day], ch_table[[#This Row],[Day]], ch_table[AAT]))</f>
        <v/>
      </c>
      <c r="M1480" s="47">
        <f>SUM(INDEX(ch_table[AAT],1):ch_table[[#This Row],[AAT]])</f>
        <v>2.3729166666666672</v>
      </c>
    </row>
    <row r="1481" spans="1:13" x14ac:dyDescent="0.25">
      <c r="A1481" s="2">
        <v>107</v>
      </c>
      <c r="B1481" s="40">
        <v>44098</v>
      </c>
      <c r="C1481" s="42">
        <v>0.41736111111111113</v>
      </c>
      <c r="D1481" s="3" t="s">
        <v>29</v>
      </c>
      <c r="E1481" s="5" t="s">
        <v>861</v>
      </c>
      <c r="G1481" s="42" cm="1">
        <f t="array" ref="G148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6.9444444444443643E-3</v>
      </c>
      <c r="H1481" s="44" t="str">
        <f>IF(ch_table[[#This Row],[Subject 1]]&lt;&gt;"House rose", "",SUMIF(ch_table[Day], ch_table[[#This Row],[Day]], ch_table[Duration]))</f>
        <v/>
      </c>
      <c r="I1481" s="49">
        <f>SUM(INDEX(ch_table[Duration],1):ch_table[[#This Row],[Duration]])</f>
        <v>33.518055555555705</v>
      </c>
      <c r="J1481" s="44" cm="1">
        <f t="array" ref="J148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481" s="44" t="str" cm="1">
        <f t="array" ref="K148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481" s="44" t="str">
        <f>IF(ch_table[[#This Row],[Subject 1]]&lt;&gt;"House rose", "",SUMIF(ch_table[Day], ch_table[[#This Row],[Day]], ch_table[AAT]))</f>
        <v/>
      </c>
      <c r="M1481" s="47">
        <f>SUM(INDEX(ch_table[AAT],1):ch_table[[#This Row],[AAT]])</f>
        <v>2.3729166666666672</v>
      </c>
    </row>
    <row r="1482" spans="1:13" x14ac:dyDescent="0.25">
      <c r="A1482" s="2">
        <v>107</v>
      </c>
      <c r="B1482" s="40">
        <v>44098</v>
      </c>
      <c r="C1482" s="42">
        <v>0.42430555555555549</v>
      </c>
      <c r="D1482" s="3" t="s">
        <v>28</v>
      </c>
      <c r="E1482" s="5" t="s">
        <v>137</v>
      </c>
      <c r="G1482" s="42" cm="1">
        <f t="array" ref="G148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1.6666666666666718E-2</v>
      </c>
      <c r="H1482" s="44" t="str">
        <f>IF(ch_table[[#This Row],[Subject 1]]&lt;&gt;"House rose", "",SUMIF(ch_table[Day], ch_table[[#This Row],[Day]], ch_table[Duration]))</f>
        <v/>
      </c>
      <c r="I1482" s="49">
        <f>SUM(INDEX(ch_table[Duration],1):ch_table[[#This Row],[Duration]])</f>
        <v>33.534722222222371</v>
      </c>
      <c r="J1482" s="44" cm="1">
        <f t="array" ref="J148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482" s="44" t="str" cm="1">
        <f t="array" ref="K148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482" s="44" t="str">
        <f>IF(ch_table[[#This Row],[Subject 1]]&lt;&gt;"House rose", "",SUMIF(ch_table[Day], ch_table[[#This Row],[Day]], ch_table[AAT]))</f>
        <v/>
      </c>
      <c r="M1482" s="47">
        <f>SUM(INDEX(ch_table[AAT],1):ch_table[[#This Row],[AAT]])</f>
        <v>2.3729166666666672</v>
      </c>
    </row>
    <row r="1483" spans="1:13" x14ac:dyDescent="0.25">
      <c r="A1483" s="2">
        <v>107</v>
      </c>
      <c r="B1483" s="40">
        <v>44098</v>
      </c>
      <c r="C1483" s="42">
        <v>0.44097222222222221</v>
      </c>
      <c r="D1483" s="3" t="s">
        <v>15</v>
      </c>
      <c r="G1483" s="42" cm="1">
        <f t="array" ref="G148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2.0833333333332704E-3</v>
      </c>
      <c r="H1483" s="44" t="str">
        <f>IF(ch_table[[#This Row],[Subject 1]]&lt;&gt;"House rose", "",SUMIF(ch_table[Day], ch_table[[#This Row],[Day]], ch_table[Duration]))</f>
        <v/>
      </c>
      <c r="I1483" s="49">
        <f>SUM(INDEX(ch_table[Duration],1):ch_table[[#This Row],[Duration]])</f>
        <v>33.536805555555702</v>
      </c>
      <c r="J1483" s="44" cm="1">
        <f t="array" ref="J148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483" s="44" t="str" cm="1">
        <f t="array" ref="K148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483" s="44" t="str">
        <f>IF(ch_table[[#This Row],[Subject 1]]&lt;&gt;"House rose", "",SUMIF(ch_table[Day], ch_table[[#This Row],[Day]], ch_table[AAT]))</f>
        <v/>
      </c>
      <c r="M1483" s="47">
        <f>SUM(INDEX(ch_table[AAT],1):ch_table[[#This Row],[AAT]])</f>
        <v>2.3729166666666672</v>
      </c>
    </row>
    <row r="1484" spans="1:13" ht="60" x14ac:dyDescent="0.25">
      <c r="A1484" s="2">
        <v>107</v>
      </c>
      <c r="B1484" s="40">
        <v>44098</v>
      </c>
      <c r="C1484" s="42">
        <v>0.44305555555555548</v>
      </c>
      <c r="D1484" s="3" t="s">
        <v>693</v>
      </c>
      <c r="E1484" s="5" t="s">
        <v>862</v>
      </c>
      <c r="G1484" s="42" cm="1">
        <f t="array" ref="G148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2.0833333333333426E-2</v>
      </c>
      <c r="H1484" s="44" t="str">
        <f>IF(ch_table[[#This Row],[Subject 1]]&lt;&gt;"House rose", "",SUMIF(ch_table[Day], ch_table[[#This Row],[Day]], ch_table[Duration]))</f>
        <v/>
      </c>
      <c r="I1484" s="49">
        <f>SUM(INDEX(ch_table[Duration],1):ch_table[[#This Row],[Duration]])</f>
        <v>33.557638888889038</v>
      </c>
      <c r="J1484" s="44" cm="1">
        <f t="array" ref="J148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484" s="44" t="str" cm="1">
        <f t="array" ref="K148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484" s="44" t="str">
        <f>IF(ch_table[[#This Row],[Subject 1]]&lt;&gt;"House rose", "",SUMIF(ch_table[Day], ch_table[[#This Row],[Day]], ch_table[AAT]))</f>
        <v/>
      </c>
      <c r="M1484" s="47">
        <f>SUM(INDEX(ch_table[AAT],1):ch_table[[#This Row],[AAT]])</f>
        <v>2.3729166666666672</v>
      </c>
    </row>
    <row r="1485" spans="1:13" x14ac:dyDescent="0.25">
      <c r="A1485" s="2">
        <v>107</v>
      </c>
      <c r="B1485" s="40">
        <v>44098</v>
      </c>
      <c r="C1485" s="42">
        <v>0.46388888888888891</v>
      </c>
      <c r="D1485" s="3" t="s">
        <v>15</v>
      </c>
      <c r="G1485" s="42" cm="1">
        <f t="array" ref="G148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2.0833333333332704E-3</v>
      </c>
      <c r="H1485" s="44" t="str">
        <f>IF(ch_table[[#This Row],[Subject 1]]&lt;&gt;"House rose", "",SUMIF(ch_table[Day], ch_table[[#This Row],[Day]], ch_table[Duration]))</f>
        <v/>
      </c>
      <c r="I1485" s="49">
        <f>SUM(INDEX(ch_table[Duration],1):ch_table[[#This Row],[Duration]])</f>
        <v>33.559722222222369</v>
      </c>
      <c r="J1485" s="44" cm="1">
        <f t="array" ref="J148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485" s="44" t="str" cm="1">
        <f t="array" ref="K148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485" s="44" t="str">
        <f>IF(ch_table[[#This Row],[Subject 1]]&lt;&gt;"House rose", "",SUMIF(ch_table[Day], ch_table[[#This Row],[Day]], ch_table[AAT]))</f>
        <v/>
      </c>
      <c r="M1485" s="47">
        <f>SUM(INDEX(ch_table[AAT],1):ch_table[[#This Row],[AAT]])</f>
        <v>2.3729166666666672</v>
      </c>
    </row>
    <row r="1486" spans="1:13" x14ac:dyDescent="0.25">
      <c r="A1486" s="2">
        <v>107</v>
      </c>
      <c r="B1486" s="40">
        <v>44098</v>
      </c>
      <c r="C1486" s="42">
        <v>0.46597222222222218</v>
      </c>
      <c r="D1486" s="3" t="s">
        <v>25</v>
      </c>
      <c r="E1486" s="5" t="s">
        <v>81</v>
      </c>
      <c r="G1486" s="42" cm="1">
        <f t="array" ref="G148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2.916666666666673E-2</v>
      </c>
      <c r="H1486" s="44" t="str">
        <f>IF(ch_table[[#This Row],[Subject 1]]&lt;&gt;"House rose", "",SUMIF(ch_table[Day], ch_table[[#This Row],[Day]], ch_table[Duration]))</f>
        <v/>
      </c>
      <c r="I1486" s="49">
        <f>SUM(INDEX(ch_table[Duration],1):ch_table[[#This Row],[Duration]])</f>
        <v>33.588888888889038</v>
      </c>
      <c r="J1486" s="44" cm="1">
        <f t="array" ref="J148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486" s="44" t="str" cm="1">
        <f t="array" ref="K148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486" s="44" t="str">
        <f>IF(ch_table[[#This Row],[Subject 1]]&lt;&gt;"House rose", "",SUMIF(ch_table[Day], ch_table[[#This Row],[Day]], ch_table[AAT]))</f>
        <v/>
      </c>
      <c r="M1486" s="47">
        <f>SUM(INDEX(ch_table[AAT],1):ch_table[[#This Row],[AAT]])</f>
        <v>2.3729166666666672</v>
      </c>
    </row>
    <row r="1487" spans="1:13" x14ac:dyDescent="0.25">
      <c r="A1487" s="2">
        <v>107</v>
      </c>
      <c r="B1487" s="40">
        <v>44098</v>
      </c>
      <c r="C1487" s="42">
        <v>0.49513888888888891</v>
      </c>
      <c r="D1487" s="3" t="s">
        <v>15</v>
      </c>
      <c r="G1487" s="42" cm="1">
        <f t="array" ref="G148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2.0833333333332704E-3</v>
      </c>
      <c r="H1487" s="44" t="str">
        <f>IF(ch_table[[#This Row],[Subject 1]]&lt;&gt;"House rose", "",SUMIF(ch_table[Day], ch_table[[#This Row],[Day]], ch_table[Duration]))</f>
        <v/>
      </c>
      <c r="I1487" s="49">
        <f>SUM(INDEX(ch_table[Duration],1):ch_table[[#This Row],[Duration]])</f>
        <v>33.590972222222369</v>
      </c>
      <c r="J1487" s="44" cm="1">
        <f t="array" ref="J148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487" s="44" t="str" cm="1">
        <f t="array" ref="K148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487" s="44" t="str">
        <f>IF(ch_table[[#This Row],[Subject 1]]&lt;&gt;"House rose", "",SUMIF(ch_table[Day], ch_table[[#This Row],[Day]], ch_table[AAT]))</f>
        <v/>
      </c>
      <c r="M1487" s="47">
        <f>SUM(INDEX(ch_table[AAT],1):ch_table[[#This Row],[AAT]])</f>
        <v>2.3729166666666672</v>
      </c>
    </row>
    <row r="1488" spans="1:13" ht="30" x14ac:dyDescent="0.25">
      <c r="A1488" s="2">
        <v>107</v>
      </c>
      <c r="B1488" s="40">
        <v>44098</v>
      </c>
      <c r="C1488" s="42">
        <v>0.49722222222222218</v>
      </c>
      <c r="D1488" s="3" t="s">
        <v>30</v>
      </c>
      <c r="E1488" s="5" t="s">
        <v>863</v>
      </c>
      <c r="G1488" s="42" cm="1">
        <f t="array" ref="G148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4.0972222222222243E-2</v>
      </c>
      <c r="H1488" s="44" t="str">
        <f>IF(ch_table[[#This Row],[Subject 1]]&lt;&gt;"House rose", "",SUMIF(ch_table[Day], ch_table[[#This Row],[Day]], ch_table[Duration]))</f>
        <v/>
      </c>
      <c r="I1488" s="49">
        <f>SUM(INDEX(ch_table[Duration],1):ch_table[[#This Row],[Duration]])</f>
        <v>33.631944444444592</v>
      </c>
      <c r="J1488" s="44" cm="1">
        <f t="array" ref="J148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488" s="44" t="str" cm="1">
        <f t="array" ref="K148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488" s="44" t="str">
        <f>IF(ch_table[[#This Row],[Subject 1]]&lt;&gt;"House rose", "",SUMIF(ch_table[Day], ch_table[[#This Row],[Day]], ch_table[AAT]))</f>
        <v/>
      </c>
      <c r="M1488" s="47">
        <f>SUM(INDEX(ch_table[AAT],1):ch_table[[#This Row],[AAT]])</f>
        <v>2.3729166666666672</v>
      </c>
    </row>
    <row r="1489" spans="1:13" x14ac:dyDescent="0.25">
      <c r="A1489" s="2">
        <v>107</v>
      </c>
      <c r="B1489" s="40">
        <v>44098</v>
      </c>
      <c r="C1489" s="42">
        <v>0.53819444444444442</v>
      </c>
      <c r="D1489" s="3" t="s">
        <v>15</v>
      </c>
      <c r="G1489" s="42" cm="1">
        <f t="array" ref="G148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1489" s="44" t="str">
        <f>IF(ch_table[[#This Row],[Subject 1]]&lt;&gt;"House rose", "",SUMIF(ch_table[Day], ch_table[[#This Row],[Day]], ch_table[Duration]))</f>
        <v/>
      </c>
      <c r="I1489" s="49">
        <f>SUM(INDEX(ch_table[Duration],1):ch_table[[#This Row],[Duration]])</f>
        <v>33.634027777777924</v>
      </c>
      <c r="J1489" s="44" cm="1">
        <f t="array" ref="J148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489" s="44" t="str" cm="1">
        <f t="array" ref="K148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489" s="44" t="str">
        <f>IF(ch_table[[#This Row],[Subject 1]]&lt;&gt;"House rose", "",SUMIF(ch_table[Day], ch_table[[#This Row],[Day]], ch_table[AAT]))</f>
        <v/>
      </c>
      <c r="M1489" s="47">
        <f>SUM(INDEX(ch_table[AAT],1):ch_table[[#This Row],[AAT]])</f>
        <v>2.3729166666666672</v>
      </c>
    </row>
    <row r="1490" spans="1:13" ht="45" x14ac:dyDescent="0.25">
      <c r="A1490" s="2">
        <v>107</v>
      </c>
      <c r="B1490" s="40">
        <v>44098</v>
      </c>
      <c r="C1490" s="42">
        <v>0.54027777777777775</v>
      </c>
      <c r="D1490" s="3" t="s">
        <v>30</v>
      </c>
      <c r="E1490" s="5" t="s">
        <v>864</v>
      </c>
      <c r="G1490" s="42" cm="1">
        <f t="array" ref="G149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2.7083333333333348E-2</v>
      </c>
      <c r="H1490" s="44" t="str">
        <f>IF(ch_table[[#This Row],[Subject 1]]&lt;&gt;"House rose", "",SUMIF(ch_table[Day], ch_table[[#This Row],[Day]], ch_table[Duration]))</f>
        <v/>
      </c>
      <c r="I1490" s="49">
        <f>SUM(INDEX(ch_table[Duration],1):ch_table[[#This Row],[Duration]])</f>
        <v>33.661111111111254</v>
      </c>
      <c r="J1490" s="44" cm="1">
        <f t="array" ref="J149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490" s="44" t="str" cm="1">
        <f t="array" ref="K149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490" s="44" t="str">
        <f>IF(ch_table[[#This Row],[Subject 1]]&lt;&gt;"House rose", "",SUMIF(ch_table[Day], ch_table[[#This Row],[Day]], ch_table[AAT]))</f>
        <v/>
      </c>
      <c r="M1490" s="47">
        <f>SUM(INDEX(ch_table[AAT],1):ch_table[[#This Row],[AAT]])</f>
        <v>2.3729166666666672</v>
      </c>
    </row>
    <row r="1491" spans="1:13" x14ac:dyDescent="0.25">
      <c r="A1491" s="2">
        <v>107</v>
      </c>
      <c r="B1491" s="40">
        <v>44098</v>
      </c>
      <c r="C1491" s="42">
        <v>0.56736111111111109</v>
      </c>
      <c r="D1491" s="3" t="s">
        <v>15</v>
      </c>
      <c r="G1491" s="42" cm="1">
        <f t="array" ref="G149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1491" s="44" t="str">
        <f>IF(ch_table[[#This Row],[Subject 1]]&lt;&gt;"House rose", "",SUMIF(ch_table[Day], ch_table[[#This Row],[Day]], ch_table[Duration]))</f>
        <v/>
      </c>
      <c r="I1491" s="49">
        <f>SUM(INDEX(ch_table[Duration],1):ch_table[[#This Row],[Duration]])</f>
        <v>33.663194444444585</v>
      </c>
      <c r="J1491" s="44" cm="1">
        <f t="array" ref="J149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491" s="44" t="str" cm="1">
        <f t="array" ref="K149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491" s="44" t="str">
        <f>IF(ch_table[[#This Row],[Subject 1]]&lt;&gt;"House rose", "",SUMIF(ch_table[Day], ch_table[[#This Row],[Day]], ch_table[AAT]))</f>
        <v/>
      </c>
      <c r="M1491" s="47">
        <f>SUM(INDEX(ch_table[AAT],1):ch_table[[#This Row],[AAT]])</f>
        <v>2.3729166666666672</v>
      </c>
    </row>
    <row r="1492" spans="1:13" ht="30" x14ac:dyDescent="0.25">
      <c r="A1492" s="2">
        <v>107</v>
      </c>
      <c r="B1492" s="40">
        <v>44098</v>
      </c>
      <c r="C1492" s="42">
        <v>0.56944444444444442</v>
      </c>
      <c r="D1492" s="3" t="s">
        <v>45</v>
      </c>
      <c r="E1492" s="5" t="s">
        <v>865</v>
      </c>
      <c r="G1492" s="42" cm="1">
        <f t="array" ref="G149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1492" s="44" t="str">
        <f>IF(ch_table[[#This Row],[Subject 1]]&lt;&gt;"House rose", "",SUMIF(ch_table[Day], ch_table[[#This Row],[Day]], ch_table[Duration]))</f>
        <v/>
      </c>
      <c r="I1492" s="49">
        <f>SUM(INDEX(ch_table[Duration],1):ch_table[[#This Row],[Duration]])</f>
        <v>33.665277777777916</v>
      </c>
      <c r="J1492" s="44" cm="1">
        <f t="array" ref="J149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492" s="44" t="str" cm="1">
        <f t="array" ref="K149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492" s="44" t="str">
        <f>IF(ch_table[[#This Row],[Subject 1]]&lt;&gt;"House rose", "",SUMIF(ch_table[Day], ch_table[[#This Row],[Day]], ch_table[AAT]))</f>
        <v/>
      </c>
      <c r="M1492" s="47">
        <f>SUM(INDEX(ch_table[AAT],1):ch_table[[#This Row],[AAT]])</f>
        <v>2.3729166666666672</v>
      </c>
    </row>
    <row r="1493" spans="1:13" x14ac:dyDescent="0.25">
      <c r="A1493" s="2">
        <v>107</v>
      </c>
      <c r="B1493" s="40">
        <v>44098</v>
      </c>
      <c r="C1493" s="42">
        <v>0.57152777777777775</v>
      </c>
      <c r="D1493" s="3" t="s">
        <v>50</v>
      </c>
      <c r="E1493" s="5" t="s">
        <v>866</v>
      </c>
      <c r="F1493" s="5" t="s">
        <v>377</v>
      </c>
      <c r="G1493" s="42" cm="1">
        <f t="array" ref="G149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6.25E-2</v>
      </c>
      <c r="H1493" s="44" t="str">
        <f>IF(ch_table[[#This Row],[Subject 1]]&lt;&gt;"House rose", "",SUMIF(ch_table[Day], ch_table[[#This Row],[Day]], ch_table[Duration]))</f>
        <v/>
      </c>
      <c r="I1493" s="49">
        <f>SUM(INDEX(ch_table[Duration],1):ch_table[[#This Row],[Duration]])</f>
        <v>33.727777777777916</v>
      </c>
      <c r="J1493" s="44" cm="1">
        <f t="array" ref="J149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493" s="44" t="str" cm="1">
        <f t="array" ref="K149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493" s="44" t="str">
        <f>IF(ch_table[[#This Row],[Subject 1]]&lt;&gt;"House rose", "",SUMIF(ch_table[Day], ch_table[[#This Row],[Day]], ch_table[AAT]))</f>
        <v/>
      </c>
      <c r="M1493" s="47">
        <f>SUM(INDEX(ch_table[AAT],1):ch_table[[#This Row],[AAT]])</f>
        <v>2.3729166666666672</v>
      </c>
    </row>
    <row r="1494" spans="1:13" ht="30" x14ac:dyDescent="0.25">
      <c r="A1494" s="2">
        <v>107</v>
      </c>
      <c r="B1494" s="40">
        <v>44098</v>
      </c>
      <c r="C1494" s="42">
        <v>0.63402777777777775</v>
      </c>
      <c r="D1494" s="3" t="s">
        <v>34</v>
      </c>
      <c r="E1494" s="5" t="s">
        <v>358</v>
      </c>
      <c r="F1494" s="5" t="s">
        <v>73</v>
      </c>
      <c r="G1494" s="42" cm="1">
        <f t="array" ref="G149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</v>
      </c>
      <c r="H1494" s="44" t="str">
        <f>IF(ch_table[[#This Row],[Subject 1]]&lt;&gt;"House rose", "",SUMIF(ch_table[Day], ch_table[[#This Row],[Day]], ch_table[Duration]))</f>
        <v/>
      </c>
      <c r="I1494" s="49">
        <f>SUM(INDEX(ch_table[Duration],1):ch_table[[#This Row],[Duration]])</f>
        <v>33.727777777777916</v>
      </c>
      <c r="J1494" s="44" cm="1">
        <f t="array" ref="J149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494" s="44" t="str" cm="1">
        <f t="array" ref="K149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494" s="44" t="str">
        <f>IF(ch_table[[#This Row],[Subject 1]]&lt;&gt;"House rose", "",SUMIF(ch_table[Day], ch_table[[#This Row],[Day]], ch_table[AAT]))</f>
        <v/>
      </c>
      <c r="M1494" s="47">
        <f>SUM(INDEX(ch_table[AAT],1):ch_table[[#This Row],[AAT]])</f>
        <v>2.3729166666666672</v>
      </c>
    </row>
    <row r="1495" spans="1:13" x14ac:dyDescent="0.25">
      <c r="A1495" s="2">
        <v>107</v>
      </c>
      <c r="B1495" s="40">
        <v>44098</v>
      </c>
      <c r="C1495" s="42">
        <v>0.63402777777777775</v>
      </c>
      <c r="D1495" s="3" t="s">
        <v>50</v>
      </c>
      <c r="E1495" s="5" t="s">
        <v>867</v>
      </c>
      <c r="F1495" s="5" t="s">
        <v>377</v>
      </c>
      <c r="G1495" s="42" cm="1">
        <f t="array" ref="G149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7.5000000000000067E-2</v>
      </c>
      <c r="H1495" s="44" t="str">
        <f>IF(ch_table[[#This Row],[Subject 1]]&lt;&gt;"House rose", "",SUMIF(ch_table[Day], ch_table[[#This Row],[Day]], ch_table[Duration]))</f>
        <v/>
      </c>
      <c r="I1495" s="49">
        <f>SUM(INDEX(ch_table[Duration],1):ch_table[[#This Row],[Duration]])</f>
        <v>33.802777777777919</v>
      </c>
      <c r="J1495" s="44" cm="1">
        <f t="array" ref="J149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495" s="44" cm="1">
        <f t="array" ref="K149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6.9444444444444198E-4</v>
      </c>
      <c r="L1495" s="44" t="str">
        <f>IF(ch_table[[#This Row],[Subject 1]]&lt;&gt;"House rose", "",SUMIF(ch_table[Day], ch_table[[#This Row],[Day]], ch_table[AAT]))</f>
        <v/>
      </c>
      <c r="M1495" s="47">
        <f>SUM(INDEX(ch_table[AAT],1):ch_table[[#This Row],[AAT]])</f>
        <v>2.3736111111111118</v>
      </c>
    </row>
    <row r="1496" spans="1:13" x14ac:dyDescent="0.25">
      <c r="A1496" s="2">
        <v>107</v>
      </c>
      <c r="B1496" s="40">
        <v>44098</v>
      </c>
      <c r="C1496" s="42">
        <v>0.70902777777777781</v>
      </c>
      <c r="D1496" s="3" t="s">
        <v>202</v>
      </c>
      <c r="E1496" s="5" t="s">
        <v>504</v>
      </c>
      <c r="F1496" s="5" t="s">
        <v>73</v>
      </c>
      <c r="G1496" s="42" cm="1">
        <f t="array" ref="G149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</v>
      </c>
      <c r="H1496" s="44" t="str">
        <f>IF(ch_table[[#This Row],[Subject 1]]&lt;&gt;"House rose", "",SUMIF(ch_table[Day], ch_table[[#This Row],[Day]], ch_table[Duration]))</f>
        <v/>
      </c>
      <c r="I1496" s="49">
        <f>SUM(INDEX(ch_table[Duration],1):ch_table[[#This Row],[Duration]])</f>
        <v>33.802777777777919</v>
      </c>
      <c r="J1496" s="44" cm="1">
        <f t="array" ref="J149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496" s="44" cm="1">
        <f t="array" ref="K149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0</v>
      </c>
      <c r="L1496" s="44" t="str">
        <f>IF(ch_table[[#This Row],[Subject 1]]&lt;&gt;"House rose", "",SUMIF(ch_table[Day], ch_table[[#This Row],[Day]], ch_table[AAT]))</f>
        <v/>
      </c>
      <c r="M1496" s="47">
        <f>SUM(INDEX(ch_table[AAT],1):ch_table[[#This Row],[AAT]])</f>
        <v>2.3736111111111118</v>
      </c>
    </row>
    <row r="1497" spans="1:13" x14ac:dyDescent="0.25">
      <c r="A1497" s="2">
        <v>107</v>
      </c>
      <c r="B1497" s="40">
        <v>44098</v>
      </c>
      <c r="C1497" s="42">
        <v>0.70902777777777781</v>
      </c>
      <c r="D1497" s="3" t="s">
        <v>26</v>
      </c>
      <c r="E1497" s="5" t="s">
        <v>868</v>
      </c>
      <c r="G1497" s="42" cm="1">
        <f t="array" ref="G149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2.0138888888888817E-2</v>
      </c>
      <c r="H1497" s="44" t="str">
        <f>IF(ch_table[[#This Row],[Subject 1]]&lt;&gt;"House rose", "",SUMIF(ch_table[Day], ch_table[[#This Row],[Day]], ch_table[Duration]))</f>
        <v/>
      </c>
      <c r="I1497" s="49">
        <f>SUM(INDEX(ch_table[Duration],1):ch_table[[#This Row],[Duration]])</f>
        <v>33.822916666666806</v>
      </c>
      <c r="J1497" s="44" cm="1">
        <f t="array" ref="J149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497" s="44" cm="1">
        <f t="array" ref="K149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2.0138888888888817E-2</v>
      </c>
      <c r="L1497" s="44" t="str">
        <f>IF(ch_table[[#This Row],[Subject 1]]&lt;&gt;"House rose", "",SUMIF(ch_table[Day], ch_table[[#This Row],[Day]], ch_table[AAT]))</f>
        <v/>
      </c>
      <c r="M1497" s="47">
        <f>SUM(INDEX(ch_table[AAT],1):ch_table[[#This Row],[AAT]])</f>
        <v>2.3937500000000007</v>
      </c>
    </row>
    <row r="1498" spans="1:13" x14ac:dyDescent="0.25">
      <c r="A1498" s="2">
        <v>107</v>
      </c>
      <c r="B1498" s="40">
        <v>44098</v>
      </c>
      <c r="C1498" s="42">
        <v>0.72916666666666663</v>
      </c>
      <c r="D1498" s="3" t="s">
        <v>17</v>
      </c>
      <c r="G1498" s="42" t="str" cm="1">
        <f t="array" ref="G149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1498" s="44">
        <f>IF(ch_table[[#This Row],[Subject 1]]&lt;&gt;"House rose", "",SUMIF(ch_table[Day], ch_table[[#This Row],[Day]], ch_table[Duration]))</f>
        <v>0.33333333333333331</v>
      </c>
      <c r="I1498" s="49">
        <f>SUM(INDEX(ch_table[Duration],1):ch_table[[#This Row],[Duration]])</f>
        <v>33.822916666666806</v>
      </c>
      <c r="J1498" s="44" cm="1">
        <f t="array" ref="J149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498" s="44" t="str" cm="1">
        <f t="array" ref="K149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498" s="44">
        <f>IF(ch_table[[#This Row],[Subject 1]]&lt;&gt;"House rose", "",SUMIF(ch_table[Day], ch_table[[#This Row],[Day]], ch_table[AAT]))</f>
        <v>2.0833333333333259E-2</v>
      </c>
      <c r="M1498" s="47">
        <f>SUM(INDEX(ch_table[AAT],1):ch_table[[#This Row],[AAT]])</f>
        <v>2.3937500000000007</v>
      </c>
    </row>
    <row r="1499" spans="1:13" x14ac:dyDescent="0.25">
      <c r="A1499" s="2">
        <v>108</v>
      </c>
      <c r="B1499" s="40">
        <v>44099</v>
      </c>
      <c r="C1499" s="42">
        <v>0.39583333333333331</v>
      </c>
      <c r="D1499" s="3" t="s">
        <v>18</v>
      </c>
      <c r="G1499" s="42" cm="1">
        <f t="array" ref="G149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2.0833333333332704E-3</v>
      </c>
      <c r="H1499" s="44" t="str">
        <f>IF(ch_table[[#This Row],[Subject 1]]&lt;&gt;"House rose", "",SUMIF(ch_table[Day], ch_table[[#This Row],[Day]], ch_table[Duration]))</f>
        <v/>
      </c>
      <c r="I1499" s="49">
        <f>SUM(INDEX(ch_table[Duration],1):ch_table[[#This Row],[Duration]])</f>
        <v>33.825000000000138</v>
      </c>
      <c r="J1499" s="44" cm="1">
        <f t="array" ref="J149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0.60416666666666696</v>
      </c>
      <c r="K1499" s="44" t="str" cm="1">
        <f t="array" ref="K149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499" s="44" t="str">
        <f>IF(ch_table[[#This Row],[Subject 1]]&lt;&gt;"House rose", "",SUMIF(ch_table[Day], ch_table[[#This Row],[Day]], ch_table[AAT]))</f>
        <v/>
      </c>
      <c r="M1499" s="47">
        <f>SUM(INDEX(ch_table[AAT],1):ch_table[[#This Row],[AAT]])</f>
        <v>2.3937500000000007</v>
      </c>
    </row>
    <row r="1500" spans="1:13" ht="30" x14ac:dyDescent="0.25">
      <c r="A1500" s="2">
        <v>108</v>
      </c>
      <c r="B1500" s="40">
        <v>44099</v>
      </c>
      <c r="C1500" s="42">
        <v>0.39791666666666659</v>
      </c>
      <c r="D1500" s="3" t="s">
        <v>24</v>
      </c>
      <c r="E1500" s="5" t="s">
        <v>869</v>
      </c>
      <c r="G1500" s="42" cm="1">
        <f t="array" ref="G150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1.388888888888995E-3</v>
      </c>
      <c r="H1500" s="44" t="str">
        <f>IF(ch_table[[#This Row],[Subject 1]]&lt;&gt;"House rose", "",SUMIF(ch_table[Day], ch_table[[#This Row],[Day]], ch_table[Duration]))</f>
        <v/>
      </c>
      <c r="I1500" s="49">
        <f>SUM(INDEX(ch_table[Duration],1):ch_table[[#This Row],[Duration]])</f>
        <v>33.826388888889028</v>
      </c>
      <c r="J1500" s="44" cm="1">
        <f t="array" ref="J150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0.60416666666666696</v>
      </c>
      <c r="K1500" s="44" t="str" cm="1">
        <f t="array" ref="K150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500" s="44" t="str">
        <f>IF(ch_table[[#This Row],[Subject 1]]&lt;&gt;"House rose", "",SUMIF(ch_table[Day], ch_table[[#This Row],[Day]], ch_table[AAT]))</f>
        <v/>
      </c>
      <c r="M1500" s="47">
        <f>SUM(INDEX(ch_table[AAT],1):ch_table[[#This Row],[AAT]])</f>
        <v>2.3937500000000007</v>
      </c>
    </row>
    <row r="1501" spans="1:13" ht="30" x14ac:dyDescent="0.25">
      <c r="A1501" s="2">
        <v>108</v>
      </c>
      <c r="B1501" s="40">
        <v>44099</v>
      </c>
      <c r="C1501" s="42">
        <v>0.39930555555555558</v>
      </c>
      <c r="D1501" s="3" t="s">
        <v>855</v>
      </c>
      <c r="E1501" s="5" t="s">
        <v>870</v>
      </c>
      <c r="F1501" s="5" t="s">
        <v>266</v>
      </c>
      <c r="G1501" s="42" cm="1">
        <f t="array" ref="G150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0.17569444444444438</v>
      </c>
      <c r="H1501" s="44" t="str">
        <f>IF(ch_table[[#This Row],[Subject 1]]&lt;&gt;"House rose", "",SUMIF(ch_table[Day], ch_table[[#This Row],[Day]], ch_table[Duration]))</f>
        <v/>
      </c>
      <c r="I1501" s="49">
        <f>SUM(INDEX(ch_table[Duration],1):ch_table[[#This Row],[Duration]])</f>
        <v>34.002083333333474</v>
      </c>
      <c r="J1501" s="44" cm="1">
        <f t="array" ref="J150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0.60416666666666696</v>
      </c>
      <c r="K1501" s="44" t="str" cm="1">
        <f t="array" ref="K150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501" s="44" t="str">
        <f>IF(ch_table[[#This Row],[Subject 1]]&lt;&gt;"House rose", "",SUMIF(ch_table[Day], ch_table[[#This Row],[Day]], ch_table[AAT]))</f>
        <v/>
      </c>
      <c r="M1501" s="47">
        <f>SUM(INDEX(ch_table[AAT],1):ch_table[[#This Row],[AAT]])</f>
        <v>2.3937500000000007</v>
      </c>
    </row>
    <row r="1502" spans="1:13" x14ac:dyDescent="0.25">
      <c r="A1502" s="2">
        <v>108</v>
      </c>
      <c r="B1502" s="40">
        <v>44099</v>
      </c>
      <c r="C1502" s="42">
        <v>0.57499999999999996</v>
      </c>
      <c r="D1502" s="3" t="s">
        <v>855</v>
      </c>
      <c r="E1502" s="5" t="s">
        <v>871</v>
      </c>
      <c r="F1502" s="5" t="s">
        <v>266</v>
      </c>
      <c r="G1502" s="42" cm="1">
        <f t="array" ref="G150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3.0555555555555558E-2</v>
      </c>
      <c r="H1502" s="44" t="str">
        <f>IF(ch_table[[#This Row],[Subject 1]]&lt;&gt;"House rose", "",SUMIF(ch_table[Day], ch_table[[#This Row],[Day]], ch_table[Duration]))</f>
        <v/>
      </c>
      <c r="I1502" s="49">
        <f>SUM(INDEX(ch_table[Duration],1):ch_table[[#This Row],[Duration]])</f>
        <v>34.032638888889032</v>
      </c>
      <c r="J1502" s="44" cm="1">
        <f t="array" ref="J150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0.60416666666666696</v>
      </c>
      <c r="K1502" s="44" cm="1">
        <f t="array" ref="K150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1.3888888888885509E-3</v>
      </c>
      <c r="L1502" s="44" t="str">
        <f>IF(ch_table[[#This Row],[Subject 1]]&lt;&gt;"House rose", "",SUMIF(ch_table[Day], ch_table[[#This Row],[Day]], ch_table[AAT]))</f>
        <v/>
      </c>
      <c r="M1502" s="47">
        <f>SUM(INDEX(ch_table[AAT],1):ch_table[[#This Row],[AAT]])</f>
        <v>2.3951388888888894</v>
      </c>
    </row>
    <row r="1503" spans="1:13" x14ac:dyDescent="0.25">
      <c r="A1503" s="2">
        <v>108</v>
      </c>
      <c r="B1503" s="40">
        <v>44099</v>
      </c>
      <c r="C1503" s="42">
        <v>0.60555555555555551</v>
      </c>
      <c r="D1503" s="3" t="s">
        <v>26</v>
      </c>
      <c r="E1503" s="5" t="s">
        <v>872</v>
      </c>
      <c r="G1503" s="42" cm="1">
        <f t="array" ref="G150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1.6666666666666718E-2</v>
      </c>
      <c r="H1503" s="44" t="str">
        <f>IF(ch_table[[#This Row],[Subject 1]]&lt;&gt;"House rose", "",SUMIF(ch_table[Day], ch_table[[#This Row],[Day]], ch_table[Duration]))</f>
        <v/>
      </c>
      <c r="I1503" s="49">
        <f>SUM(INDEX(ch_table[Duration],1):ch_table[[#This Row],[Duration]])</f>
        <v>34.049305555555698</v>
      </c>
      <c r="J1503" s="44" cm="1">
        <f t="array" ref="J150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0.60416666666666696</v>
      </c>
      <c r="K1503" s="44" cm="1">
        <f t="array" ref="K150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1.6666666666666718E-2</v>
      </c>
      <c r="L1503" s="44" t="str">
        <f>IF(ch_table[[#This Row],[Subject 1]]&lt;&gt;"House rose", "",SUMIF(ch_table[Day], ch_table[[#This Row],[Day]], ch_table[AAT]))</f>
        <v/>
      </c>
      <c r="M1503" s="47">
        <f>SUM(INDEX(ch_table[AAT],1):ch_table[[#This Row],[AAT]])</f>
        <v>2.411805555555556</v>
      </c>
    </row>
    <row r="1504" spans="1:13" x14ac:dyDescent="0.25">
      <c r="A1504" s="2">
        <v>108</v>
      </c>
      <c r="B1504" s="40">
        <v>44099</v>
      </c>
      <c r="C1504" s="42">
        <v>0.62222222222222223</v>
      </c>
      <c r="D1504" s="3" t="s">
        <v>17</v>
      </c>
      <c r="G1504" s="42" t="str" cm="1">
        <f t="array" ref="G150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1504" s="44">
        <f>IF(ch_table[[#This Row],[Subject 1]]&lt;&gt;"House rose", "",SUMIF(ch_table[Day], ch_table[[#This Row],[Day]], ch_table[Duration]))</f>
        <v>0.22638888888888892</v>
      </c>
      <c r="I1504" s="49">
        <f>SUM(INDEX(ch_table[Duration],1):ch_table[[#This Row],[Duration]])</f>
        <v>34.049305555555698</v>
      </c>
      <c r="J1504" s="44" cm="1">
        <f t="array" ref="J150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0.60416666666666696</v>
      </c>
      <c r="K1504" s="44" t="str" cm="1">
        <f t="array" ref="K150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504" s="44">
        <f>IF(ch_table[[#This Row],[Subject 1]]&lt;&gt;"House rose", "",SUMIF(ch_table[Day], ch_table[[#This Row],[Day]], ch_table[AAT]))</f>
        <v>1.8055555555555269E-2</v>
      </c>
      <c r="M1504" s="47">
        <f>SUM(INDEX(ch_table[AAT],1):ch_table[[#This Row],[AAT]])</f>
        <v>2.411805555555556</v>
      </c>
    </row>
    <row r="1505" spans="1:13" x14ac:dyDescent="0.25">
      <c r="A1505" s="2">
        <v>109</v>
      </c>
      <c r="B1505" s="40">
        <v>44102</v>
      </c>
      <c r="C1505" s="42">
        <v>0.60416666666666663</v>
      </c>
      <c r="D1505" s="3" t="s">
        <v>18</v>
      </c>
      <c r="G1505" s="42" cm="1">
        <f t="array" ref="G150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3.4722222222222099E-3</v>
      </c>
      <c r="H1505" s="44" t="str">
        <f>IF(ch_table[[#This Row],[Subject 1]]&lt;&gt;"House rose", "",SUMIF(ch_table[Day], ch_table[[#This Row],[Day]], ch_table[Duration]))</f>
        <v/>
      </c>
      <c r="I1505" s="49">
        <f>SUM(INDEX(ch_table[Duration],1):ch_table[[#This Row],[Duration]])</f>
        <v>34.052777777777919</v>
      </c>
      <c r="J1505" s="44" cm="1">
        <f t="array" ref="J150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505" s="44" t="str" cm="1">
        <f t="array" ref="K150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505" s="44" t="str">
        <f>IF(ch_table[[#This Row],[Subject 1]]&lt;&gt;"House rose", "",SUMIF(ch_table[Day], ch_table[[#This Row],[Day]], ch_table[AAT]))</f>
        <v/>
      </c>
      <c r="M1505" s="47">
        <f>SUM(INDEX(ch_table[AAT],1):ch_table[[#This Row],[AAT]])</f>
        <v>2.411805555555556</v>
      </c>
    </row>
    <row r="1506" spans="1:13" x14ac:dyDescent="0.25">
      <c r="A1506" s="2">
        <v>109</v>
      </c>
      <c r="B1506" s="40">
        <v>44102</v>
      </c>
      <c r="C1506" s="42">
        <v>0.60763888888888884</v>
      </c>
      <c r="D1506" s="3" t="s">
        <v>28</v>
      </c>
      <c r="E1506" s="5" t="s">
        <v>261</v>
      </c>
      <c r="G1506" s="42" cm="1">
        <f t="array" ref="G150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2.9166666666666674E-2</v>
      </c>
      <c r="H1506" s="44" t="str">
        <f>IF(ch_table[[#This Row],[Subject 1]]&lt;&gt;"House rose", "",SUMIF(ch_table[Day], ch_table[[#This Row],[Day]], ch_table[Duration]))</f>
        <v/>
      </c>
      <c r="I1506" s="49">
        <f>SUM(INDEX(ch_table[Duration],1):ch_table[[#This Row],[Duration]])</f>
        <v>34.081944444444588</v>
      </c>
      <c r="J1506" s="44" cm="1">
        <f t="array" ref="J150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506" s="44" t="str" cm="1">
        <f t="array" ref="K150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506" s="44" t="str">
        <f>IF(ch_table[[#This Row],[Subject 1]]&lt;&gt;"House rose", "",SUMIF(ch_table[Day], ch_table[[#This Row],[Day]], ch_table[AAT]))</f>
        <v/>
      </c>
      <c r="M1506" s="47">
        <f>SUM(INDEX(ch_table[AAT],1):ch_table[[#This Row],[AAT]])</f>
        <v>2.411805555555556</v>
      </c>
    </row>
    <row r="1507" spans="1:13" x14ac:dyDescent="0.25">
      <c r="A1507" s="2">
        <v>109</v>
      </c>
      <c r="B1507" s="40">
        <v>44102</v>
      </c>
      <c r="C1507" s="42">
        <v>0.63680555555555551</v>
      </c>
      <c r="D1507" s="3" t="s">
        <v>29</v>
      </c>
      <c r="E1507" s="5" t="s">
        <v>261</v>
      </c>
      <c r="G1507" s="42" cm="1">
        <f t="array" ref="G150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1.1111111111111183E-2</v>
      </c>
      <c r="H1507" s="44" t="str">
        <f>IF(ch_table[[#This Row],[Subject 1]]&lt;&gt;"House rose", "",SUMIF(ch_table[Day], ch_table[[#This Row],[Day]], ch_table[Duration]))</f>
        <v/>
      </c>
      <c r="I1507" s="49">
        <f>SUM(INDEX(ch_table[Duration],1):ch_table[[#This Row],[Duration]])</f>
        <v>34.093055555555701</v>
      </c>
      <c r="J1507" s="44" cm="1">
        <f t="array" ref="J150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507" s="44" t="str" cm="1">
        <f t="array" ref="K150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507" s="44" t="str">
        <f>IF(ch_table[[#This Row],[Subject 1]]&lt;&gt;"House rose", "",SUMIF(ch_table[Day], ch_table[[#This Row],[Day]], ch_table[AAT]))</f>
        <v/>
      </c>
      <c r="M1507" s="47">
        <f>SUM(INDEX(ch_table[AAT],1):ch_table[[#This Row],[AAT]])</f>
        <v>2.411805555555556</v>
      </c>
    </row>
    <row r="1508" spans="1:13" x14ac:dyDescent="0.25">
      <c r="A1508" s="2">
        <v>109</v>
      </c>
      <c r="B1508" s="40">
        <v>44102</v>
      </c>
      <c r="C1508" s="42">
        <v>0.6479166666666667</v>
      </c>
      <c r="D1508" s="3" t="s">
        <v>15</v>
      </c>
      <c r="G1508" s="42" cm="1">
        <f t="array" ref="G150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1508" s="44" t="str">
        <f>IF(ch_table[[#This Row],[Subject 1]]&lt;&gt;"House rose", "",SUMIF(ch_table[Day], ch_table[[#This Row],[Day]], ch_table[Duration]))</f>
        <v/>
      </c>
      <c r="I1508" s="49">
        <f>SUM(INDEX(ch_table[Duration],1):ch_table[[#This Row],[Duration]])</f>
        <v>34.095833333333481</v>
      </c>
      <c r="J1508" s="44" cm="1">
        <f t="array" ref="J150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508" s="44" t="str" cm="1">
        <f t="array" ref="K150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508" s="44" t="str">
        <f>IF(ch_table[[#This Row],[Subject 1]]&lt;&gt;"House rose", "",SUMIF(ch_table[Day], ch_table[[#This Row],[Day]], ch_table[AAT]))</f>
        <v/>
      </c>
      <c r="M1508" s="47">
        <f>SUM(INDEX(ch_table[AAT],1):ch_table[[#This Row],[AAT]])</f>
        <v>2.411805555555556</v>
      </c>
    </row>
    <row r="1509" spans="1:13" ht="30" x14ac:dyDescent="0.25">
      <c r="A1509" s="2">
        <v>109</v>
      </c>
      <c r="B1509" s="40">
        <v>44102</v>
      </c>
      <c r="C1509" s="42">
        <v>0.65069444444444446</v>
      </c>
      <c r="D1509" s="3" t="s">
        <v>24</v>
      </c>
      <c r="E1509" s="5" t="s">
        <v>873</v>
      </c>
      <c r="G1509" s="42" cm="1">
        <f t="array" ref="G150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1.388888888888884E-3</v>
      </c>
      <c r="H1509" s="44" t="str">
        <f>IF(ch_table[[#This Row],[Subject 1]]&lt;&gt;"House rose", "",SUMIF(ch_table[Day], ch_table[[#This Row],[Day]], ch_table[Duration]))</f>
        <v/>
      </c>
      <c r="I1509" s="49">
        <f>SUM(INDEX(ch_table[Duration],1):ch_table[[#This Row],[Duration]])</f>
        <v>34.097222222222371</v>
      </c>
      <c r="J1509" s="44" cm="1">
        <f t="array" ref="J150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509" s="44" t="str" cm="1">
        <f t="array" ref="K150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509" s="44" t="str">
        <f>IF(ch_table[[#This Row],[Subject 1]]&lt;&gt;"House rose", "",SUMIF(ch_table[Day], ch_table[[#This Row],[Day]], ch_table[AAT]))</f>
        <v/>
      </c>
      <c r="M1509" s="47">
        <f>SUM(INDEX(ch_table[AAT],1):ch_table[[#This Row],[AAT]])</f>
        <v>2.411805555555556</v>
      </c>
    </row>
    <row r="1510" spans="1:13" x14ac:dyDescent="0.25">
      <c r="A1510" s="2">
        <v>109</v>
      </c>
      <c r="B1510" s="40">
        <v>44102</v>
      </c>
      <c r="C1510" s="42">
        <v>0.65208333333333335</v>
      </c>
      <c r="D1510" s="3" t="s">
        <v>682</v>
      </c>
      <c r="E1510" s="5" t="s">
        <v>497</v>
      </c>
      <c r="G1510" s="42" cm="1">
        <f t="array" ref="G151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0.26458333333333328</v>
      </c>
      <c r="H1510" s="44" t="str">
        <f>IF(ch_table[[#This Row],[Subject 1]]&lt;&gt;"House rose", "",SUMIF(ch_table[Day], ch_table[[#This Row],[Day]], ch_table[Duration]))</f>
        <v/>
      </c>
      <c r="I1510" s="49">
        <f>SUM(INDEX(ch_table[Duration],1):ch_table[[#This Row],[Duration]])</f>
        <v>34.361805555555705</v>
      </c>
      <c r="J1510" s="44" cm="1">
        <f t="array" ref="J151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510" s="44" t="str" cm="1">
        <f t="array" ref="K151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510" s="44" t="str">
        <f>IF(ch_table[[#This Row],[Subject 1]]&lt;&gt;"House rose", "",SUMIF(ch_table[Day], ch_table[[#This Row],[Day]], ch_table[AAT]))</f>
        <v/>
      </c>
      <c r="M1510" s="47">
        <f>SUM(INDEX(ch_table[AAT],1):ch_table[[#This Row],[AAT]])</f>
        <v>2.411805555555556</v>
      </c>
    </row>
    <row r="1511" spans="1:13" x14ac:dyDescent="0.25">
      <c r="A1511" s="2">
        <v>109</v>
      </c>
      <c r="B1511" s="40">
        <v>44102</v>
      </c>
      <c r="C1511" s="42">
        <v>0.91666666666666663</v>
      </c>
      <c r="D1511" s="3" t="s">
        <v>34</v>
      </c>
      <c r="E1511" s="5" t="s">
        <v>874</v>
      </c>
      <c r="F1511" s="5" t="s">
        <v>736</v>
      </c>
      <c r="G1511" s="42" cm="1">
        <f t="array" ref="G151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</v>
      </c>
      <c r="H1511" s="44" t="str">
        <f>IF(ch_table[[#This Row],[Subject 1]]&lt;&gt;"House rose", "",SUMIF(ch_table[Day], ch_table[[#This Row],[Day]], ch_table[Duration]))</f>
        <v/>
      </c>
      <c r="I1511" s="49">
        <f>SUM(INDEX(ch_table[Duration],1):ch_table[[#This Row],[Duration]])</f>
        <v>34.361805555555705</v>
      </c>
      <c r="J1511" s="44" cm="1">
        <f t="array" ref="J151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511" s="44" t="str" cm="1">
        <f t="array" ref="K151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511" s="44" t="str">
        <f>IF(ch_table[[#This Row],[Subject 1]]&lt;&gt;"House rose", "",SUMIF(ch_table[Day], ch_table[[#This Row],[Day]], ch_table[AAT]))</f>
        <v/>
      </c>
      <c r="M1511" s="47">
        <f>SUM(INDEX(ch_table[AAT],1):ch_table[[#This Row],[AAT]])</f>
        <v>2.411805555555556</v>
      </c>
    </row>
    <row r="1512" spans="1:13" x14ac:dyDescent="0.25">
      <c r="A1512" s="2">
        <v>109</v>
      </c>
      <c r="B1512" s="40">
        <v>44102</v>
      </c>
      <c r="C1512" s="42">
        <v>0.91666666666666663</v>
      </c>
      <c r="D1512" s="3" t="s">
        <v>34</v>
      </c>
      <c r="E1512" s="5" t="s">
        <v>875</v>
      </c>
      <c r="F1512" s="5" t="s">
        <v>736</v>
      </c>
      <c r="G1512" s="42" cm="1">
        <f t="array" ref="G151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6.9444444444444198E-4</v>
      </c>
      <c r="H1512" s="44" t="str">
        <f>IF(ch_table[[#This Row],[Subject 1]]&lt;&gt;"House rose", "",SUMIF(ch_table[Day], ch_table[[#This Row],[Day]], ch_table[Duration]))</f>
        <v/>
      </c>
      <c r="I1512" s="49">
        <f>SUM(INDEX(ch_table[Duration],1):ch_table[[#This Row],[Duration]])</f>
        <v>34.362500000000146</v>
      </c>
      <c r="J1512" s="44" cm="1">
        <f t="array" ref="J151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512" s="44" cm="1">
        <f t="array" ref="K151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6.9444444444444198E-4</v>
      </c>
      <c r="L1512" s="44" t="str">
        <f>IF(ch_table[[#This Row],[Subject 1]]&lt;&gt;"House rose", "",SUMIF(ch_table[Day], ch_table[[#This Row],[Day]], ch_table[AAT]))</f>
        <v/>
      </c>
      <c r="M1512" s="47">
        <f>SUM(INDEX(ch_table[AAT],1):ch_table[[#This Row],[AAT]])</f>
        <v>2.4125000000000005</v>
      </c>
    </row>
    <row r="1513" spans="1:13" ht="30" x14ac:dyDescent="0.25">
      <c r="A1513" s="2">
        <v>109</v>
      </c>
      <c r="B1513" s="40">
        <v>44102</v>
      </c>
      <c r="C1513" s="42">
        <v>0.91736111111111107</v>
      </c>
      <c r="D1513" s="3" t="s">
        <v>26</v>
      </c>
      <c r="E1513" s="5" t="s">
        <v>876</v>
      </c>
      <c r="G1513" s="42" cm="1">
        <f t="array" ref="G151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1.5972222222222276E-2</v>
      </c>
      <c r="H1513" s="44" t="str">
        <f>IF(ch_table[[#This Row],[Subject 1]]&lt;&gt;"House rose", "",SUMIF(ch_table[Day], ch_table[[#This Row],[Day]], ch_table[Duration]))</f>
        <v/>
      </c>
      <c r="I1513" s="49">
        <f>SUM(INDEX(ch_table[Duration],1):ch_table[[#This Row],[Duration]])</f>
        <v>34.378472222222371</v>
      </c>
      <c r="J1513" s="44" cm="1">
        <f t="array" ref="J151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513" s="44" cm="1">
        <f t="array" ref="K151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1.5972222222222276E-2</v>
      </c>
      <c r="L1513" s="44" t="str">
        <f>IF(ch_table[[#This Row],[Subject 1]]&lt;&gt;"House rose", "",SUMIF(ch_table[Day], ch_table[[#This Row],[Day]], ch_table[AAT]))</f>
        <v/>
      </c>
      <c r="M1513" s="47">
        <f>SUM(INDEX(ch_table[AAT],1):ch_table[[#This Row],[AAT]])</f>
        <v>2.428472222222223</v>
      </c>
    </row>
    <row r="1514" spans="1:13" x14ac:dyDescent="0.25">
      <c r="A1514" s="2">
        <v>109</v>
      </c>
      <c r="B1514" s="40">
        <v>44102</v>
      </c>
      <c r="C1514" s="42">
        <v>0.93333333333333335</v>
      </c>
      <c r="D1514" s="3" t="s">
        <v>17</v>
      </c>
      <c r="G1514" s="42" t="str" cm="1">
        <f t="array" ref="G151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1514" s="44">
        <f>IF(ch_table[[#This Row],[Subject 1]]&lt;&gt;"House rose", "",SUMIF(ch_table[Day], ch_table[[#This Row],[Day]], ch_table[Duration]))</f>
        <v>0.32916666666666672</v>
      </c>
      <c r="I1514" s="49">
        <f>SUM(INDEX(ch_table[Duration],1):ch_table[[#This Row],[Duration]])</f>
        <v>34.378472222222371</v>
      </c>
      <c r="J1514" s="44" cm="1">
        <f t="array" ref="J151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514" s="44" t="str" cm="1">
        <f t="array" ref="K151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514" s="44">
        <f>IF(ch_table[[#This Row],[Subject 1]]&lt;&gt;"House rose", "",SUMIF(ch_table[Day], ch_table[[#This Row],[Day]], ch_table[AAT]))</f>
        <v>1.6666666666666718E-2</v>
      </c>
      <c r="M1514" s="47">
        <f>SUM(INDEX(ch_table[AAT],1):ch_table[[#This Row],[AAT]])</f>
        <v>2.428472222222223</v>
      </c>
    </row>
    <row r="1515" spans="1:13" x14ac:dyDescent="0.25">
      <c r="A1515" s="2">
        <v>110</v>
      </c>
      <c r="B1515" s="40">
        <v>44103</v>
      </c>
      <c r="C1515" s="42">
        <v>0.47916666666666669</v>
      </c>
      <c r="D1515" s="3" t="s">
        <v>18</v>
      </c>
      <c r="G1515" s="42" cm="1">
        <f t="array" ref="G151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1515" s="44" t="str">
        <f>IF(ch_table[[#This Row],[Subject 1]]&lt;&gt;"House rose", "",SUMIF(ch_table[Day], ch_table[[#This Row],[Day]], ch_table[Duration]))</f>
        <v/>
      </c>
      <c r="I1515" s="49">
        <f>SUM(INDEX(ch_table[Duration],1):ch_table[[#This Row],[Duration]])</f>
        <v>34.380555555555702</v>
      </c>
      <c r="J1515" s="44" cm="1">
        <f t="array" ref="J151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515" s="44" t="str" cm="1">
        <f t="array" ref="K151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515" s="44" t="str">
        <f>IF(ch_table[[#This Row],[Subject 1]]&lt;&gt;"House rose", "",SUMIF(ch_table[Day], ch_table[[#This Row],[Day]], ch_table[AAT]))</f>
        <v/>
      </c>
      <c r="M1515" s="47">
        <f>SUM(INDEX(ch_table[AAT],1):ch_table[[#This Row],[AAT]])</f>
        <v>2.428472222222223</v>
      </c>
    </row>
    <row r="1516" spans="1:13" x14ac:dyDescent="0.25">
      <c r="A1516" s="2">
        <v>110</v>
      </c>
      <c r="B1516" s="40">
        <v>44103</v>
      </c>
      <c r="C1516" s="42">
        <v>0.48125000000000001</v>
      </c>
      <c r="D1516" s="3" t="s">
        <v>28</v>
      </c>
      <c r="E1516" s="5" t="s">
        <v>159</v>
      </c>
      <c r="G1516" s="42" cm="1">
        <f t="array" ref="G151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2.9166666666666619E-2</v>
      </c>
      <c r="H1516" s="44" t="str">
        <f>IF(ch_table[[#This Row],[Subject 1]]&lt;&gt;"House rose", "",SUMIF(ch_table[Day], ch_table[[#This Row],[Day]], ch_table[Duration]))</f>
        <v/>
      </c>
      <c r="I1516" s="49">
        <f>SUM(INDEX(ch_table[Duration],1):ch_table[[#This Row],[Duration]])</f>
        <v>34.409722222222371</v>
      </c>
      <c r="J1516" s="44" cm="1">
        <f t="array" ref="J151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516" s="44" t="str" cm="1">
        <f t="array" ref="K151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516" s="44" t="str">
        <f>IF(ch_table[[#This Row],[Subject 1]]&lt;&gt;"House rose", "",SUMIF(ch_table[Day], ch_table[[#This Row],[Day]], ch_table[AAT]))</f>
        <v/>
      </c>
      <c r="M1516" s="47">
        <f>SUM(INDEX(ch_table[AAT],1):ch_table[[#This Row],[AAT]])</f>
        <v>2.428472222222223</v>
      </c>
    </row>
    <row r="1517" spans="1:13" x14ac:dyDescent="0.25">
      <c r="A1517" s="2">
        <v>110</v>
      </c>
      <c r="B1517" s="40">
        <v>44103</v>
      </c>
      <c r="C1517" s="42">
        <v>0.51041666666666663</v>
      </c>
      <c r="D1517" s="3" t="s">
        <v>29</v>
      </c>
      <c r="E1517" s="5" t="s">
        <v>159</v>
      </c>
      <c r="G1517" s="42" cm="1">
        <f t="array" ref="G151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9.0277777777778567E-3</v>
      </c>
      <c r="H1517" s="44" t="str">
        <f>IF(ch_table[[#This Row],[Subject 1]]&lt;&gt;"House rose", "",SUMIF(ch_table[Day], ch_table[[#This Row],[Day]], ch_table[Duration]))</f>
        <v/>
      </c>
      <c r="I1517" s="49">
        <f>SUM(INDEX(ch_table[Duration],1):ch_table[[#This Row],[Duration]])</f>
        <v>34.418750000000145</v>
      </c>
      <c r="J1517" s="44" cm="1">
        <f t="array" ref="J151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517" s="44" t="str" cm="1">
        <f t="array" ref="K151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517" s="44" t="str">
        <f>IF(ch_table[[#This Row],[Subject 1]]&lt;&gt;"House rose", "",SUMIF(ch_table[Day], ch_table[[#This Row],[Day]], ch_table[AAT]))</f>
        <v/>
      </c>
      <c r="M1517" s="47">
        <f>SUM(INDEX(ch_table[AAT],1):ch_table[[#This Row],[AAT]])</f>
        <v>2.428472222222223</v>
      </c>
    </row>
    <row r="1518" spans="1:13" x14ac:dyDescent="0.25">
      <c r="A1518" s="2">
        <v>110</v>
      </c>
      <c r="B1518" s="40">
        <v>44103</v>
      </c>
      <c r="C1518" s="42">
        <v>0.51944444444444449</v>
      </c>
      <c r="D1518" s="3" t="s">
        <v>15</v>
      </c>
      <c r="G1518" s="42" cm="1">
        <f t="array" ref="G151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1518" s="44" t="str">
        <f>IF(ch_table[[#This Row],[Subject 1]]&lt;&gt;"House rose", "",SUMIF(ch_table[Day], ch_table[[#This Row],[Day]], ch_table[Duration]))</f>
        <v/>
      </c>
      <c r="I1518" s="49">
        <f>SUM(INDEX(ch_table[Duration],1):ch_table[[#This Row],[Duration]])</f>
        <v>34.421527777777925</v>
      </c>
      <c r="J1518" s="44" cm="1">
        <f t="array" ref="J151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518" s="44" t="str" cm="1">
        <f t="array" ref="K151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518" s="44" t="str">
        <f>IF(ch_table[[#This Row],[Subject 1]]&lt;&gt;"House rose", "",SUMIF(ch_table[Day], ch_table[[#This Row],[Day]], ch_table[AAT]))</f>
        <v/>
      </c>
      <c r="M1518" s="47">
        <f>SUM(INDEX(ch_table[AAT],1):ch_table[[#This Row],[AAT]])</f>
        <v>2.428472222222223</v>
      </c>
    </row>
    <row r="1519" spans="1:13" ht="30" x14ac:dyDescent="0.25">
      <c r="A1519" s="2">
        <v>110</v>
      </c>
      <c r="B1519" s="40">
        <v>44103</v>
      </c>
      <c r="C1519" s="42">
        <v>0.52222222222222225</v>
      </c>
      <c r="D1519" s="3" t="s">
        <v>30</v>
      </c>
      <c r="E1519" s="5" t="s">
        <v>877</v>
      </c>
      <c r="G1519" s="42" cm="1">
        <f t="array" ref="G151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5.2083333333333259E-2</v>
      </c>
      <c r="H1519" s="44" t="str">
        <f>IF(ch_table[[#This Row],[Subject 1]]&lt;&gt;"House rose", "",SUMIF(ch_table[Day], ch_table[[#This Row],[Day]], ch_table[Duration]))</f>
        <v/>
      </c>
      <c r="I1519" s="49">
        <f>SUM(INDEX(ch_table[Duration],1):ch_table[[#This Row],[Duration]])</f>
        <v>34.473611111111261</v>
      </c>
      <c r="J1519" s="44" cm="1">
        <f t="array" ref="J151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519" s="44" t="str" cm="1">
        <f t="array" ref="K151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519" s="44" t="str">
        <f>IF(ch_table[[#This Row],[Subject 1]]&lt;&gt;"House rose", "",SUMIF(ch_table[Day], ch_table[[#This Row],[Day]], ch_table[AAT]))</f>
        <v/>
      </c>
      <c r="M1519" s="47">
        <f>SUM(INDEX(ch_table[AAT],1):ch_table[[#This Row],[AAT]])</f>
        <v>2.428472222222223</v>
      </c>
    </row>
    <row r="1520" spans="1:13" ht="30" x14ac:dyDescent="0.25">
      <c r="A1520" s="2">
        <v>110</v>
      </c>
      <c r="B1520" s="40">
        <v>44103</v>
      </c>
      <c r="C1520" s="42">
        <v>0.57430555555555551</v>
      </c>
      <c r="D1520" s="3" t="s">
        <v>24</v>
      </c>
      <c r="E1520" s="5" t="s">
        <v>878</v>
      </c>
      <c r="G1520" s="42" cm="1">
        <f t="array" ref="G152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1520" s="44" t="str">
        <f>IF(ch_table[[#This Row],[Subject 1]]&lt;&gt;"House rose", "",SUMIF(ch_table[Day], ch_table[[#This Row],[Day]], ch_table[Duration]))</f>
        <v/>
      </c>
      <c r="I1520" s="49">
        <f>SUM(INDEX(ch_table[Duration],1):ch_table[[#This Row],[Duration]])</f>
        <v>34.476388888889041</v>
      </c>
      <c r="J1520" s="44" cm="1">
        <f t="array" ref="J152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520" s="44" t="str" cm="1">
        <f t="array" ref="K152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520" s="44" t="str">
        <f>IF(ch_table[[#This Row],[Subject 1]]&lt;&gt;"House rose", "",SUMIF(ch_table[Day], ch_table[[#This Row],[Day]], ch_table[AAT]))</f>
        <v/>
      </c>
      <c r="M1520" s="47">
        <f>SUM(INDEX(ch_table[AAT],1):ch_table[[#This Row],[AAT]])</f>
        <v>2.428472222222223</v>
      </c>
    </row>
    <row r="1521" spans="1:13" x14ac:dyDescent="0.25">
      <c r="A1521" s="2">
        <v>110</v>
      </c>
      <c r="B1521" s="40">
        <v>44103</v>
      </c>
      <c r="C1521" s="42">
        <v>0.57708333333333328</v>
      </c>
      <c r="D1521" s="3" t="s">
        <v>15</v>
      </c>
      <c r="G1521" s="42" cm="1">
        <f t="array" ref="G152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1.388888888888995E-3</v>
      </c>
      <c r="H1521" s="44" t="str">
        <f>IF(ch_table[[#This Row],[Subject 1]]&lt;&gt;"House rose", "",SUMIF(ch_table[Day], ch_table[[#This Row],[Day]], ch_table[Duration]))</f>
        <v/>
      </c>
      <c r="I1521" s="49">
        <f>SUM(INDEX(ch_table[Duration],1):ch_table[[#This Row],[Duration]])</f>
        <v>34.477777777777931</v>
      </c>
      <c r="J1521" s="44" cm="1">
        <f t="array" ref="J152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521" s="44" t="str" cm="1">
        <f t="array" ref="K152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521" s="44" t="str">
        <f>IF(ch_table[[#This Row],[Subject 1]]&lt;&gt;"House rose", "",SUMIF(ch_table[Day], ch_table[[#This Row],[Day]], ch_table[AAT]))</f>
        <v/>
      </c>
      <c r="M1521" s="47">
        <f>SUM(INDEX(ch_table[AAT],1):ch_table[[#This Row],[AAT]])</f>
        <v>2.428472222222223</v>
      </c>
    </row>
    <row r="1522" spans="1:13" x14ac:dyDescent="0.25">
      <c r="A1522" s="2">
        <v>110</v>
      </c>
      <c r="B1522" s="40">
        <v>44103</v>
      </c>
      <c r="C1522" s="42">
        <v>0.57847222222222228</v>
      </c>
      <c r="D1522" s="3" t="s">
        <v>44</v>
      </c>
      <c r="E1522" s="5" t="s">
        <v>879</v>
      </c>
      <c r="G1522" s="42" cm="1">
        <f t="array" ref="G152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8.3333333333333037E-3</v>
      </c>
      <c r="H1522" s="44" t="str">
        <f>IF(ch_table[[#This Row],[Subject 1]]&lt;&gt;"House rose", "",SUMIF(ch_table[Day], ch_table[[#This Row],[Day]], ch_table[Duration]))</f>
        <v/>
      </c>
      <c r="I1522" s="49">
        <f>SUM(INDEX(ch_table[Duration],1):ch_table[[#This Row],[Duration]])</f>
        <v>34.486111111111263</v>
      </c>
      <c r="J1522" s="44" cm="1">
        <f t="array" ref="J152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522" s="44" t="str" cm="1">
        <f t="array" ref="K152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522" s="44" t="str">
        <f>IF(ch_table[[#This Row],[Subject 1]]&lt;&gt;"House rose", "",SUMIF(ch_table[Day], ch_table[[#This Row],[Day]], ch_table[AAT]))</f>
        <v/>
      </c>
      <c r="M1522" s="47">
        <f>SUM(INDEX(ch_table[AAT],1):ch_table[[#This Row],[AAT]])</f>
        <v>2.428472222222223</v>
      </c>
    </row>
    <row r="1523" spans="1:13" x14ac:dyDescent="0.25">
      <c r="A1523" s="2">
        <v>110</v>
      </c>
      <c r="B1523" s="40">
        <v>44103</v>
      </c>
      <c r="C1523" s="42">
        <v>0.58680555555555558</v>
      </c>
      <c r="D1523" s="3" t="s">
        <v>42</v>
      </c>
      <c r="E1523" s="5" t="s">
        <v>880</v>
      </c>
      <c r="F1523" s="5" t="s">
        <v>830</v>
      </c>
      <c r="G1523" s="42" cm="1">
        <f t="array" ref="G152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0.2104166666666667</v>
      </c>
      <c r="H1523" s="44" t="str">
        <f>IF(ch_table[[#This Row],[Subject 1]]&lt;&gt;"House rose", "",SUMIF(ch_table[Day], ch_table[[#This Row],[Day]], ch_table[Duration]))</f>
        <v/>
      </c>
      <c r="I1523" s="49">
        <f>SUM(INDEX(ch_table[Duration],1):ch_table[[#This Row],[Duration]])</f>
        <v>34.696527777777931</v>
      </c>
      <c r="J1523" s="44" cm="1">
        <f t="array" ref="J152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523" s="44" cm="1">
        <f t="array" ref="K152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5.5555555555556468E-3</v>
      </c>
      <c r="L1523" s="44" t="str">
        <f>IF(ch_table[[#This Row],[Subject 1]]&lt;&gt;"House rose", "",SUMIF(ch_table[Day], ch_table[[#This Row],[Day]], ch_table[AAT]))</f>
        <v/>
      </c>
      <c r="M1523" s="47">
        <f>SUM(INDEX(ch_table[AAT],1):ch_table[[#This Row],[AAT]])</f>
        <v>2.4340277777777786</v>
      </c>
    </row>
    <row r="1524" spans="1:13" x14ac:dyDescent="0.25">
      <c r="A1524" s="2">
        <v>110</v>
      </c>
      <c r="B1524" s="40">
        <v>44103</v>
      </c>
      <c r="C1524" s="42">
        <v>0.79722222222222228</v>
      </c>
      <c r="D1524" s="3" t="s">
        <v>33</v>
      </c>
      <c r="E1524" s="5" t="s">
        <v>880</v>
      </c>
      <c r="G1524" s="42" cm="1">
        <f t="array" ref="G152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6.3194444444444442E-2</v>
      </c>
      <c r="H1524" s="44" t="str">
        <f>IF(ch_table[[#This Row],[Subject 1]]&lt;&gt;"House rose", "",SUMIF(ch_table[Day], ch_table[[#This Row],[Day]], ch_table[Duration]))</f>
        <v/>
      </c>
      <c r="I1524" s="49">
        <f>SUM(INDEX(ch_table[Duration],1):ch_table[[#This Row],[Duration]])</f>
        <v>34.759722222222372</v>
      </c>
      <c r="J1524" s="44" cm="1">
        <f t="array" ref="J152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524" s="44" cm="1">
        <f t="array" ref="K152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6.3194444444444442E-2</v>
      </c>
      <c r="L1524" s="44" t="str">
        <f>IF(ch_table[[#This Row],[Subject 1]]&lt;&gt;"House rose", "",SUMIF(ch_table[Day], ch_table[[#This Row],[Day]], ch_table[AAT]))</f>
        <v/>
      </c>
      <c r="M1524" s="47">
        <f>SUM(INDEX(ch_table[AAT],1):ch_table[[#This Row],[AAT]])</f>
        <v>2.4972222222222231</v>
      </c>
    </row>
    <row r="1525" spans="1:13" x14ac:dyDescent="0.25">
      <c r="A1525" s="2">
        <v>110</v>
      </c>
      <c r="B1525" s="40">
        <v>44103</v>
      </c>
      <c r="C1525" s="42">
        <v>0.86041666666666672</v>
      </c>
      <c r="D1525" s="3" t="s">
        <v>26</v>
      </c>
      <c r="E1525" s="5" t="s">
        <v>881</v>
      </c>
      <c r="G1525" s="42" cm="1">
        <f t="array" ref="G152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1.5277777777777724E-2</v>
      </c>
      <c r="H1525" s="44" t="str">
        <f>IF(ch_table[[#This Row],[Subject 1]]&lt;&gt;"House rose", "",SUMIF(ch_table[Day], ch_table[[#This Row],[Day]], ch_table[Duration]))</f>
        <v/>
      </c>
      <c r="I1525" s="49">
        <f>SUM(INDEX(ch_table[Duration],1):ch_table[[#This Row],[Duration]])</f>
        <v>34.775000000000148</v>
      </c>
      <c r="J1525" s="44" cm="1">
        <f t="array" ref="J152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525" s="44" cm="1">
        <f t="array" ref="K152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1.5277777777777724E-2</v>
      </c>
      <c r="L1525" s="44" t="str">
        <f>IF(ch_table[[#This Row],[Subject 1]]&lt;&gt;"House rose", "",SUMIF(ch_table[Day], ch_table[[#This Row],[Day]], ch_table[AAT]))</f>
        <v/>
      </c>
      <c r="M1525" s="47">
        <f>SUM(INDEX(ch_table[AAT],1):ch_table[[#This Row],[AAT]])</f>
        <v>2.5125000000000011</v>
      </c>
    </row>
    <row r="1526" spans="1:13" x14ac:dyDescent="0.25">
      <c r="A1526" s="2">
        <v>110</v>
      </c>
      <c r="B1526" s="40">
        <v>44103</v>
      </c>
      <c r="C1526" s="42">
        <v>0.87569444444444444</v>
      </c>
      <c r="D1526" s="3" t="s">
        <v>17</v>
      </c>
      <c r="G1526" s="42" t="str" cm="1">
        <f t="array" ref="G152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1526" s="44">
        <f>IF(ch_table[[#This Row],[Subject 1]]&lt;&gt;"House rose", "",SUMIF(ch_table[Day], ch_table[[#This Row],[Day]], ch_table[Duration]))</f>
        <v>0.39652777777777776</v>
      </c>
      <c r="I1526" s="49">
        <f>SUM(INDEX(ch_table[Duration],1):ch_table[[#This Row],[Duration]])</f>
        <v>34.775000000000148</v>
      </c>
      <c r="J1526" s="44" cm="1">
        <f t="array" ref="J152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526" s="44" t="str" cm="1">
        <f t="array" ref="K152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526" s="44">
        <f>IF(ch_table[[#This Row],[Subject 1]]&lt;&gt;"House rose", "",SUMIF(ch_table[Day], ch_table[[#This Row],[Day]], ch_table[AAT]))</f>
        <v>8.4027777777777812E-2</v>
      </c>
      <c r="M1526" s="47">
        <f>SUM(INDEX(ch_table[AAT],1):ch_table[[#This Row],[AAT]])</f>
        <v>2.5125000000000011</v>
      </c>
    </row>
    <row r="1527" spans="1:13" x14ac:dyDescent="0.25">
      <c r="A1527" s="2">
        <v>111</v>
      </c>
      <c r="B1527" s="40">
        <v>44104</v>
      </c>
      <c r="C1527" s="42">
        <v>0.47916666666666669</v>
      </c>
      <c r="D1527" s="3" t="s">
        <v>18</v>
      </c>
      <c r="G1527" s="42" cm="1">
        <f t="array" ref="G152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1527" s="44" t="str">
        <f>IF(ch_table[[#This Row],[Subject 1]]&lt;&gt;"House rose", "",SUMIF(ch_table[Day], ch_table[[#This Row],[Day]], ch_table[Duration]))</f>
        <v/>
      </c>
      <c r="I1527" s="49">
        <f>SUM(INDEX(ch_table[Duration],1):ch_table[[#This Row],[Duration]])</f>
        <v>34.777083333333479</v>
      </c>
      <c r="J1527" s="44" cm="1">
        <f t="array" ref="J152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527" s="44" t="str" cm="1">
        <f t="array" ref="K152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527" s="44" t="str">
        <f>IF(ch_table[[#This Row],[Subject 1]]&lt;&gt;"House rose", "",SUMIF(ch_table[Day], ch_table[[#This Row],[Day]], ch_table[AAT]))</f>
        <v/>
      </c>
      <c r="M1527" s="47">
        <f>SUM(INDEX(ch_table[AAT],1):ch_table[[#This Row],[AAT]])</f>
        <v>2.5125000000000011</v>
      </c>
    </row>
    <row r="1528" spans="1:13" x14ac:dyDescent="0.25">
      <c r="A1528" s="2">
        <v>111</v>
      </c>
      <c r="B1528" s="40">
        <v>44104</v>
      </c>
      <c r="C1528" s="42">
        <v>0.48125000000000001</v>
      </c>
      <c r="D1528" s="3" t="s">
        <v>28</v>
      </c>
      <c r="E1528" s="5" t="s">
        <v>248</v>
      </c>
      <c r="G1528" s="42" cm="1">
        <f t="array" ref="G152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2.1527777777777757E-2</v>
      </c>
      <c r="H1528" s="44" t="str">
        <f>IF(ch_table[[#This Row],[Subject 1]]&lt;&gt;"House rose", "",SUMIF(ch_table[Day], ch_table[[#This Row],[Day]], ch_table[Duration]))</f>
        <v/>
      </c>
      <c r="I1528" s="49">
        <f>SUM(INDEX(ch_table[Duration],1):ch_table[[#This Row],[Duration]])</f>
        <v>34.798611111111256</v>
      </c>
      <c r="J1528" s="44" cm="1">
        <f t="array" ref="J152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528" s="44" t="str" cm="1">
        <f t="array" ref="K152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528" s="44" t="str">
        <f>IF(ch_table[[#This Row],[Subject 1]]&lt;&gt;"House rose", "",SUMIF(ch_table[Day], ch_table[[#This Row],[Day]], ch_table[AAT]))</f>
        <v/>
      </c>
      <c r="M1528" s="47">
        <f>SUM(INDEX(ch_table[AAT],1):ch_table[[#This Row],[AAT]])</f>
        <v>2.5125000000000011</v>
      </c>
    </row>
    <row r="1529" spans="1:13" x14ac:dyDescent="0.25">
      <c r="A1529" s="2">
        <v>111</v>
      </c>
      <c r="B1529" s="40">
        <v>44104</v>
      </c>
      <c r="C1529" s="42">
        <v>0.50277777777777777</v>
      </c>
      <c r="D1529" s="3" t="s">
        <v>20</v>
      </c>
      <c r="E1529" s="5" t="s">
        <v>882</v>
      </c>
      <c r="F1529" s="5" t="s">
        <v>73</v>
      </c>
      <c r="G1529" s="42" cm="1">
        <f t="array" ref="G152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</v>
      </c>
      <c r="H1529" s="44" t="str">
        <f>IF(ch_table[[#This Row],[Subject 1]]&lt;&gt;"House rose", "",SUMIF(ch_table[Day], ch_table[[#This Row],[Day]], ch_table[Duration]))</f>
        <v/>
      </c>
      <c r="I1529" s="49">
        <f>SUM(INDEX(ch_table[Duration],1):ch_table[[#This Row],[Duration]])</f>
        <v>34.798611111111256</v>
      </c>
      <c r="J1529" s="44" cm="1">
        <f t="array" ref="J152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529" s="44" t="str" cm="1">
        <f t="array" ref="K152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529" s="44" t="str">
        <f>IF(ch_table[[#This Row],[Subject 1]]&lt;&gt;"House rose", "",SUMIF(ch_table[Day], ch_table[[#This Row],[Day]], ch_table[AAT]))</f>
        <v/>
      </c>
      <c r="M1529" s="47">
        <f>SUM(INDEX(ch_table[AAT],1):ch_table[[#This Row],[AAT]])</f>
        <v>2.5125000000000011</v>
      </c>
    </row>
    <row r="1530" spans="1:13" x14ac:dyDescent="0.25">
      <c r="A1530" s="2">
        <v>111</v>
      </c>
      <c r="B1530" s="40">
        <v>44104</v>
      </c>
      <c r="C1530" s="42">
        <v>0.50277777777777777</v>
      </c>
      <c r="D1530" s="3" t="s">
        <v>28</v>
      </c>
      <c r="E1530" s="5" t="s">
        <v>99</v>
      </c>
      <c r="G1530" s="42" cm="1">
        <f t="array" ref="G153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2.6388888888888906E-2</v>
      </c>
      <c r="H1530" s="44" t="str">
        <f>IF(ch_table[[#This Row],[Subject 1]]&lt;&gt;"House rose", "",SUMIF(ch_table[Day], ch_table[[#This Row],[Day]], ch_table[Duration]))</f>
        <v/>
      </c>
      <c r="I1530" s="49">
        <f>SUM(INDEX(ch_table[Duration],1):ch_table[[#This Row],[Duration]])</f>
        <v>34.825000000000145</v>
      </c>
      <c r="J1530" s="44" cm="1">
        <f t="array" ref="J153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530" s="44" t="str" cm="1">
        <f t="array" ref="K153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530" s="44" t="str">
        <f>IF(ch_table[[#This Row],[Subject 1]]&lt;&gt;"House rose", "",SUMIF(ch_table[Day], ch_table[[#This Row],[Day]], ch_table[AAT]))</f>
        <v/>
      </c>
      <c r="M1530" s="47">
        <f>SUM(INDEX(ch_table[AAT],1):ch_table[[#This Row],[AAT]])</f>
        <v>2.5125000000000011</v>
      </c>
    </row>
    <row r="1531" spans="1:13" x14ac:dyDescent="0.25">
      <c r="A1531" s="2">
        <v>111</v>
      </c>
      <c r="B1531" s="40">
        <v>44104</v>
      </c>
      <c r="C1531" s="42">
        <v>0.52916666666666667</v>
      </c>
      <c r="D1531" s="3" t="s">
        <v>15</v>
      </c>
      <c r="G1531" s="42" cm="1">
        <f t="array" ref="G153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1531" s="44" t="str">
        <f>IF(ch_table[[#This Row],[Subject 1]]&lt;&gt;"House rose", "",SUMIF(ch_table[Day], ch_table[[#This Row],[Day]], ch_table[Duration]))</f>
        <v/>
      </c>
      <c r="I1531" s="49">
        <f>SUM(INDEX(ch_table[Duration],1):ch_table[[#This Row],[Duration]])</f>
        <v>34.827083333333476</v>
      </c>
      <c r="J1531" s="44" cm="1">
        <f t="array" ref="J153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531" s="44" t="str" cm="1">
        <f t="array" ref="K153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531" s="44" t="str">
        <f>IF(ch_table[[#This Row],[Subject 1]]&lt;&gt;"House rose", "",SUMIF(ch_table[Day], ch_table[[#This Row],[Day]], ch_table[AAT]))</f>
        <v/>
      </c>
      <c r="M1531" s="47">
        <f>SUM(INDEX(ch_table[AAT],1):ch_table[[#This Row],[AAT]])</f>
        <v>2.5125000000000011</v>
      </c>
    </row>
    <row r="1532" spans="1:13" ht="60" x14ac:dyDescent="0.25">
      <c r="A1532" s="2">
        <v>111</v>
      </c>
      <c r="B1532" s="40">
        <v>44104</v>
      </c>
      <c r="C1532" s="42">
        <v>0.53125</v>
      </c>
      <c r="D1532" s="3" t="s">
        <v>693</v>
      </c>
      <c r="E1532" s="5" t="s">
        <v>883</v>
      </c>
      <c r="G1532" s="42" cm="1">
        <f t="array" ref="G153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4.4444444444444398E-2</v>
      </c>
      <c r="H1532" s="44" t="str">
        <f>IF(ch_table[[#This Row],[Subject 1]]&lt;&gt;"House rose", "",SUMIF(ch_table[Day], ch_table[[#This Row],[Day]], ch_table[Duration]))</f>
        <v/>
      </c>
      <c r="I1532" s="49">
        <f>SUM(INDEX(ch_table[Duration],1):ch_table[[#This Row],[Duration]])</f>
        <v>34.871527777777921</v>
      </c>
      <c r="J1532" s="44" cm="1">
        <f t="array" ref="J153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532" s="44" t="str" cm="1">
        <f t="array" ref="K153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532" s="44" t="str">
        <f>IF(ch_table[[#This Row],[Subject 1]]&lt;&gt;"House rose", "",SUMIF(ch_table[Day], ch_table[[#This Row],[Day]], ch_table[AAT]))</f>
        <v/>
      </c>
      <c r="M1532" s="47">
        <f>SUM(INDEX(ch_table[AAT],1):ch_table[[#This Row],[AAT]])</f>
        <v>2.5125000000000011</v>
      </c>
    </row>
    <row r="1533" spans="1:13" x14ac:dyDescent="0.25">
      <c r="A1533" s="2">
        <v>111</v>
      </c>
      <c r="B1533" s="40">
        <v>44104</v>
      </c>
      <c r="C1533" s="42">
        <v>0.5756944444444444</v>
      </c>
      <c r="D1533" s="3" t="s">
        <v>24</v>
      </c>
      <c r="E1533" s="5" t="s">
        <v>884</v>
      </c>
      <c r="G1533" s="42" cm="1">
        <f t="array" ref="G153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4.8611111111112049E-3</v>
      </c>
      <c r="H1533" s="44" t="str">
        <f>IF(ch_table[[#This Row],[Subject 1]]&lt;&gt;"House rose", "",SUMIF(ch_table[Day], ch_table[[#This Row],[Day]], ch_table[Duration]))</f>
        <v/>
      </c>
      <c r="I1533" s="49">
        <f>SUM(INDEX(ch_table[Duration],1):ch_table[[#This Row],[Duration]])</f>
        <v>34.876388888889032</v>
      </c>
      <c r="J1533" s="44" cm="1">
        <f t="array" ref="J153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533" s="44" t="str" cm="1">
        <f t="array" ref="K153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533" s="44" t="str">
        <f>IF(ch_table[[#This Row],[Subject 1]]&lt;&gt;"House rose", "",SUMIF(ch_table[Day], ch_table[[#This Row],[Day]], ch_table[AAT]))</f>
        <v/>
      </c>
      <c r="M1533" s="47">
        <f>SUM(INDEX(ch_table[AAT],1):ch_table[[#This Row],[AAT]])</f>
        <v>2.5125000000000011</v>
      </c>
    </row>
    <row r="1534" spans="1:13" x14ac:dyDescent="0.25">
      <c r="A1534" s="2">
        <v>111</v>
      </c>
      <c r="B1534" s="40">
        <v>44104</v>
      </c>
      <c r="C1534" s="42">
        <v>0.5805555555555556</v>
      </c>
      <c r="D1534" s="3" t="s">
        <v>44</v>
      </c>
      <c r="E1534" s="5" t="s">
        <v>885</v>
      </c>
      <c r="G1534" s="42" cm="1">
        <f t="array" ref="G153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6.2499999999999778E-3</v>
      </c>
      <c r="H1534" s="44" t="str">
        <f>IF(ch_table[[#This Row],[Subject 1]]&lt;&gt;"House rose", "",SUMIF(ch_table[Day], ch_table[[#This Row],[Day]], ch_table[Duration]))</f>
        <v/>
      </c>
      <c r="I1534" s="49">
        <f>SUM(INDEX(ch_table[Duration],1):ch_table[[#This Row],[Duration]])</f>
        <v>34.882638888889034</v>
      </c>
      <c r="J1534" s="44" cm="1">
        <f t="array" ref="J153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534" s="44" t="str" cm="1">
        <f t="array" ref="K153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534" s="44" t="str">
        <f>IF(ch_table[[#This Row],[Subject 1]]&lt;&gt;"House rose", "",SUMIF(ch_table[Day], ch_table[[#This Row],[Day]], ch_table[AAT]))</f>
        <v/>
      </c>
      <c r="M1534" s="47">
        <f>SUM(INDEX(ch_table[AAT],1):ch_table[[#This Row],[AAT]])</f>
        <v>2.5125000000000011</v>
      </c>
    </row>
    <row r="1535" spans="1:13" ht="30" x14ac:dyDescent="0.25">
      <c r="A1535" s="2">
        <v>111</v>
      </c>
      <c r="B1535" s="40">
        <v>44104</v>
      </c>
      <c r="C1535" s="42">
        <v>0.58680555555555558</v>
      </c>
      <c r="D1535" s="3" t="s">
        <v>855</v>
      </c>
      <c r="E1535" s="5" t="s">
        <v>886</v>
      </c>
      <c r="G1535" s="42" cm="1">
        <f t="array" ref="G153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5.4166666666666696E-2</v>
      </c>
      <c r="H1535" s="44" t="str">
        <f>IF(ch_table[[#This Row],[Subject 1]]&lt;&gt;"House rose", "",SUMIF(ch_table[Day], ch_table[[#This Row],[Day]], ch_table[Duration]))</f>
        <v/>
      </c>
      <c r="I1535" s="49">
        <f>SUM(INDEX(ch_table[Duration],1):ch_table[[#This Row],[Duration]])</f>
        <v>34.936805555555701</v>
      </c>
      <c r="J1535" s="44" cm="1">
        <f t="array" ref="J153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535" s="44" t="str" cm="1">
        <f t="array" ref="K153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535" s="44" t="str">
        <f>IF(ch_table[[#This Row],[Subject 1]]&lt;&gt;"House rose", "",SUMIF(ch_table[Day], ch_table[[#This Row],[Day]], ch_table[AAT]))</f>
        <v/>
      </c>
      <c r="M1535" s="47">
        <f>SUM(INDEX(ch_table[AAT],1):ch_table[[#This Row],[AAT]])</f>
        <v>2.5125000000000011</v>
      </c>
    </row>
    <row r="1536" spans="1:13" ht="30" x14ac:dyDescent="0.25">
      <c r="A1536" s="2">
        <v>111</v>
      </c>
      <c r="B1536" s="40">
        <v>44104</v>
      </c>
      <c r="C1536" s="42">
        <v>0.64097222222222228</v>
      </c>
      <c r="D1536" s="3" t="s">
        <v>682</v>
      </c>
      <c r="E1536" s="5" t="s">
        <v>887</v>
      </c>
      <c r="F1536" s="5" t="s">
        <v>830</v>
      </c>
      <c r="G1536" s="42" cm="1">
        <f t="array" ref="G153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7.1527777777777746E-2</v>
      </c>
      <c r="H1536" s="44" t="str">
        <f>IF(ch_table[[#This Row],[Subject 1]]&lt;&gt;"House rose", "",SUMIF(ch_table[Day], ch_table[[#This Row],[Day]], ch_table[Duration]))</f>
        <v/>
      </c>
      <c r="I1536" s="49">
        <f>SUM(INDEX(ch_table[Duration],1):ch_table[[#This Row],[Duration]])</f>
        <v>35.008333333333475</v>
      </c>
      <c r="J1536" s="44" cm="1">
        <f t="array" ref="J153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536" s="44" t="str" cm="1">
        <f t="array" ref="K153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536" s="44" t="str">
        <f>IF(ch_table[[#This Row],[Subject 1]]&lt;&gt;"House rose", "",SUMIF(ch_table[Day], ch_table[[#This Row],[Day]], ch_table[AAT]))</f>
        <v/>
      </c>
      <c r="M1536" s="47">
        <f>SUM(INDEX(ch_table[AAT],1):ch_table[[#This Row],[AAT]])</f>
        <v>2.5125000000000011</v>
      </c>
    </row>
    <row r="1537" spans="1:13" x14ac:dyDescent="0.25">
      <c r="A1537" s="2">
        <v>111</v>
      </c>
      <c r="B1537" s="40">
        <v>44104</v>
      </c>
      <c r="C1537" s="42">
        <v>0.71250000000000002</v>
      </c>
      <c r="D1537" s="3" t="s">
        <v>34</v>
      </c>
      <c r="E1537" s="5" t="s">
        <v>888</v>
      </c>
      <c r="F1537" s="5" t="s">
        <v>736</v>
      </c>
      <c r="G1537" s="42" cm="1">
        <f t="array" ref="G153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</v>
      </c>
      <c r="H1537" s="44" t="str">
        <f>IF(ch_table[[#This Row],[Subject 1]]&lt;&gt;"House rose", "",SUMIF(ch_table[Day], ch_table[[#This Row],[Day]], ch_table[Duration]))</f>
        <v/>
      </c>
      <c r="I1537" s="49">
        <f>SUM(INDEX(ch_table[Duration],1):ch_table[[#This Row],[Duration]])</f>
        <v>35.008333333333475</v>
      </c>
      <c r="J1537" s="44" cm="1">
        <f t="array" ref="J153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537" s="44" t="str" cm="1">
        <f t="array" ref="K153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537" s="44" t="str">
        <f>IF(ch_table[[#This Row],[Subject 1]]&lt;&gt;"House rose", "",SUMIF(ch_table[Day], ch_table[[#This Row],[Day]], ch_table[AAT]))</f>
        <v/>
      </c>
      <c r="M1537" s="47">
        <f>SUM(INDEX(ch_table[AAT],1):ch_table[[#This Row],[AAT]])</f>
        <v>2.5125000000000011</v>
      </c>
    </row>
    <row r="1538" spans="1:13" x14ac:dyDescent="0.25">
      <c r="A1538" s="2">
        <v>111</v>
      </c>
      <c r="B1538" s="40">
        <v>44104</v>
      </c>
      <c r="C1538" s="42">
        <v>0.71250000000000002</v>
      </c>
      <c r="D1538" s="3" t="s">
        <v>15</v>
      </c>
      <c r="G1538" s="42" cm="1">
        <f t="array" ref="G153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1538" s="44" t="str">
        <f>IF(ch_table[[#This Row],[Subject 1]]&lt;&gt;"House rose", "",SUMIF(ch_table[Day], ch_table[[#This Row],[Day]], ch_table[Duration]))</f>
        <v/>
      </c>
      <c r="I1538" s="49">
        <f>SUM(INDEX(ch_table[Duration],1):ch_table[[#This Row],[Duration]])</f>
        <v>35.010416666666806</v>
      </c>
      <c r="J1538" s="44" cm="1">
        <f t="array" ref="J153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538" s="44" t="str" cm="1">
        <f t="array" ref="K153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538" s="44" t="str">
        <f>IF(ch_table[[#This Row],[Subject 1]]&lt;&gt;"House rose", "",SUMIF(ch_table[Day], ch_table[[#This Row],[Day]], ch_table[AAT]))</f>
        <v/>
      </c>
      <c r="M1538" s="47">
        <f>SUM(INDEX(ch_table[AAT],1):ch_table[[#This Row],[AAT]])</f>
        <v>2.5125000000000011</v>
      </c>
    </row>
    <row r="1539" spans="1:13" ht="105" x14ac:dyDescent="0.25">
      <c r="A1539" s="2">
        <v>111</v>
      </c>
      <c r="B1539" s="40">
        <v>44104</v>
      </c>
      <c r="C1539" s="42">
        <v>0.71458333333333335</v>
      </c>
      <c r="D1539" s="3" t="s">
        <v>62</v>
      </c>
      <c r="E1539" s="5" t="s">
        <v>889</v>
      </c>
      <c r="F1539" s="5" t="s">
        <v>830</v>
      </c>
      <c r="G1539" s="42" cm="1">
        <f t="array" ref="G153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9.3055555555555558E-2</v>
      </c>
      <c r="H1539" s="44" t="str">
        <f>IF(ch_table[[#This Row],[Subject 1]]&lt;&gt;"House rose", "",SUMIF(ch_table[Day], ch_table[[#This Row],[Day]], ch_table[Duration]))</f>
        <v/>
      </c>
      <c r="I1539" s="49">
        <f>SUM(INDEX(ch_table[Duration],1):ch_table[[#This Row],[Duration]])</f>
        <v>35.103472222222365</v>
      </c>
      <c r="J1539" s="44" cm="1">
        <f t="array" ref="J153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539" s="44" cm="1">
        <f t="array" ref="K153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1.5972222222222276E-2</v>
      </c>
      <c r="L1539" s="44" t="str">
        <f>IF(ch_table[[#This Row],[Subject 1]]&lt;&gt;"House rose", "",SUMIF(ch_table[Day], ch_table[[#This Row],[Day]], ch_table[AAT]))</f>
        <v/>
      </c>
      <c r="M1539" s="47">
        <f>SUM(INDEX(ch_table[AAT],1):ch_table[[#This Row],[AAT]])</f>
        <v>2.5284722222222236</v>
      </c>
    </row>
    <row r="1540" spans="1:13" ht="45" x14ac:dyDescent="0.25">
      <c r="A1540" s="2">
        <v>111</v>
      </c>
      <c r="B1540" s="40">
        <v>44104</v>
      </c>
      <c r="C1540" s="42">
        <v>0.80763888888888891</v>
      </c>
      <c r="D1540" s="3" t="s">
        <v>35</v>
      </c>
      <c r="E1540" s="5" t="s">
        <v>890</v>
      </c>
      <c r="G1540" s="42" cm="1">
        <f t="array" ref="G154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6.9444444444444198E-4</v>
      </c>
      <c r="H1540" s="44" t="str">
        <f>IF(ch_table[[#This Row],[Subject 1]]&lt;&gt;"House rose", "",SUMIF(ch_table[Day], ch_table[[#This Row],[Day]], ch_table[Duration]))</f>
        <v/>
      </c>
      <c r="I1540" s="49">
        <f>SUM(INDEX(ch_table[Duration],1):ch_table[[#This Row],[Duration]])</f>
        <v>35.104166666666806</v>
      </c>
      <c r="J1540" s="44" cm="1">
        <f t="array" ref="J154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540" s="44" cm="1">
        <f t="array" ref="K154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6.9444444444444198E-4</v>
      </c>
      <c r="L1540" s="44" t="str">
        <f>IF(ch_table[[#This Row],[Subject 1]]&lt;&gt;"House rose", "",SUMIF(ch_table[Day], ch_table[[#This Row],[Day]], ch_table[AAT]))</f>
        <v/>
      </c>
      <c r="M1540" s="47">
        <f>SUM(INDEX(ch_table[AAT],1):ch_table[[#This Row],[AAT]])</f>
        <v>2.5291666666666681</v>
      </c>
    </row>
    <row r="1541" spans="1:13" ht="30" x14ac:dyDescent="0.25">
      <c r="A1541" s="2">
        <v>111</v>
      </c>
      <c r="B1541" s="40">
        <v>44104</v>
      </c>
      <c r="C1541" s="42">
        <v>0.80833333333333335</v>
      </c>
      <c r="D1541" s="3" t="s">
        <v>35</v>
      </c>
      <c r="E1541" s="5" t="s">
        <v>891</v>
      </c>
      <c r="G1541" s="42" cm="1">
        <f t="array" ref="G154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1541" s="44" t="str">
        <f>IF(ch_table[[#This Row],[Subject 1]]&lt;&gt;"House rose", "",SUMIF(ch_table[Day], ch_table[[#This Row],[Day]], ch_table[Duration]))</f>
        <v/>
      </c>
      <c r="I1541" s="49">
        <f>SUM(INDEX(ch_table[Duration],1):ch_table[[#This Row],[Duration]])</f>
        <v>35.106944444444586</v>
      </c>
      <c r="J1541" s="44" cm="1">
        <f t="array" ref="J154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541" s="44" cm="1">
        <f t="array" ref="K154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2.7777777777777679E-3</v>
      </c>
      <c r="L1541" s="44" t="str">
        <f>IF(ch_table[[#This Row],[Subject 1]]&lt;&gt;"House rose", "",SUMIF(ch_table[Day], ch_table[[#This Row],[Day]], ch_table[AAT]))</f>
        <v/>
      </c>
      <c r="M1541" s="47">
        <f>SUM(INDEX(ch_table[AAT],1):ch_table[[#This Row],[AAT]])</f>
        <v>2.5319444444444459</v>
      </c>
    </row>
    <row r="1542" spans="1:13" x14ac:dyDescent="0.25">
      <c r="A1542" s="2">
        <v>111</v>
      </c>
      <c r="B1542" s="40">
        <v>44104</v>
      </c>
      <c r="C1542" s="42">
        <v>0.81111111111111112</v>
      </c>
      <c r="D1542" s="3" t="s">
        <v>26</v>
      </c>
      <c r="E1542" s="5" t="s">
        <v>892</v>
      </c>
      <c r="G1542" s="42" cm="1">
        <f t="array" ref="G154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2.083333333333337E-2</v>
      </c>
      <c r="H1542" s="44" t="str">
        <f>IF(ch_table[[#This Row],[Subject 1]]&lt;&gt;"House rose", "",SUMIF(ch_table[Day], ch_table[[#This Row],[Day]], ch_table[Duration]))</f>
        <v/>
      </c>
      <c r="I1542" s="49">
        <f>SUM(INDEX(ch_table[Duration],1):ch_table[[#This Row],[Duration]])</f>
        <v>35.127777777777922</v>
      </c>
      <c r="J1542" s="44" cm="1">
        <f t="array" ref="J154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542" s="44" cm="1">
        <f t="array" ref="K154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2.083333333333337E-2</v>
      </c>
      <c r="L1542" s="44" t="str">
        <f>IF(ch_table[[#This Row],[Subject 1]]&lt;&gt;"House rose", "",SUMIF(ch_table[Day], ch_table[[#This Row],[Day]], ch_table[AAT]))</f>
        <v/>
      </c>
      <c r="M1542" s="47">
        <f>SUM(INDEX(ch_table[AAT],1):ch_table[[#This Row],[AAT]])</f>
        <v>2.5527777777777794</v>
      </c>
    </row>
    <row r="1543" spans="1:13" x14ac:dyDescent="0.25">
      <c r="A1543" s="2">
        <v>111</v>
      </c>
      <c r="B1543" s="40">
        <v>44104</v>
      </c>
      <c r="C1543" s="42">
        <v>0.83194444444444449</v>
      </c>
      <c r="D1543" s="3" t="s">
        <v>17</v>
      </c>
      <c r="G1543" s="42" t="str" cm="1">
        <f t="array" ref="G154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1543" s="44">
        <f>IF(ch_table[[#This Row],[Subject 1]]&lt;&gt;"House rose", "",SUMIF(ch_table[Day], ch_table[[#This Row],[Day]], ch_table[Duration]))</f>
        <v>0.3527777777777778</v>
      </c>
      <c r="I1543" s="49">
        <f>SUM(INDEX(ch_table[Duration],1):ch_table[[#This Row],[Duration]])</f>
        <v>35.127777777777922</v>
      </c>
      <c r="J1543" s="44" cm="1">
        <f t="array" ref="J154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543" s="44" t="str" cm="1">
        <f t="array" ref="K154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543" s="44">
        <f>IF(ch_table[[#This Row],[Subject 1]]&lt;&gt;"House rose", "",SUMIF(ch_table[Day], ch_table[[#This Row],[Day]], ch_table[AAT]))</f>
        <v>4.0277777777777857E-2</v>
      </c>
      <c r="M1543" s="47">
        <f>SUM(INDEX(ch_table[AAT],1):ch_table[[#This Row],[AAT]])</f>
        <v>2.5527777777777794</v>
      </c>
    </row>
    <row r="1544" spans="1:13" x14ac:dyDescent="0.25">
      <c r="A1544" s="2">
        <v>112</v>
      </c>
      <c r="B1544" s="40">
        <v>44105</v>
      </c>
      <c r="C1544" s="42">
        <v>0.39583333333333331</v>
      </c>
      <c r="D1544" s="3" t="s">
        <v>18</v>
      </c>
      <c r="G1544" s="42" cm="1">
        <f t="array" ref="G154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1.388888888888884E-3</v>
      </c>
      <c r="H1544" s="44" t="str">
        <f>IF(ch_table[[#This Row],[Subject 1]]&lt;&gt;"House rose", "",SUMIF(ch_table[Day], ch_table[[#This Row],[Day]], ch_table[Duration]))</f>
        <v/>
      </c>
      <c r="I1544" s="49">
        <f>SUM(INDEX(ch_table[Duration],1):ch_table[[#This Row],[Duration]])</f>
        <v>35.129166666666812</v>
      </c>
      <c r="J1544" s="44" cm="1">
        <f t="array" ref="J154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544" s="44" t="str" cm="1">
        <f t="array" ref="K154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544" s="44" t="str">
        <f>IF(ch_table[[#This Row],[Subject 1]]&lt;&gt;"House rose", "",SUMIF(ch_table[Day], ch_table[[#This Row],[Day]], ch_table[AAT]))</f>
        <v/>
      </c>
      <c r="M1544" s="47">
        <f>SUM(INDEX(ch_table[AAT],1):ch_table[[#This Row],[AAT]])</f>
        <v>2.5527777777777794</v>
      </c>
    </row>
    <row r="1545" spans="1:13" ht="30" x14ac:dyDescent="0.25">
      <c r="A1545" s="2">
        <v>112</v>
      </c>
      <c r="B1545" s="40">
        <v>44105</v>
      </c>
      <c r="C1545" s="42">
        <v>0.3972222222222222</v>
      </c>
      <c r="D1545" s="3" t="s">
        <v>28</v>
      </c>
      <c r="E1545" s="5" t="s">
        <v>893</v>
      </c>
      <c r="G1545" s="42" cm="1">
        <f t="array" ref="G154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3.0555555555555614E-2</v>
      </c>
      <c r="H1545" s="44" t="str">
        <f>IF(ch_table[[#This Row],[Subject 1]]&lt;&gt;"House rose", "",SUMIF(ch_table[Day], ch_table[[#This Row],[Day]], ch_table[Duration]))</f>
        <v/>
      </c>
      <c r="I1545" s="49">
        <f>SUM(INDEX(ch_table[Duration],1):ch_table[[#This Row],[Duration]])</f>
        <v>35.159722222222371</v>
      </c>
      <c r="J1545" s="44" cm="1">
        <f t="array" ref="J154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545" s="44" t="str" cm="1">
        <f t="array" ref="K154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545" s="44" t="str">
        <f>IF(ch_table[[#This Row],[Subject 1]]&lt;&gt;"House rose", "",SUMIF(ch_table[Day], ch_table[[#This Row],[Day]], ch_table[AAT]))</f>
        <v/>
      </c>
      <c r="M1545" s="47">
        <f>SUM(INDEX(ch_table[AAT],1):ch_table[[#This Row],[AAT]])</f>
        <v>2.5527777777777794</v>
      </c>
    </row>
    <row r="1546" spans="1:13" ht="30" x14ac:dyDescent="0.25">
      <c r="A1546" s="2">
        <v>112</v>
      </c>
      <c r="B1546" s="40">
        <v>44105</v>
      </c>
      <c r="C1546" s="42">
        <v>0.42777777777777781</v>
      </c>
      <c r="D1546" s="3" t="s">
        <v>29</v>
      </c>
      <c r="E1546" s="5" t="s">
        <v>893</v>
      </c>
      <c r="G1546" s="42" cm="1">
        <f t="array" ref="G154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9.0277777777778012E-3</v>
      </c>
      <c r="H1546" s="44" t="str">
        <f>IF(ch_table[[#This Row],[Subject 1]]&lt;&gt;"House rose", "",SUMIF(ch_table[Day], ch_table[[#This Row],[Day]], ch_table[Duration]))</f>
        <v/>
      </c>
      <c r="I1546" s="49">
        <f>SUM(INDEX(ch_table[Duration],1):ch_table[[#This Row],[Duration]])</f>
        <v>35.168750000000145</v>
      </c>
      <c r="J1546" s="44" cm="1">
        <f t="array" ref="J154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546" s="44" t="str" cm="1">
        <f t="array" ref="K154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546" s="44" t="str">
        <f>IF(ch_table[[#This Row],[Subject 1]]&lt;&gt;"House rose", "",SUMIF(ch_table[Day], ch_table[[#This Row],[Day]], ch_table[AAT]))</f>
        <v/>
      </c>
      <c r="M1546" s="47">
        <f>SUM(INDEX(ch_table[AAT],1):ch_table[[#This Row],[AAT]])</f>
        <v>2.5527777777777794</v>
      </c>
    </row>
    <row r="1547" spans="1:13" x14ac:dyDescent="0.25">
      <c r="A1547" s="2">
        <v>112</v>
      </c>
      <c r="B1547" s="40">
        <v>44105</v>
      </c>
      <c r="C1547" s="42">
        <v>0.43680555555555561</v>
      </c>
      <c r="D1547" s="3" t="s">
        <v>15</v>
      </c>
      <c r="G1547" s="42" cm="1">
        <f t="array" ref="G154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2.7777777777777124E-3</v>
      </c>
      <c r="H1547" s="44" t="str">
        <f>IF(ch_table[[#This Row],[Subject 1]]&lt;&gt;"House rose", "",SUMIF(ch_table[Day], ch_table[[#This Row],[Day]], ch_table[Duration]))</f>
        <v/>
      </c>
      <c r="I1547" s="49">
        <f>SUM(INDEX(ch_table[Duration],1):ch_table[[#This Row],[Duration]])</f>
        <v>35.171527777777925</v>
      </c>
      <c r="J1547" s="44" cm="1">
        <f t="array" ref="J154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547" s="44" t="str" cm="1">
        <f t="array" ref="K154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547" s="44" t="str">
        <f>IF(ch_table[[#This Row],[Subject 1]]&lt;&gt;"House rose", "",SUMIF(ch_table[Day], ch_table[[#This Row],[Day]], ch_table[AAT]))</f>
        <v/>
      </c>
      <c r="M1547" s="47">
        <f>SUM(INDEX(ch_table[AAT],1):ch_table[[#This Row],[AAT]])</f>
        <v>2.5527777777777794</v>
      </c>
    </row>
    <row r="1548" spans="1:13" ht="45" x14ac:dyDescent="0.25">
      <c r="A1548" s="2">
        <v>112</v>
      </c>
      <c r="B1548" s="40">
        <v>44105</v>
      </c>
      <c r="C1548" s="42">
        <v>0.43958333333333333</v>
      </c>
      <c r="D1548" s="3" t="s">
        <v>30</v>
      </c>
      <c r="E1548" s="5" t="s">
        <v>894</v>
      </c>
      <c r="G1548" s="42" cm="1">
        <f t="array" ref="G154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4.5833333333333393E-2</v>
      </c>
      <c r="H1548" s="44" t="str">
        <f>IF(ch_table[[#This Row],[Subject 1]]&lt;&gt;"House rose", "",SUMIF(ch_table[Day], ch_table[[#This Row],[Day]], ch_table[Duration]))</f>
        <v/>
      </c>
      <c r="I1548" s="49">
        <f>SUM(INDEX(ch_table[Duration],1):ch_table[[#This Row],[Duration]])</f>
        <v>35.217361111111259</v>
      </c>
      <c r="J1548" s="44" cm="1">
        <f t="array" ref="J154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548" s="44" t="str" cm="1">
        <f t="array" ref="K154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548" s="44" t="str">
        <f>IF(ch_table[[#This Row],[Subject 1]]&lt;&gt;"House rose", "",SUMIF(ch_table[Day], ch_table[[#This Row],[Day]], ch_table[AAT]))</f>
        <v/>
      </c>
      <c r="M1548" s="47">
        <f>SUM(INDEX(ch_table[AAT],1):ch_table[[#This Row],[AAT]])</f>
        <v>2.5527777777777794</v>
      </c>
    </row>
    <row r="1549" spans="1:13" x14ac:dyDescent="0.25">
      <c r="A1549" s="2">
        <v>112</v>
      </c>
      <c r="B1549" s="40">
        <v>44105</v>
      </c>
      <c r="C1549" s="42">
        <v>0.48541666666666672</v>
      </c>
      <c r="D1549" s="3" t="s">
        <v>15</v>
      </c>
      <c r="G1549" s="42" cm="1">
        <f t="array" ref="G154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4.1666666666665964E-3</v>
      </c>
      <c r="H1549" s="44" t="str">
        <f>IF(ch_table[[#This Row],[Subject 1]]&lt;&gt;"House rose", "",SUMIF(ch_table[Day], ch_table[[#This Row],[Day]], ch_table[Duration]))</f>
        <v/>
      </c>
      <c r="I1549" s="49">
        <f>SUM(INDEX(ch_table[Duration],1):ch_table[[#This Row],[Duration]])</f>
        <v>35.221527777777929</v>
      </c>
      <c r="J1549" s="44" cm="1">
        <f t="array" ref="J154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549" s="44" t="str" cm="1">
        <f t="array" ref="K154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549" s="44" t="str">
        <f>IF(ch_table[[#This Row],[Subject 1]]&lt;&gt;"House rose", "",SUMIF(ch_table[Day], ch_table[[#This Row],[Day]], ch_table[AAT]))</f>
        <v/>
      </c>
      <c r="M1549" s="47">
        <f>SUM(INDEX(ch_table[AAT],1):ch_table[[#This Row],[AAT]])</f>
        <v>2.5527777777777794</v>
      </c>
    </row>
    <row r="1550" spans="1:13" x14ac:dyDescent="0.25">
      <c r="A1550" s="2">
        <v>112</v>
      </c>
      <c r="B1550" s="40">
        <v>44105</v>
      </c>
      <c r="C1550" s="42">
        <v>0.48958333333333331</v>
      </c>
      <c r="D1550" s="3" t="s">
        <v>25</v>
      </c>
      <c r="E1550" s="5" t="s">
        <v>81</v>
      </c>
      <c r="G1550" s="42" cm="1">
        <f t="array" ref="G155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5.1388888888888873E-2</v>
      </c>
      <c r="H1550" s="44" t="str">
        <f>IF(ch_table[[#This Row],[Subject 1]]&lt;&gt;"House rose", "",SUMIF(ch_table[Day], ch_table[[#This Row],[Day]], ch_table[Duration]))</f>
        <v/>
      </c>
      <c r="I1550" s="49">
        <f>SUM(INDEX(ch_table[Duration],1):ch_table[[#This Row],[Duration]])</f>
        <v>35.272916666666816</v>
      </c>
      <c r="J1550" s="44" cm="1">
        <f t="array" ref="J155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550" s="44" t="str" cm="1">
        <f t="array" ref="K155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550" s="44" t="str">
        <f>IF(ch_table[[#This Row],[Subject 1]]&lt;&gt;"House rose", "",SUMIF(ch_table[Day], ch_table[[#This Row],[Day]], ch_table[AAT]))</f>
        <v/>
      </c>
      <c r="M1550" s="47">
        <f>SUM(INDEX(ch_table[AAT],1):ch_table[[#This Row],[AAT]])</f>
        <v>2.5527777777777794</v>
      </c>
    </row>
    <row r="1551" spans="1:13" x14ac:dyDescent="0.25">
      <c r="A1551" s="2">
        <v>112</v>
      </c>
      <c r="B1551" s="40">
        <v>44105</v>
      </c>
      <c r="C1551" s="42">
        <v>0.54097222222222219</v>
      </c>
      <c r="D1551" s="3" t="s">
        <v>15</v>
      </c>
      <c r="G1551" s="42" cm="1">
        <f t="array" ref="G155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1.388888888888884E-3</v>
      </c>
      <c r="H1551" s="44" t="str">
        <f>IF(ch_table[[#This Row],[Subject 1]]&lt;&gt;"House rose", "",SUMIF(ch_table[Day], ch_table[[#This Row],[Day]], ch_table[Duration]))</f>
        <v/>
      </c>
      <c r="I1551" s="49">
        <f>SUM(INDEX(ch_table[Duration],1):ch_table[[#This Row],[Duration]])</f>
        <v>35.274305555555706</v>
      </c>
      <c r="J1551" s="44" cm="1">
        <f t="array" ref="J155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551" s="44" t="str" cm="1">
        <f t="array" ref="K155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551" s="44" t="str">
        <f>IF(ch_table[[#This Row],[Subject 1]]&lt;&gt;"House rose", "",SUMIF(ch_table[Day], ch_table[[#This Row],[Day]], ch_table[AAT]))</f>
        <v/>
      </c>
      <c r="M1551" s="47">
        <f>SUM(INDEX(ch_table[AAT],1):ch_table[[#This Row],[AAT]])</f>
        <v>2.5527777777777794</v>
      </c>
    </row>
    <row r="1552" spans="1:13" ht="30" x14ac:dyDescent="0.25">
      <c r="A1552" s="2">
        <v>112</v>
      </c>
      <c r="B1552" s="40">
        <v>44105</v>
      </c>
      <c r="C1552" s="42">
        <v>0.54236111111111107</v>
      </c>
      <c r="D1552" s="3" t="s">
        <v>30</v>
      </c>
      <c r="E1552" s="5" t="s">
        <v>895</v>
      </c>
      <c r="G1552" s="42" cm="1">
        <f t="array" ref="G155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3.8888888888888973E-2</v>
      </c>
      <c r="H1552" s="44" t="str">
        <f>IF(ch_table[[#This Row],[Subject 1]]&lt;&gt;"House rose", "",SUMIF(ch_table[Day], ch_table[[#This Row],[Day]], ch_table[Duration]))</f>
        <v/>
      </c>
      <c r="I1552" s="49">
        <f>SUM(INDEX(ch_table[Duration],1):ch_table[[#This Row],[Duration]])</f>
        <v>35.313194444444598</v>
      </c>
      <c r="J1552" s="44" cm="1">
        <f t="array" ref="J155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552" s="44" t="str" cm="1">
        <f t="array" ref="K155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552" s="44" t="str">
        <f>IF(ch_table[[#This Row],[Subject 1]]&lt;&gt;"House rose", "",SUMIF(ch_table[Day], ch_table[[#This Row],[Day]], ch_table[AAT]))</f>
        <v/>
      </c>
      <c r="M1552" s="47">
        <f>SUM(INDEX(ch_table[AAT],1):ch_table[[#This Row],[AAT]])</f>
        <v>2.5527777777777794</v>
      </c>
    </row>
    <row r="1553" spans="1:13" ht="30" x14ac:dyDescent="0.25">
      <c r="A1553" s="2">
        <v>112</v>
      </c>
      <c r="B1553" s="40">
        <v>44105</v>
      </c>
      <c r="C1553" s="42">
        <v>0.58125000000000004</v>
      </c>
      <c r="D1553" s="3" t="s">
        <v>24</v>
      </c>
      <c r="E1553" s="5" t="s">
        <v>896</v>
      </c>
      <c r="G1553" s="42" cm="1">
        <f t="array" ref="G155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4.8611111111110938E-3</v>
      </c>
      <c r="H1553" s="44" t="str">
        <f>IF(ch_table[[#This Row],[Subject 1]]&lt;&gt;"House rose", "",SUMIF(ch_table[Day], ch_table[[#This Row],[Day]], ch_table[Duration]))</f>
        <v/>
      </c>
      <c r="I1553" s="49">
        <f>SUM(INDEX(ch_table[Duration],1):ch_table[[#This Row],[Duration]])</f>
        <v>35.318055555555709</v>
      </c>
      <c r="J1553" s="44" cm="1">
        <f t="array" ref="J155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553" s="44" t="str" cm="1">
        <f t="array" ref="K155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553" s="44" t="str">
        <f>IF(ch_table[[#This Row],[Subject 1]]&lt;&gt;"House rose", "",SUMIF(ch_table[Day], ch_table[[#This Row],[Day]], ch_table[AAT]))</f>
        <v/>
      </c>
      <c r="M1553" s="47">
        <f>SUM(INDEX(ch_table[AAT],1):ch_table[[#This Row],[AAT]])</f>
        <v>2.5527777777777794</v>
      </c>
    </row>
    <row r="1554" spans="1:13" ht="30" x14ac:dyDescent="0.25">
      <c r="A1554" s="2">
        <v>112</v>
      </c>
      <c r="B1554" s="40">
        <v>44105</v>
      </c>
      <c r="C1554" s="42">
        <v>0.58611111111111114</v>
      </c>
      <c r="D1554" s="3" t="s">
        <v>27</v>
      </c>
      <c r="E1554" s="5" t="s">
        <v>897</v>
      </c>
      <c r="G1554" s="42" cm="1">
        <f t="array" ref="G155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3.2638888888888884E-2</v>
      </c>
      <c r="H1554" s="44" t="str">
        <f>IF(ch_table[[#This Row],[Subject 1]]&lt;&gt;"House rose", "",SUMIF(ch_table[Day], ch_table[[#This Row],[Day]], ch_table[Duration]))</f>
        <v/>
      </c>
      <c r="I1554" s="49">
        <f>SUM(INDEX(ch_table[Duration],1):ch_table[[#This Row],[Duration]])</f>
        <v>35.350694444444599</v>
      </c>
      <c r="J1554" s="44" cm="1">
        <f t="array" ref="J155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554" s="44" t="str" cm="1">
        <f t="array" ref="K155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554" s="44" t="str">
        <f>IF(ch_table[[#This Row],[Subject 1]]&lt;&gt;"House rose", "",SUMIF(ch_table[Day], ch_table[[#This Row],[Day]], ch_table[AAT]))</f>
        <v/>
      </c>
      <c r="M1554" s="47">
        <f>SUM(INDEX(ch_table[AAT],1):ch_table[[#This Row],[AAT]])</f>
        <v>2.5527777777777794</v>
      </c>
    </row>
    <row r="1555" spans="1:13" x14ac:dyDescent="0.25">
      <c r="A1555" s="2">
        <v>112</v>
      </c>
      <c r="B1555" s="40">
        <v>44105</v>
      </c>
      <c r="C1555" s="42">
        <v>0.61875000000000002</v>
      </c>
      <c r="D1555" s="3" t="s">
        <v>284</v>
      </c>
      <c r="E1555" s="5" t="s">
        <v>898</v>
      </c>
      <c r="G1555" s="42" cm="1">
        <f t="array" ref="G155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1.5972222222222165E-2</v>
      </c>
      <c r="H1555" s="44" t="str">
        <f>IF(ch_table[[#This Row],[Subject 1]]&lt;&gt;"House rose", "",SUMIF(ch_table[Day], ch_table[[#This Row],[Day]], ch_table[Duration]))</f>
        <v/>
      </c>
      <c r="I1555" s="49">
        <f>SUM(INDEX(ch_table[Duration],1):ch_table[[#This Row],[Duration]])</f>
        <v>35.366666666666823</v>
      </c>
      <c r="J1555" s="44" cm="1">
        <f t="array" ref="J155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555" s="44" t="str" cm="1">
        <f t="array" ref="K155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555" s="44" t="str">
        <f>IF(ch_table[[#This Row],[Subject 1]]&lt;&gt;"House rose", "",SUMIF(ch_table[Day], ch_table[[#This Row],[Day]], ch_table[AAT]))</f>
        <v/>
      </c>
      <c r="M1555" s="47">
        <f>SUM(INDEX(ch_table[AAT],1):ch_table[[#This Row],[AAT]])</f>
        <v>2.5527777777777794</v>
      </c>
    </row>
    <row r="1556" spans="1:13" x14ac:dyDescent="0.25">
      <c r="A1556" s="2">
        <v>112</v>
      </c>
      <c r="B1556" s="40">
        <v>44105</v>
      </c>
      <c r="C1556" s="42">
        <v>0.63472222222222219</v>
      </c>
      <c r="D1556" s="3" t="s">
        <v>33</v>
      </c>
      <c r="E1556" s="5" t="s">
        <v>898</v>
      </c>
      <c r="G1556" s="42" cm="1">
        <f t="array" ref="G155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</v>
      </c>
      <c r="H1556" s="44" t="str">
        <f>IF(ch_table[[#This Row],[Subject 1]]&lt;&gt;"House rose", "",SUMIF(ch_table[Day], ch_table[[#This Row],[Day]], ch_table[Duration]))</f>
        <v/>
      </c>
      <c r="I1556" s="49">
        <f>SUM(INDEX(ch_table[Duration],1):ch_table[[#This Row],[Duration]])</f>
        <v>35.366666666666823</v>
      </c>
      <c r="J1556" s="44" cm="1">
        <f t="array" ref="J155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556" s="44" t="str" cm="1">
        <f t="array" ref="K155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556" s="44" t="str">
        <f>IF(ch_table[[#This Row],[Subject 1]]&lt;&gt;"House rose", "",SUMIF(ch_table[Day], ch_table[[#This Row],[Day]], ch_table[AAT]))</f>
        <v/>
      </c>
      <c r="M1556" s="47">
        <f>SUM(INDEX(ch_table[AAT],1):ch_table[[#This Row],[AAT]])</f>
        <v>2.5527777777777794</v>
      </c>
    </row>
    <row r="1557" spans="1:13" x14ac:dyDescent="0.25">
      <c r="A1557" s="2">
        <v>112</v>
      </c>
      <c r="B1557" s="40">
        <v>44105</v>
      </c>
      <c r="C1557" s="42">
        <v>0.63472222222222219</v>
      </c>
      <c r="D1557" s="3" t="s">
        <v>26</v>
      </c>
      <c r="E1557" s="5" t="s">
        <v>899</v>
      </c>
      <c r="G1557" s="42" cm="1">
        <f t="array" ref="G155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2.430555555555558E-2</v>
      </c>
      <c r="H1557" s="44" t="str">
        <f>IF(ch_table[[#This Row],[Subject 1]]&lt;&gt;"House rose", "",SUMIF(ch_table[Day], ch_table[[#This Row],[Day]], ch_table[Duration]))</f>
        <v/>
      </c>
      <c r="I1557" s="49">
        <f>SUM(INDEX(ch_table[Duration],1):ch_table[[#This Row],[Duration]])</f>
        <v>35.390972222222381</v>
      </c>
      <c r="J1557" s="44" cm="1">
        <f t="array" ref="J155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557" s="44" t="str" cm="1">
        <f t="array" ref="K155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557" s="44" t="str">
        <f>IF(ch_table[[#This Row],[Subject 1]]&lt;&gt;"House rose", "",SUMIF(ch_table[Day], ch_table[[#This Row],[Day]], ch_table[AAT]))</f>
        <v/>
      </c>
      <c r="M1557" s="47">
        <f>SUM(INDEX(ch_table[AAT],1):ch_table[[#This Row],[AAT]])</f>
        <v>2.5527777777777794</v>
      </c>
    </row>
    <row r="1558" spans="1:13" x14ac:dyDescent="0.25">
      <c r="A1558" s="2">
        <v>112</v>
      </c>
      <c r="B1558" s="40">
        <v>44105</v>
      </c>
      <c r="C1558" s="42">
        <v>0.65902777777777777</v>
      </c>
      <c r="D1558" s="3" t="s">
        <v>17</v>
      </c>
      <c r="G1558" s="42" t="str" cm="1">
        <f t="array" ref="G155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1558" s="44">
        <f>IF(ch_table[[#This Row],[Subject 1]]&lt;&gt;"House rose", "",SUMIF(ch_table[Day], ch_table[[#This Row],[Day]], ch_table[Duration]))</f>
        <v>0.26319444444444445</v>
      </c>
      <c r="I1558" s="49">
        <f>SUM(INDEX(ch_table[Duration],1):ch_table[[#This Row],[Duration]])</f>
        <v>35.390972222222381</v>
      </c>
      <c r="J1558" s="44" cm="1">
        <f t="array" ref="J155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558" s="44" t="str" cm="1">
        <f t="array" ref="K155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558" s="44">
        <f>IF(ch_table[[#This Row],[Subject 1]]&lt;&gt;"House rose", "",SUMIF(ch_table[Day], ch_table[[#This Row],[Day]], ch_table[AAT]))</f>
        <v>0</v>
      </c>
      <c r="M1558" s="47">
        <f>SUM(INDEX(ch_table[AAT],1):ch_table[[#This Row],[AAT]])</f>
        <v>2.5527777777777794</v>
      </c>
    </row>
    <row r="1559" spans="1:13" x14ac:dyDescent="0.25">
      <c r="A1559" s="2">
        <v>113</v>
      </c>
      <c r="B1559" s="40">
        <v>44109</v>
      </c>
      <c r="C1559" s="42">
        <v>0.60416666666666663</v>
      </c>
      <c r="D1559" s="3" t="s">
        <v>18</v>
      </c>
      <c r="G1559" s="42" cm="1">
        <f t="array" ref="G155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1559" s="44" t="str">
        <f>IF(ch_table[[#This Row],[Subject 1]]&lt;&gt;"House rose", "",SUMIF(ch_table[Day], ch_table[[#This Row],[Day]], ch_table[Duration]))</f>
        <v/>
      </c>
      <c r="I1559" s="49">
        <f>SUM(INDEX(ch_table[Duration],1):ch_table[[#This Row],[Duration]])</f>
        <v>35.393055555555712</v>
      </c>
      <c r="J1559" s="44" cm="1">
        <f t="array" ref="J155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559" s="44" t="str" cm="1">
        <f t="array" ref="K155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559" s="44" t="str">
        <f>IF(ch_table[[#This Row],[Subject 1]]&lt;&gt;"House rose", "",SUMIF(ch_table[Day], ch_table[[#This Row],[Day]], ch_table[AAT]))</f>
        <v/>
      </c>
      <c r="M1559" s="47">
        <f>SUM(INDEX(ch_table[AAT],1):ch_table[[#This Row],[AAT]])</f>
        <v>2.5527777777777794</v>
      </c>
    </row>
    <row r="1560" spans="1:13" x14ac:dyDescent="0.25">
      <c r="A1560" s="2">
        <v>113</v>
      </c>
      <c r="B1560" s="40">
        <v>44109</v>
      </c>
      <c r="C1560" s="42">
        <v>0.60624999999999996</v>
      </c>
      <c r="D1560" s="3" t="s">
        <v>28</v>
      </c>
      <c r="E1560" s="5" t="s">
        <v>113</v>
      </c>
      <c r="G1560" s="42" cm="1">
        <f t="array" ref="G156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2.9861111111111116E-2</v>
      </c>
      <c r="H1560" s="44" t="str">
        <f>IF(ch_table[[#This Row],[Subject 1]]&lt;&gt;"House rose", "",SUMIF(ch_table[Day], ch_table[[#This Row],[Day]], ch_table[Duration]))</f>
        <v/>
      </c>
      <c r="I1560" s="49">
        <f>SUM(INDEX(ch_table[Duration],1):ch_table[[#This Row],[Duration]])</f>
        <v>35.422916666666822</v>
      </c>
      <c r="J1560" s="44" cm="1">
        <f t="array" ref="J156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560" s="44" t="str" cm="1">
        <f t="array" ref="K156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560" s="44" t="str">
        <f>IF(ch_table[[#This Row],[Subject 1]]&lt;&gt;"House rose", "",SUMIF(ch_table[Day], ch_table[[#This Row],[Day]], ch_table[AAT]))</f>
        <v/>
      </c>
      <c r="M1560" s="47">
        <f>SUM(INDEX(ch_table[AAT],1):ch_table[[#This Row],[AAT]])</f>
        <v>2.5527777777777794</v>
      </c>
    </row>
    <row r="1561" spans="1:13" x14ac:dyDescent="0.25">
      <c r="A1561" s="2">
        <v>113</v>
      </c>
      <c r="B1561" s="40">
        <v>44109</v>
      </c>
      <c r="C1561" s="42">
        <v>0.63611111111111107</v>
      </c>
      <c r="D1561" s="3" t="s">
        <v>29</v>
      </c>
      <c r="E1561" s="5" t="s">
        <v>113</v>
      </c>
      <c r="G1561" s="42" cm="1">
        <f t="array" ref="G156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1.1111111111111183E-2</v>
      </c>
      <c r="H1561" s="44" t="str">
        <f>IF(ch_table[[#This Row],[Subject 1]]&lt;&gt;"House rose", "",SUMIF(ch_table[Day], ch_table[[#This Row],[Day]], ch_table[Duration]))</f>
        <v/>
      </c>
      <c r="I1561" s="49">
        <f>SUM(INDEX(ch_table[Duration],1):ch_table[[#This Row],[Duration]])</f>
        <v>35.434027777777935</v>
      </c>
      <c r="J1561" s="44" cm="1">
        <f t="array" ref="J156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561" s="44" t="str" cm="1">
        <f t="array" ref="K156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561" s="44" t="str">
        <f>IF(ch_table[[#This Row],[Subject 1]]&lt;&gt;"House rose", "",SUMIF(ch_table[Day], ch_table[[#This Row],[Day]], ch_table[AAT]))</f>
        <v/>
      </c>
      <c r="M1561" s="47">
        <f>SUM(INDEX(ch_table[AAT],1):ch_table[[#This Row],[AAT]])</f>
        <v>2.5527777777777794</v>
      </c>
    </row>
    <row r="1562" spans="1:13" x14ac:dyDescent="0.25">
      <c r="A1562" s="2">
        <v>113</v>
      </c>
      <c r="B1562" s="40">
        <v>44109</v>
      </c>
      <c r="C1562" s="42">
        <v>0.64722222222222225</v>
      </c>
      <c r="D1562" s="3" t="s">
        <v>15</v>
      </c>
      <c r="G1562" s="42" cm="1">
        <f t="array" ref="G156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1562" s="44" t="str">
        <f>IF(ch_table[[#This Row],[Subject 1]]&lt;&gt;"House rose", "",SUMIF(ch_table[Day], ch_table[[#This Row],[Day]], ch_table[Duration]))</f>
        <v/>
      </c>
      <c r="I1562" s="49">
        <f>SUM(INDEX(ch_table[Duration],1):ch_table[[#This Row],[Duration]])</f>
        <v>35.436111111111266</v>
      </c>
      <c r="J1562" s="44" cm="1">
        <f t="array" ref="J156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562" s="44" t="str" cm="1">
        <f t="array" ref="K156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562" s="44" t="str">
        <f>IF(ch_table[[#This Row],[Subject 1]]&lt;&gt;"House rose", "",SUMIF(ch_table[Day], ch_table[[#This Row],[Day]], ch_table[AAT]))</f>
        <v/>
      </c>
      <c r="M1562" s="47">
        <f>SUM(INDEX(ch_table[AAT],1):ch_table[[#This Row],[AAT]])</f>
        <v>2.5527777777777794</v>
      </c>
    </row>
    <row r="1563" spans="1:13" ht="45" x14ac:dyDescent="0.25">
      <c r="A1563" s="2">
        <v>113</v>
      </c>
      <c r="B1563" s="40">
        <v>44109</v>
      </c>
      <c r="C1563" s="42">
        <v>0.64930555555555558</v>
      </c>
      <c r="D1563" s="3" t="s">
        <v>20</v>
      </c>
      <c r="E1563" s="5" t="s">
        <v>900</v>
      </c>
      <c r="F1563" s="5" t="s">
        <v>73</v>
      </c>
      <c r="G1563" s="42" cm="1">
        <f t="array" ref="G156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6.9444444444444198E-4</v>
      </c>
      <c r="H1563" s="44" t="str">
        <f>IF(ch_table[[#This Row],[Subject 1]]&lt;&gt;"House rose", "",SUMIF(ch_table[Day], ch_table[[#This Row],[Day]], ch_table[Duration]))</f>
        <v/>
      </c>
      <c r="I1563" s="49">
        <f>SUM(INDEX(ch_table[Duration],1):ch_table[[#This Row],[Duration]])</f>
        <v>35.436805555555708</v>
      </c>
      <c r="J1563" s="44" cm="1">
        <f t="array" ref="J156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563" s="44" t="str" cm="1">
        <f t="array" ref="K156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563" s="44" t="str">
        <f>IF(ch_table[[#This Row],[Subject 1]]&lt;&gt;"House rose", "",SUMIF(ch_table[Day], ch_table[[#This Row],[Day]], ch_table[AAT]))</f>
        <v/>
      </c>
      <c r="M1563" s="47">
        <f>SUM(INDEX(ch_table[AAT],1):ch_table[[#This Row],[AAT]])</f>
        <v>2.5527777777777794</v>
      </c>
    </row>
    <row r="1564" spans="1:13" ht="75" x14ac:dyDescent="0.25">
      <c r="A1564" s="2">
        <v>113</v>
      </c>
      <c r="B1564" s="40">
        <v>44109</v>
      </c>
      <c r="C1564" s="42">
        <v>0.65</v>
      </c>
      <c r="D1564" s="3" t="s">
        <v>693</v>
      </c>
      <c r="E1564" s="5" t="s">
        <v>901</v>
      </c>
      <c r="G1564" s="42" cm="1">
        <f t="array" ref="G156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3.0555555555555558E-2</v>
      </c>
      <c r="H1564" s="44" t="str">
        <f>IF(ch_table[[#This Row],[Subject 1]]&lt;&gt;"House rose", "",SUMIF(ch_table[Day], ch_table[[#This Row],[Day]], ch_table[Duration]))</f>
        <v/>
      </c>
      <c r="I1564" s="49">
        <f>SUM(INDEX(ch_table[Duration],1):ch_table[[#This Row],[Duration]])</f>
        <v>35.467361111111266</v>
      </c>
      <c r="J1564" s="44" cm="1">
        <f t="array" ref="J156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564" s="44" t="str" cm="1">
        <f t="array" ref="K156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564" s="44" t="str">
        <f>IF(ch_table[[#This Row],[Subject 1]]&lt;&gt;"House rose", "",SUMIF(ch_table[Day], ch_table[[#This Row],[Day]], ch_table[AAT]))</f>
        <v/>
      </c>
      <c r="M1564" s="47">
        <f>SUM(INDEX(ch_table[AAT],1):ch_table[[#This Row],[AAT]])</f>
        <v>2.5527777777777794</v>
      </c>
    </row>
    <row r="1565" spans="1:13" x14ac:dyDescent="0.25">
      <c r="A1565" s="2">
        <v>113</v>
      </c>
      <c r="B1565" s="40">
        <v>44109</v>
      </c>
      <c r="C1565" s="42">
        <v>0.68055555555555558</v>
      </c>
      <c r="D1565" s="3" t="s">
        <v>15</v>
      </c>
      <c r="G1565" s="42" cm="1">
        <f t="array" ref="G156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1565" s="44" t="str">
        <f>IF(ch_table[[#This Row],[Subject 1]]&lt;&gt;"House rose", "",SUMIF(ch_table[Day], ch_table[[#This Row],[Day]], ch_table[Duration]))</f>
        <v/>
      </c>
      <c r="I1565" s="49">
        <f>SUM(INDEX(ch_table[Duration],1):ch_table[[#This Row],[Duration]])</f>
        <v>35.469444444444598</v>
      </c>
      <c r="J1565" s="44" cm="1">
        <f t="array" ref="J156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565" s="44" t="str" cm="1">
        <f t="array" ref="K156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565" s="44" t="str">
        <f>IF(ch_table[[#This Row],[Subject 1]]&lt;&gt;"House rose", "",SUMIF(ch_table[Day], ch_table[[#This Row],[Day]], ch_table[AAT]))</f>
        <v/>
      </c>
      <c r="M1565" s="47">
        <f>SUM(INDEX(ch_table[AAT],1):ch_table[[#This Row],[AAT]])</f>
        <v>2.5527777777777794</v>
      </c>
    </row>
    <row r="1566" spans="1:13" ht="30" x14ac:dyDescent="0.25">
      <c r="A1566" s="2">
        <v>113</v>
      </c>
      <c r="B1566" s="40">
        <v>44109</v>
      </c>
      <c r="C1566" s="42">
        <v>0.68263888888888891</v>
      </c>
      <c r="D1566" s="3" t="s">
        <v>30</v>
      </c>
      <c r="E1566" s="5" t="s">
        <v>797</v>
      </c>
      <c r="G1566" s="42" cm="1">
        <f t="array" ref="G156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6.597222222222221E-2</v>
      </c>
      <c r="H1566" s="44" t="str">
        <f>IF(ch_table[[#This Row],[Subject 1]]&lt;&gt;"House rose", "",SUMIF(ch_table[Day], ch_table[[#This Row],[Day]], ch_table[Duration]))</f>
        <v/>
      </c>
      <c r="I1566" s="49">
        <f>SUM(INDEX(ch_table[Duration],1):ch_table[[#This Row],[Duration]])</f>
        <v>35.535416666666819</v>
      </c>
      <c r="J1566" s="44" cm="1">
        <f t="array" ref="J156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566" s="44" t="str" cm="1">
        <f t="array" ref="K156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566" s="44" t="str">
        <f>IF(ch_table[[#This Row],[Subject 1]]&lt;&gt;"House rose", "",SUMIF(ch_table[Day], ch_table[[#This Row],[Day]], ch_table[AAT]))</f>
        <v/>
      </c>
      <c r="M1566" s="47">
        <f>SUM(INDEX(ch_table[AAT],1):ch_table[[#This Row],[AAT]])</f>
        <v>2.5527777777777794</v>
      </c>
    </row>
    <row r="1567" spans="1:13" x14ac:dyDescent="0.25">
      <c r="A1567" s="2">
        <v>113</v>
      </c>
      <c r="B1567" s="40">
        <v>44109</v>
      </c>
      <c r="C1567" s="42">
        <v>0.74861111111111112</v>
      </c>
      <c r="D1567" s="3" t="s">
        <v>24</v>
      </c>
      <c r="E1567" s="5" t="s">
        <v>902</v>
      </c>
      <c r="G1567" s="42" cm="1">
        <f t="array" ref="G156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6.9444444444444198E-4</v>
      </c>
      <c r="H1567" s="44" t="str">
        <f>IF(ch_table[[#This Row],[Subject 1]]&lt;&gt;"House rose", "",SUMIF(ch_table[Day], ch_table[[#This Row],[Day]], ch_table[Duration]))</f>
        <v/>
      </c>
      <c r="I1567" s="49">
        <f>SUM(INDEX(ch_table[Duration],1):ch_table[[#This Row],[Duration]])</f>
        <v>35.536111111111261</v>
      </c>
      <c r="J1567" s="44" cm="1">
        <f t="array" ref="J156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567" s="44" t="str" cm="1">
        <f t="array" ref="K156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567" s="44" t="str">
        <f>IF(ch_table[[#This Row],[Subject 1]]&lt;&gt;"House rose", "",SUMIF(ch_table[Day], ch_table[[#This Row],[Day]], ch_table[AAT]))</f>
        <v/>
      </c>
      <c r="M1567" s="47">
        <f>SUM(INDEX(ch_table[AAT],1):ch_table[[#This Row],[AAT]])</f>
        <v>2.5527777777777794</v>
      </c>
    </row>
    <row r="1568" spans="1:13" x14ac:dyDescent="0.25">
      <c r="A1568" s="2">
        <v>113</v>
      </c>
      <c r="B1568" s="40">
        <v>44109</v>
      </c>
      <c r="C1568" s="42">
        <v>0.74930555555555556</v>
      </c>
      <c r="D1568" s="3" t="s">
        <v>15</v>
      </c>
      <c r="G1568" s="42" cm="1">
        <f t="array" ref="G156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1568" s="44" t="str">
        <f>IF(ch_table[[#This Row],[Subject 1]]&lt;&gt;"House rose", "",SUMIF(ch_table[Day], ch_table[[#This Row],[Day]], ch_table[Duration]))</f>
        <v/>
      </c>
      <c r="I1568" s="49">
        <f>SUM(INDEX(ch_table[Duration],1):ch_table[[#This Row],[Duration]])</f>
        <v>35.538194444444592</v>
      </c>
      <c r="J1568" s="44" cm="1">
        <f t="array" ref="J156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568" s="44" t="str" cm="1">
        <f t="array" ref="K156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568" s="44" t="str">
        <f>IF(ch_table[[#This Row],[Subject 1]]&lt;&gt;"House rose", "",SUMIF(ch_table[Day], ch_table[[#This Row],[Day]], ch_table[AAT]))</f>
        <v/>
      </c>
      <c r="M1568" s="47">
        <f>SUM(INDEX(ch_table[AAT],1):ch_table[[#This Row],[AAT]])</f>
        <v>2.5527777777777794</v>
      </c>
    </row>
    <row r="1569" spans="1:13" ht="45" x14ac:dyDescent="0.25">
      <c r="A1569" s="2">
        <v>113</v>
      </c>
      <c r="B1569" s="40">
        <v>44109</v>
      </c>
      <c r="C1569" s="42">
        <v>0.75138888888888888</v>
      </c>
      <c r="D1569" s="3" t="s">
        <v>855</v>
      </c>
      <c r="E1569" s="5" t="s">
        <v>903</v>
      </c>
      <c r="F1569" s="5" t="s">
        <v>145</v>
      </c>
      <c r="G1569" s="42" cm="1">
        <f t="array" ref="G156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0.16388888888888886</v>
      </c>
      <c r="H1569" s="44" t="str">
        <f>IF(ch_table[[#This Row],[Subject 1]]&lt;&gt;"House rose", "",SUMIF(ch_table[Day], ch_table[[#This Row],[Day]], ch_table[Duration]))</f>
        <v/>
      </c>
      <c r="I1569" s="49">
        <f>SUM(INDEX(ch_table[Duration],1):ch_table[[#This Row],[Duration]])</f>
        <v>35.702083333333483</v>
      </c>
      <c r="J1569" s="44" cm="1">
        <f t="array" ref="J156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569" s="44" t="str" cm="1">
        <f t="array" ref="K156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569" s="44" t="str">
        <f>IF(ch_table[[#This Row],[Subject 1]]&lt;&gt;"House rose", "",SUMIF(ch_table[Day], ch_table[[#This Row],[Day]], ch_table[AAT]))</f>
        <v/>
      </c>
      <c r="M1569" s="47">
        <f>SUM(INDEX(ch_table[AAT],1):ch_table[[#This Row],[AAT]])</f>
        <v>2.5527777777777794</v>
      </c>
    </row>
    <row r="1570" spans="1:13" ht="30" x14ac:dyDescent="0.25">
      <c r="A1570" s="2">
        <v>113</v>
      </c>
      <c r="B1570" s="40">
        <v>44109</v>
      </c>
      <c r="C1570" s="42">
        <v>0.91527777777777775</v>
      </c>
      <c r="D1570" s="3" t="s">
        <v>34</v>
      </c>
      <c r="E1570" s="5" t="s">
        <v>904</v>
      </c>
      <c r="F1570" s="5" t="s">
        <v>736</v>
      </c>
      <c r="G1570" s="42" cm="1">
        <f t="array" ref="G157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</v>
      </c>
      <c r="H1570" s="44" t="str">
        <f>IF(ch_table[[#This Row],[Subject 1]]&lt;&gt;"House rose", "",SUMIF(ch_table[Day], ch_table[[#This Row],[Day]], ch_table[Duration]))</f>
        <v/>
      </c>
      <c r="I1570" s="49">
        <f>SUM(INDEX(ch_table[Duration],1):ch_table[[#This Row],[Duration]])</f>
        <v>35.702083333333483</v>
      </c>
      <c r="J1570" s="44" cm="1">
        <f t="array" ref="J157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570" s="44" t="str" cm="1">
        <f t="array" ref="K157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570" s="44" t="str">
        <f>IF(ch_table[[#This Row],[Subject 1]]&lt;&gt;"House rose", "",SUMIF(ch_table[Day], ch_table[[#This Row],[Day]], ch_table[AAT]))</f>
        <v/>
      </c>
      <c r="M1570" s="47">
        <f>SUM(INDEX(ch_table[AAT],1):ch_table[[#This Row],[AAT]])</f>
        <v>2.5527777777777794</v>
      </c>
    </row>
    <row r="1571" spans="1:13" x14ac:dyDescent="0.25">
      <c r="A1571" s="2">
        <v>113</v>
      </c>
      <c r="B1571" s="40">
        <v>44109</v>
      </c>
      <c r="C1571" s="42">
        <v>0.91527777777777775</v>
      </c>
      <c r="D1571" s="3" t="s">
        <v>26</v>
      </c>
      <c r="E1571" s="5" t="s">
        <v>905</v>
      </c>
      <c r="G1571" s="42" cm="1">
        <f t="array" ref="G157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1.8750000000000044E-2</v>
      </c>
      <c r="H1571" s="44" t="str">
        <f>IF(ch_table[[#This Row],[Subject 1]]&lt;&gt;"House rose", "",SUMIF(ch_table[Day], ch_table[[#This Row],[Day]], ch_table[Duration]))</f>
        <v/>
      </c>
      <c r="I1571" s="49">
        <f>SUM(INDEX(ch_table[Duration],1):ch_table[[#This Row],[Duration]])</f>
        <v>35.720833333333481</v>
      </c>
      <c r="J1571" s="44" cm="1">
        <f t="array" ref="J157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571" s="44" cm="1">
        <f t="array" ref="K157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1.736111111111116E-2</v>
      </c>
      <c r="L1571" s="44" t="str">
        <f>IF(ch_table[[#This Row],[Subject 1]]&lt;&gt;"House rose", "",SUMIF(ch_table[Day], ch_table[[#This Row],[Day]], ch_table[AAT]))</f>
        <v/>
      </c>
      <c r="M1571" s="47">
        <f>SUM(INDEX(ch_table[AAT],1):ch_table[[#This Row],[AAT]])</f>
        <v>2.5701388888888905</v>
      </c>
    </row>
    <row r="1572" spans="1:13" x14ac:dyDescent="0.25">
      <c r="A1572" s="2">
        <v>113</v>
      </c>
      <c r="B1572" s="40">
        <v>44109</v>
      </c>
      <c r="C1572" s="42">
        <v>0.93402777777777779</v>
      </c>
      <c r="D1572" s="3" t="s">
        <v>17</v>
      </c>
      <c r="G1572" s="42" t="str" cm="1">
        <f t="array" ref="G157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1572" s="44">
        <f>IF(ch_table[[#This Row],[Subject 1]]&lt;&gt;"House rose", "",SUMIF(ch_table[Day], ch_table[[#This Row],[Day]], ch_table[Duration]))</f>
        <v>0.32986111111111116</v>
      </c>
      <c r="I1572" s="49">
        <f>SUM(INDEX(ch_table[Duration],1):ch_table[[#This Row],[Duration]])</f>
        <v>35.720833333333481</v>
      </c>
      <c r="J1572" s="44" cm="1">
        <f t="array" ref="J157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572" s="44" t="str" cm="1">
        <f t="array" ref="K157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572" s="44">
        <f>IF(ch_table[[#This Row],[Subject 1]]&lt;&gt;"House rose", "",SUMIF(ch_table[Day], ch_table[[#This Row],[Day]], ch_table[AAT]))</f>
        <v>1.736111111111116E-2</v>
      </c>
      <c r="M1572" s="47">
        <f>SUM(INDEX(ch_table[AAT],1):ch_table[[#This Row],[AAT]])</f>
        <v>2.5701388888888905</v>
      </c>
    </row>
    <row r="1573" spans="1:13" x14ac:dyDescent="0.25">
      <c r="A1573" s="2">
        <v>114</v>
      </c>
      <c r="B1573" s="40">
        <v>44110</v>
      </c>
      <c r="C1573" s="42">
        <v>0.47916666666666669</v>
      </c>
      <c r="D1573" s="3" t="s">
        <v>18</v>
      </c>
      <c r="G1573" s="42" cm="1">
        <f t="array" ref="G157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1573" s="44" t="str">
        <f>IF(ch_table[[#This Row],[Subject 1]]&lt;&gt;"House rose", "",SUMIF(ch_table[Day], ch_table[[#This Row],[Day]], ch_table[Duration]))</f>
        <v/>
      </c>
      <c r="I1573" s="49">
        <f>SUM(INDEX(ch_table[Duration],1):ch_table[[#This Row],[Duration]])</f>
        <v>35.722916666666812</v>
      </c>
      <c r="J1573" s="44" cm="1">
        <f t="array" ref="J157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573" s="44" t="str" cm="1">
        <f t="array" ref="K157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573" s="44" t="str">
        <f>IF(ch_table[[#This Row],[Subject 1]]&lt;&gt;"House rose", "",SUMIF(ch_table[Day], ch_table[[#This Row],[Day]], ch_table[AAT]))</f>
        <v/>
      </c>
      <c r="M1573" s="47">
        <f>SUM(INDEX(ch_table[AAT],1):ch_table[[#This Row],[AAT]])</f>
        <v>2.5701388888888905</v>
      </c>
    </row>
    <row r="1574" spans="1:13" x14ac:dyDescent="0.25">
      <c r="A1574" s="2">
        <v>114</v>
      </c>
      <c r="B1574" s="40">
        <v>44110</v>
      </c>
      <c r="C1574" s="42">
        <v>0.48125000000000001</v>
      </c>
      <c r="D1574" s="3" t="s">
        <v>28</v>
      </c>
      <c r="E1574" s="5" t="s">
        <v>190</v>
      </c>
      <c r="G1574" s="42" cm="1">
        <f t="array" ref="G157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3.1944444444444386E-2</v>
      </c>
      <c r="H1574" s="44" t="str">
        <f>IF(ch_table[[#This Row],[Subject 1]]&lt;&gt;"House rose", "",SUMIF(ch_table[Day], ch_table[[#This Row],[Day]], ch_table[Duration]))</f>
        <v/>
      </c>
      <c r="I1574" s="49">
        <f>SUM(INDEX(ch_table[Duration],1):ch_table[[#This Row],[Duration]])</f>
        <v>35.754861111111254</v>
      </c>
      <c r="J1574" s="44" cm="1">
        <f t="array" ref="J157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574" s="44" t="str" cm="1">
        <f t="array" ref="K157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574" s="44" t="str">
        <f>IF(ch_table[[#This Row],[Subject 1]]&lt;&gt;"House rose", "",SUMIF(ch_table[Day], ch_table[[#This Row],[Day]], ch_table[AAT]))</f>
        <v/>
      </c>
      <c r="M1574" s="47">
        <f>SUM(INDEX(ch_table[AAT],1):ch_table[[#This Row],[AAT]])</f>
        <v>2.5701388888888905</v>
      </c>
    </row>
    <row r="1575" spans="1:13" x14ac:dyDescent="0.25">
      <c r="A1575" s="2">
        <v>114</v>
      </c>
      <c r="B1575" s="40">
        <v>44110</v>
      </c>
      <c r="C1575" s="42">
        <v>0.5131944444444444</v>
      </c>
      <c r="D1575" s="3" t="s">
        <v>29</v>
      </c>
      <c r="E1575" s="5" t="s">
        <v>190</v>
      </c>
      <c r="G1575" s="42" cm="1">
        <f t="array" ref="G157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1.1111111111111183E-2</v>
      </c>
      <c r="H1575" s="44" t="str">
        <f>IF(ch_table[[#This Row],[Subject 1]]&lt;&gt;"House rose", "",SUMIF(ch_table[Day], ch_table[[#This Row],[Day]], ch_table[Duration]))</f>
        <v/>
      </c>
      <c r="I1575" s="49">
        <f>SUM(INDEX(ch_table[Duration],1):ch_table[[#This Row],[Duration]])</f>
        <v>35.765972222222366</v>
      </c>
      <c r="J1575" s="44" cm="1">
        <f t="array" ref="J157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575" s="44" t="str" cm="1">
        <f t="array" ref="K157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575" s="44" t="str">
        <f>IF(ch_table[[#This Row],[Subject 1]]&lt;&gt;"House rose", "",SUMIF(ch_table[Day], ch_table[[#This Row],[Day]], ch_table[AAT]))</f>
        <v/>
      </c>
      <c r="M1575" s="47">
        <f>SUM(INDEX(ch_table[AAT],1):ch_table[[#This Row],[AAT]])</f>
        <v>2.5701388888888905</v>
      </c>
    </row>
    <row r="1576" spans="1:13" x14ac:dyDescent="0.25">
      <c r="A1576" s="2">
        <v>114</v>
      </c>
      <c r="B1576" s="40">
        <v>44110</v>
      </c>
      <c r="C1576" s="42">
        <v>0.52430555555555558</v>
      </c>
      <c r="D1576" s="3" t="s">
        <v>15</v>
      </c>
      <c r="G1576" s="42" cm="1">
        <f t="array" ref="G157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1576" s="44" t="str">
        <f>IF(ch_table[[#This Row],[Subject 1]]&lt;&gt;"House rose", "",SUMIF(ch_table[Day], ch_table[[#This Row],[Day]], ch_table[Duration]))</f>
        <v/>
      </c>
      <c r="I1576" s="49">
        <f>SUM(INDEX(ch_table[Duration],1):ch_table[[#This Row],[Duration]])</f>
        <v>35.768750000000146</v>
      </c>
      <c r="J1576" s="44" cm="1">
        <f t="array" ref="J157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576" s="44" t="str" cm="1">
        <f t="array" ref="K157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576" s="44" t="str">
        <f>IF(ch_table[[#This Row],[Subject 1]]&lt;&gt;"House rose", "",SUMIF(ch_table[Day], ch_table[[#This Row],[Day]], ch_table[AAT]))</f>
        <v/>
      </c>
      <c r="M1576" s="47">
        <f>SUM(INDEX(ch_table[AAT],1):ch_table[[#This Row],[AAT]])</f>
        <v>2.5701388888888905</v>
      </c>
    </row>
    <row r="1577" spans="1:13" ht="75" x14ac:dyDescent="0.25">
      <c r="A1577" s="2">
        <v>114</v>
      </c>
      <c r="B1577" s="40">
        <v>44110</v>
      </c>
      <c r="C1577" s="42">
        <v>0.52708333333333335</v>
      </c>
      <c r="D1577" s="3" t="s">
        <v>32</v>
      </c>
      <c r="E1577" s="5" t="s">
        <v>906</v>
      </c>
      <c r="G1577" s="42" cm="1">
        <f t="array" ref="G157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4.3055555555555514E-2</v>
      </c>
      <c r="H1577" s="44" t="str">
        <f>IF(ch_table[[#This Row],[Subject 1]]&lt;&gt;"House rose", "",SUMIF(ch_table[Day], ch_table[[#This Row],[Day]], ch_table[Duration]))</f>
        <v/>
      </c>
      <c r="I1577" s="49">
        <f>SUM(INDEX(ch_table[Duration],1):ch_table[[#This Row],[Duration]])</f>
        <v>35.811805555555701</v>
      </c>
      <c r="J1577" s="44" cm="1">
        <f t="array" ref="J157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577" s="44" t="str" cm="1">
        <f t="array" ref="K157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577" s="44" t="str">
        <f>IF(ch_table[[#This Row],[Subject 1]]&lt;&gt;"House rose", "",SUMIF(ch_table[Day], ch_table[[#This Row],[Day]], ch_table[AAT]))</f>
        <v/>
      </c>
      <c r="M1577" s="47">
        <f>SUM(INDEX(ch_table[AAT],1):ch_table[[#This Row],[AAT]])</f>
        <v>2.5701388888888905</v>
      </c>
    </row>
    <row r="1578" spans="1:13" ht="30" x14ac:dyDescent="0.25">
      <c r="A1578" s="2">
        <v>114</v>
      </c>
      <c r="B1578" s="40">
        <v>44110</v>
      </c>
      <c r="C1578" s="42">
        <v>0.57013888888888886</v>
      </c>
      <c r="D1578" s="3" t="s">
        <v>24</v>
      </c>
      <c r="E1578" s="5" t="s">
        <v>907</v>
      </c>
      <c r="G1578" s="42" cm="1">
        <f t="array" ref="G157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1578" s="44" t="str">
        <f>IF(ch_table[[#This Row],[Subject 1]]&lt;&gt;"House rose", "",SUMIF(ch_table[Day], ch_table[[#This Row],[Day]], ch_table[Duration]))</f>
        <v/>
      </c>
      <c r="I1578" s="49">
        <f>SUM(INDEX(ch_table[Duration],1):ch_table[[#This Row],[Duration]])</f>
        <v>35.814583333333481</v>
      </c>
      <c r="J1578" s="44" cm="1">
        <f t="array" ref="J157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578" s="44" t="str" cm="1">
        <f t="array" ref="K157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578" s="44" t="str">
        <f>IF(ch_table[[#This Row],[Subject 1]]&lt;&gt;"House rose", "",SUMIF(ch_table[Day], ch_table[[#This Row],[Day]], ch_table[AAT]))</f>
        <v/>
      </c>
      <c r="M1578" s="47">
        <f>SUM(INDEX(ch_table[AAT],1):ch_table[[#This Row],[AAT]])</f>
        <v>2.5701388888888905</v>
      </c>
    </row>
    <row r="1579" spans="1:13" x14ac:dyDescent="0.25">
      <c r="A1579" s="2">
        <v>114</v>
      </c>
      <c r="B1579" s="40">
        <v>44110</v>
      </c>
      <c r="C1579" s="42">
        <v>0.57291666666666663</v>
      </c>
      <c r="D1579" s="3" t="s">
        <v>15</v>
      </c>
      <c r="G1579" s="42" cm="1">
        <f t="array" ref="G157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1579" s="44" t="str">
        <f>IF(ch_table[[#This Row],[Subject 1]]&lt;&gt;"House rose", "",SUMIF(ch_table[Day], ch_table[[#This Row],[Day]], ch_table[Duration]))</f>
        <v/>
      </c>
      <c r="I1579" s="49">
        <f>SUM(INDEX(ch_table[Duration],1):ch_table[[#This Row],[Duration]])</f>
        <v>35.817361111111261</v>
      </c>
      <c r="J1579" s="44" cm="1">
        <f t="array" ref="J157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579" s="44" t="str" cm="1">
        <f t="array" ref="K157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579" s="44" t="str">
        <f>IF(ch_table[[#This Row],[Subject 1]]&lt;&gt;"House rose", "",SUMIF(ch_table[Day], ch_table[[#This Row],[Day]], ch_table[AAT]))</f>
        <v/>
      </c>
      <c r="M1579" s="47">
        <f>SUM(INDEX(ch_table[AAT],1):ch_table[[#This Row],[AAT]])</f>
        <v>2.5701388888888905</v>
      </c>
    </row>
    <row r="1580" spans="1:13" ht="30" x14ac:dyDescent="0.25">
      <c r="A1580" s="2">
        <v>114</v>
      </c>
      <c r="B1580" s="40">
        <v>44110</v>
      </c>
      <c r="C1580" s="42">
        <v>0.5756944444444444</v>
      </c>
      <c r="D1580" s="3" t="s">
        <v>44</v>
      </c>
      <c r="E1580" s="5" t="s">
        <v>908</v>
      </c>
      <c r="G1580" s="42" cm="1">
        <f t="array" ref="G158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7.6388888888889728E-3</v>
      </c>
      <c r="H1580" s="44" t="str">
        <f>IF(ch_table[[#This Row],[Subject 1]]&lt;&gt;"House rose", "",SUMIF(ch_table[Day], ch_table[[#This Row],[Day]], ch_table[Duration]))</f>
        <v/>
      </c>
      <c r="I1580" s="49">
        <f>SUM(INDEX(ch_table[Duration],1):ch_table[[#This Row],[Duration]])</f>
        <v>35.825000000000152</v>
      </c>
      <c r="J1580" s="44" cm="1">
        <f t="array" ref="J158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580" s="44" t="str" cm="1">
        <f t="array" ref="K158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580" s="44" t="str">
        <f>IF(ch_table[[#This Row],[Subject 1]]&lt;&gt;"House rose", "",SUMIF(ch_table[Day], ch_table[[#This Row],[Day]], ch_table[AAT]))</f>
        <v/>
      </c>
      <c r="M1580" s="47">
        <f>SUM(INDEX(ch_table[AAT],1):ch_table[[#This Row],[AAT]])</f>
        <v>2.5701388888888905</v>
      </c>
    </row>
    <row r="1581" spans="1:13" ht="30" x14ac:dyDescent="0.25">
      <c r="A1581" s="2">
        <v>114</v>
      </c>
      <c r="B1581" s="40">
        <v>44110</v>
      </c>
      <c r="C1581" s="42">
        <v>0.58333333333333337</v>
      </c>
      <c r="D1581" s="3" t="s">
        <v>37</v>
      </c>
      <c r="E1581" s="5" t="s">
        <v>344</v>
      </c>
      <c r="F1581" s="5" t="s">
        <v>830</v>
      </c>
      <c r="G1581" s="42" cm="1">
        <f t="array" ref="G158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2.5694444444444353E-2</v>
      </c>
      <c r="H1581" s="44" t="str">
        <f>IF(ch_table[[#This Row],[Subject 1]]&lt;&gt;"House rose", "",SUMIF(ch_table[Day], ch_table[[#This Row],[Day]], ch_table[Duration]))</f>
        <v/>
      </c>
      <c r="I1581" s="49">
        <f>SUM(INDEX(ch_table[Duration],1):ch_table[[#This Row],[Duration]])</f>
        <v>35.850694444444599</v>
      </c>
      <c r="J1581" s="44" cm="1">
        <f t="array" ref="J158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581" s="44" t="str" cm="1">
        <f t="array" ref="K158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581" s="44" t="str">
        <f>IF(ch_table[[#This Row],[Subject 1]]&lt;&gt;"House rose", "",SUMIF(ch_table[Day], ch_table[[#This Row],[Day]], ch_table[AAT]))</f>
        <v/>
      </c>
      <c r="M1581" s="47">
        <f>SUM(INDEX(ch_table[AAT],1):ch_table[[#This Row],[AAT]])</f>
        <v>2.5701388888888905</v>
      </c>
    </row>
    <row r="1582" spans="1:13" x14ac:dyDescent="0.25">
      <c r="A1582" s="2">
        <v>114</v>
      </c>
      <c r="B1582" s="40">
        <v>44110</v>
      </c>
      <c r="C1582" s="42">
        <v>0.60902777777777772</v>
      </c>
      <c r="D1582" s="3" t="s">
        <v>15</v>
      </c>
      <c r="G1582" s="42" cm="1">
        <f t="array" ref="G158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2.7777777777778789E-3</v>
      </c>
      <c r="H1582" s="44" t="str">
        <f>IF(ch_table[[#This Row],[Subject 1]]&lt;&gt;"House rose", "",SUMIF(ch_table[Day], ch_table[[#This Row],[Day]], ch_table[Duration]))</f>
        <v/>
      </c>
      <c r="I1582" s="49">
        <f>SUM(INDEX(ch_table[Duration],1):ch_table[[#This Row],[Duration]])</f>
        <v>35.853472222222379</v>
      </c>
      <c r="J1582" s="44" cm="1">
        <f t="array" ref="J158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582" s="44" t="str" cm="1">
        <f t="array" ref="K158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582" s="44" t="str">
        <f>IF(ch_table[[#This Row],[Subject 1]]&lt;&gt;"House rose", "",SUMIF(ch_table[Day], ch_table[[#This Row],[Day]], ch_table[AAT]))</f>
        <v/>
      </c>
      <c r="M1582" s="47">
        <f>SUM(INDEX(ch_table[AAT],1):ch_table[[#This Row],[AAT]])</f>
        <v>2.5701388888888905</v>
      </c>
    </row>
    <row r="1583" spans="1:13" ht="30" x14ac:dyDescent="0.25">
      <c r="A1583" s="2">
        <v>114</v>
      </c>
      <c r="B1583" s="40">
        <v>44110</v>
      </c>
      <c r="C1583" s="42">
        <v>0.6118055555555556</v>
      </c>
      <c r="D1583" s="3" t="s">
        <v>284</v>
      </c>
      <c r="E1583" s="5" t="s">
        <v>909</v>
      </c>
      <c r="F1583" s="5" t="s">
        <v>538</v>
      </c>
      <c r="G1583" s="42" cm="1">
        <f t="array" ref="G158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8.0555555555555491E-2</v>
      </c>
      <c r="H1583" s="44" t="str">
        <f>IF(ch_table[[#This Row],[Subject 1]]&lt;&gt;"House rose", "",SUMIF(ch_table[Day], ch_table[[#This Row],[Day]], ch_table[Duration]))</f>
        <v/>
      </c>
      <c r="I1583" s="49">
        <f>SUM(INDEX(ch_table[Duration],1):ch_table[[#This Row],[Duration]])</f>
        <v>35.934027777777935</v>
      </c>
      <c r="J1583" s="44" cm="1">
        <f t="array" ref="J158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583" s="44" t="str" cm="1">
        <f t="array" ref="K158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583" s="44" t="str">
        <f>IF(ch_table[[#This Row],[Subject 1]]&lt;&gt;"House rose", "",SUMIF(ch_table[Day], ch_table[[#This Row],[Day]], ch_table[AAT]))</f>
        <v/>
      </c>
      <c r="M1583" s="47">
        <f>SUM(INDEX(ch_table[AAT],1):ch_table[[#This Row],[AAT]])</f>
        <v>2.5701388888888905</v>
      </c>
    </row>
    <row r="1584" spans="1:13" ht="30" x14ac:dyDescent="0.25">
      <c r="A1584" s="2">
        <v>114</v>
      </c>
      <c r="B1584" s="40">
        <v>44110</v>
      </c>
      <c r="C1584" s="42">
        <v>0.69236111111111109</v>
      </c>
      <c r="D1584" s="3" t="s">
        <v>33</v>
      </c>
      <c r="E1584" s="5" t="s">
        <v>909</v>
      </c>
      <c r="G1584" s="42" cm="1">
        <f t="array" ref="G158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1.3194444444444509E-2</v>
      </c>
      <c r="H1584" s="44" t="str">
        <f>IF(ch_table[[#This Row],[Subject 1]]&lt;&gt;"House rose", "",SUMIF(ch_table[Day], ch_table[[#This Row],[Day]], ch_table[Duration]))</f>
        <v/>
      </c>
      <c r="I1584" s="49">
        <f>SUM(INDEX(ch_table[Duration],1):ch_table[[#This Row],[Duration]])</f>
        <v>35.947222222222379</v>
      </c>
      <c r="J1584" s="44" cm="1">
        <f t="array" ref="J158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584" s="44" t="str" cm="1">
        <f t="array" ref="K158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584" s="44" t="str">
        <f>IF(ch_table[[#This Row],[Subject 1]]&lt;&gt;"House rose", "",SUMIF(ch_table[Day], ch_table[[#This Row],[Day]], ch_table[AAT]))</f>
        <v/>
      </c>
      <c r="M1584" s="47">
        <f>SUM(INDEX(ch_table[AAT],1):ch_table[[#This Row],[AAT]])</f>
        <v>2.5701388888888905</v>
      </c>
    </row>
    <row r="1585" spans="1:13" x14ac:dyDescent="0.25">
      <c r="A1585" s="2">
        <v>114</v>
      </c>
      <c r="B1585" s="40">
        <v>44110</v>
      </c>
      <c r="C1585" s="42">
        <v>0.7055555555555556</v>
      </c>
      <c r="D1585" s="3" t="s">
        <v>243</v>
      </c>
      <c r="E1585" s="5" t="s">
        <v>601</v>
      </c>
      <c r="F1585" s="5" t="s">
        <v>538</v>
      </c>
      <c r="G1585" s="42" cm="1">
        <f t="array" ref="G158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7.2222222222222188E-2</v>
      </c>
      <c r="H1585" s="44" t="str">
        <f>IF(ch_table[[#This Row],[Subject 1]]&lt;&gt;"House rose", "",SUMIF(ch_table[Day], ch_table[[#This Row],[Day]], ch_table[Duration]))</f>
        <v/>
      </c>
      <c r="I1585" s="49">
        <f>SUM(INDEX(ch_table[Duration],1):ch_table[[#This Row],[Duration]])</f>
        <v>36.019444444444602</v>
      </c>
      <c r="J1585" s="44" cm="1">
        <f t="array" ref="J158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585" s="44" t="str" cm="1">
        <f t="array" ref="K158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585" s="44" t="str">
        <f>IF(ch_table[[#This Row],[Subject 1]]&lt;&gt;"House rose", "",SUMIF(ch_table[Day], ch_table[[#This Row],[Day]], ch_table[AAT]))</f>
        <v/>
      </c>
      <c r="M1585" s="47">
        <f>SUM(INDEX(ch_table[AAT],1):ch_table[[#This Row],[AAT]])</f>
        <v>2.5701388888888905</v>
      </c>
    </row>
    <row r="1586" spans="1:13" x14ac:dyDescent="0.25">
      <c r="A1586" s="2">
        <v>114</v>
      </c>
      <c r="B1586" s="40">
        <v>44110</v>
      </c>
      <c r="C1586" s="42">
        <v>0.77777777777777779</v>
      </c>
      <c r="D1586" s="3" t="s">
        <v>202</v>
      </c>
      <c r="E1586" s="5" t="s">
        <v>910</v>
      </c>
      <c r="F1586" s="5" t="s">
        <v>736</v>
      </c>
      <c r="G1586" s="42" cm="1">
        <f t="array" ref="G158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</v>
      </c>
      <c r="H1586" s="44" t="str">
        <f>IF(ch_table[[#This Row],[Subject 1]]&lt;&gt;"House rose", "",SUMIF(ch_table[Day], ch_table[[#This Row],[Day]], ch_table[Duration]))</f>
        <v/>
      </c>
      <c r="I1586" s="49">
        <f>SUM(INDEX(ch_table[Duration],1):ch_table[[#This Row],[Duration]])</f>
        <v>36.019444444444602</v>
      </c>
      <c r="J1586" s="44" cm="1">
        <f t="array" ref="J158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586" s="44" t="str" cm="1">
        <f t="array" ref="K158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586" s="44" t="str">
        <f>IF(ch_table[[#This Row],[Subject 1]]&lt;&gt;"House rose", "",SUMIF(ch_table[Day], ch_table[[#This Row],[Day]], ch_table[AAT]))</f>
        <v/>
      </c>
      <c r="M1586" s="47">
        <f>SUM(INDEX(ch_table[AAT],1):ch_table[[#This Row],[AAT]])</f>
        <v>2.5701388888888905</v>
      </c>
    </row>
    <row r="1587" spans="1:13" x14ac:dyDescent="0.25">
      <c r="A1587" s="2">
        <v>114</v>
      </c>
      <c r="B1587" s="40">
        <v>44110</v>
      </c>
      <c r="C1587" s="42">
        <v>0.77777777777777779</v>
      </c>
      <c r="D1587" s="3" t="s">
        <v>35</v>
      </c>
      <c r="E1587" s="5" t="s">
        <v>911</v>
      </c>
      <c r="G1587" s="42" cm="1">
        <f t="array" ref="G158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6.9444444444444198E-4</v>
      </c>
      <c r="H1587" s="44" t="str">
        <f>IF(ch_table[[#This Row],[Subject 1]]&lt;&gt;"House rose", "",SUMIF(ch_table[Day], ch_table[[#This Row],[Day]], ch_table[Duration]))</f>
        <v/>
      </c>
      <c r="I1587" s="49">
        <f>SUM(INDEX(ch_table[Duration],1):ch_table[[#This Row],[Duration]])</f>
        <v>36.020138888889043</v>
      </c>
      <c r="J1587" s="44" cm="1">
        <f t="array" ref="J158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587" s="44" t="str" cm="1">
        <f t="array" ref="K158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587" s="44" t="str">
        <f>IF(ch_table[[#This Row],[Subject 1]]&lt;&gt;"House rose", "",SUMIF(ch_table[Day], ch_table[[#This Row],[Day]], ch_table[AAT]))</f>
        <v/>
      </c>
      <c r="M1587" s="47">
        <f>SUM(INDEX(ch_table[AAT],1):ch_table[[#This Row],[AAT]])</f>
        <v>2.5701388888888905</v>
      </c>
    </row>
    <row r="1588" spans="1:13" ht="30" x14ac:dyDescent="0.25">
      <c r="A1588" s="2">
        <v>114</v>
      </c>
      <c r="B1588" s="40">
        <v>44110</v>
      </c>
      <c r="C1588" s="42">
        <v>0.77847222222222223</v>
      </c>
      <c r="D1588" s="3" t="s">
        <v>35</v>
      </c>
      <c r="E1588" s="5" t="s">
        <v>912</v>
      </c>
      <c r="G1588" s="42" cm="1">
        <f t="array" ref="G158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6.9444444444444198E-4</v>
      </c>
      <c r="H1588" s="44" t="str">
        <f>IF(ch_table[[#This Row],[Subject 1]]&lt;&gt;"House rose", "",SUMIF(ch_table[Day], ch_table[[#This Row],[Day]], ch_table[Duration]))</f>
        <v/>
      </c>
      <c r="I1588" s="49">
        <f>SUM(INDEX(ch_table[Duration],1):ch_table[[#This Row],[Duration]])</f>
        <v>36.020833333333485</v>
      </c>
      <c r="J1588" s="44" cm="1">
        <f t="array" ref="J158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588" s="44" t="str" cm="1">
        <f t="array" ref="K158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588" s="44" t="str">
        <f>IF(ch_table[[#This Row],[Subject 1]]&lt;&gt;"House rose", "",SUMIF(ch_table[Day], ch_table[[#This Row],[Day]], ch_table[AAT]))</f>
        <v/>
      </c>
      <c r="M1588" s="47">
        <f>SUM(INDEX(ch_table[AAT],1):ch_table[[#This Row],[AAT]])</f>
        <v>2.5701388888888905</v>
      </c>
    </row>
    <row r="1589" spans="1:13" ht="30" x14ac:dyDescent="0.25">
      <c r="A1589" s="2">
        <v>114</v>
      </c>
      <c r="B1589" s="40">
        <v>44110</v>
      </c>
      <c r="C1589" s="42">
        <v>0.77916666666666667</v>
      </c>
      <c r="D1589" s="3" t="s">
        <v>26</v>
      </c>
      <c r="E1589" s="5" t="s">
        <v>913</v>
      </c>
      <c r="G1589" s="42" cm="1">
        <f t="array" ref="G158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1.4583333333333282E-2</v>
      </c>
      <c r="H1589" s="44" t="str">
        <f>IF(ch_table[[#This Row],[Subject 1]]&lt;&gt;"House rose", "",SUMIF(ch_table[Day], ch_table[[#This Row],[Day]], ch_table[Duration]))</f>
        <v/>
      </c>
      <c r="I1589" s="49">
        <f>SUM(INDEX(ch_table[Duration],1):ch_table[[#This Row],[Duration]])</f>
        <v>36.035416666666819</v>
      </c>
      <c r="J1589" s="44" cm="1">
        <f t="array" ref="J158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589" s="44" cm="1">
        <f t="array" ref="K158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2.0833333333333259E-3</v>
      </c>
      <c r="L1589" s="44" t="str">
        <f>IF(ch_table[[#This Row],[Subject 1]]&lt;&gt;"House rose", "",SUMIF(ch_table[Day], ch_table[[#This Row],[Day]], ch_table[AAT]))</f>
        <v/>
      </c>
      <c r="M1589" s="47">
        <f>SUM(INDEX(ch_table[AAT],1):ch_table[[#This Row],[AAT]])</f>
        <v>2.5722222222222237</v>
      </c>
    </row>
    <row r="1590" spans="1:13" x14ac:dyDescent="0.25">
      <c r="A1590" s="2">
        <v>114</v>
      </c>
      <c r="B1590" s="40">
        <v>44110</v>
      </c>
      <c r="C1590" s="42">
        <v>0.79374999999999996</v>
      </c>
      <c r="D1590" s="3" t="s">
        <v>17</v>
      </c>
      <c r="G1590" s="42" t="str" cm="1">
        <f t="array" ref="G159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1590" s="44">
        <f>IF(ch_table[[#This Row],[Subject 1]]&lt;&gt;"House rose", "",SUMIF(ch_table[Day], ch_table[[#This Row],[Day]], ch_table[Duration]))</f>
        <v>0.31458333333333327</v>
      </c>
      <c r="I1590" s="49">
        <f>SUM(INDEX(ch_table[Duration],1):ch_table[[#This Row],[Duration]])</f>
        <v>36.035416666666819</v>
      </c>
      <c r="J1590" s="44" cm="1">
        <f t="array" ref="J159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590" s="44" t="str" cm="1">
        <f t="array" ref="K159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590" s="44">
        <f>IF(ch_table[[#This Row],[Subject 1]]&lt;&gt;"House rose", "",SUMIF(ch_table[Day], ch_table[[#This Row],[Day]], ch_table[AAT]))</f>
        <v>2.0833333333333259E-3</v>
      </c>
      <c r="M1590" s="47">
        <f>SUM(INDEX(ch_table[AAT],1):ch_table[[#This Row],[AAT]])</f>
        <v>2.5722222222222237</v>
      </c>
    </row>
    <row r="1591" spans="1:13" x14ac:dyDescent="0.25">
      <c r="A1591" s="2">
        <v>115</v>
      </c>
      <c r="B1591" s="40">
        <v>44111</v>
      </c>
      <c r="C1591" s="42">
        <v>0.47916666666666669</v>
      </c>
      <c r="D1591" s="3" t="s">
        <v>18</v>
      </c>
      <c r="G1591" s="42" cm="1">
        <f t="array" ref="G159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1591" s="44" t="str">
        <f>IF(ch_table[[#This Row],[Subject 1]]&lt;&gt;"House rose", "",SUMIF(ch_table[Day], ch_table[[#This Row],[Day]], ch_table[Duration]))</f>
        <v/>
      </c>
      <c r="I1591" s="49">
        <f>SUM(INDEX(ch_table[Duration],1):ch_table[[#This Row],[Duration]])</f>
        <v>36.037500000000151</v>
      </c>
      <c r="J1591" s="44" cm="1">
        <f t="array" ref="J159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591" s="44" t="str" cm="1">
        <f t="array" ref="K159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591" s="44" t="str">
        <f>IF(ch_table[[#This Row],[Subject 1]]&lt;&gt;"House rose", "",SUMIF(ch_table[Day], ch_table[[#This Row],[Day]], ch_table[AAT]))</f>
        <v/>
      </c>
      <c r="M1591" s="47">
        <f>SUM(INDEX(ch_table[AAT],1):ch_table[[#This Row],[AAT]])</f>
        <v>2.5722222222222237</v>
      </c>
    </row>
    <row r="1592" spans="1:13" x14ac:dyDescent="0.25">
      <c r="A1592" s="2">
        <v>115</v>
      </c>
      <c r="B1592" s="40">
        <v>44111</v>
      </c>
      <c r="C1592" s="42">
        <v>0.48125000000000001</v>
      </c>
      <c r="D1592" s="3" t="s">
        <v>28</v>
      </c>
      <c r="E1592" s="5" t="s">
        <v>280</v>
      </c>
      <c r="G1592" s="42" cm="1">
        <f t="array" ref="G159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1.8749999999999989E-2</v>
      </c>
      <c r="H1592" s="44" t="str">
        <f>IF(ch_table[[#This Row],[Subject 1]]&lt;&gt;"House rose", "",SUMIF(ch_table[Day], ch_table[[#This Row],[Day]], ch_table[Duration]))</f>
        <v/>
      </c>
      <c r="I1592" s="49">
        <f>SUM(INDEX(ch_table[Duration],1):ch_table[[#This Row],[Duration]])</f>
        <v>36.056250000000148</v>
      </c>
      <c r="J1592" s="44" cm="1">
        <f t="array" ref="J159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592" s="44" t="str" cm="1">
        <f t="array" ref="K159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592" s="44" t="str">
        <f>IF(ch_table[[#This Row],[Subject 1]]&lt;&gt;"House rose", "",SUMIF(ch_table[Day], ch_table[[#This Row],[Day]], ch_table[AAT]))</f>
        <v/>
      </c>
      <c r="M1592" s="47">
        <f>SUM(INDEX(ch_table[AAT],1):ch_table[[#This Row],[AAT]])</f>
        <v>2.5722222222222237</v>
      </c>
    </row>
    <row r="1593" spans="1:13" x14ac:dyDescent="0.25">
      <c r="A1593" s="2">
        <v>115</v>
      </c>
      <c r="B1593" s="40">
        <v>44111</v>
      </c>
      <c r="C1593" s="42">
        <v>0.5</v>
      </c>
      <c r="D1593" s="3" t="s">
        <v>28</v>
      </c>
      <c r="E1593" s="5" t="s">
        <v>99</v>
      </c>
      <c r="G1593" s="42" cm="1">
        <f t="array" ref="G159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2.2916666666666696E-2</v>
      </c>
      <c r="H1593" s="44" t="str">
        <f>IF(ch_table[[#This Row],[Subject 1]]&lt;&gt;"House rose", "",SUMIF(ch_table[Day], ch_table[[#This Row],[Day]], ch_table[Duration]))</f>
        <v/>
      </c>
      <c r="I1593" s="49">
        <f>SUM(INDEX(ch_table[Duration],1):ch_table[[#This Row],[Duration]])</f>
        <v>36.079166666666815</v>
      </c>
      <c r="J1593" s="44" cm="1">
        <f t="array" ref="J159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593" s="44" t="str" cm="1">
        <f t="array" ref="K159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593" s="44" t="str">
        <f>IF(ch_table[[#This Row],[Subject 1]]&lt;&gt;"House rose", "",SUMIF(ch_table[Day], ch_table[[#This Row],[Day]], ch_table[AAT]))</f>
        <v/>
      </c>
      <c r="M1593" s="47">
        <f>SUM(INDEX(ch_table[AAT],1):ch_table[[#This Row],[AAT]])</f>
        <v>2.5722222222222237</v>
      </c>
    </row>
    <row r="1594" spans="1:13" x14ac:dyDescent="0.25">
      <c r="A1594" s="2">
        <v>115</v>
      </c>
      <c r="B1594" s="40">
        <v>44111</v>
      </c>
      <c r="C1594" s="42">
        <v>0.5229166666666667</v>
      </c>
      <c r="D1594" s="3" t="s">
        <v>15</v>
      </c>
      <c r="G1594" s="42" cm="1">
        <f t="array" ref="G159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1594" s="44" t="str">
        <f>IF(ch_table[[#This Row],[Subject 1]]&lt;&gt;"House rose", "",SUMIF(ch_table[Day], ch_table[[#This Row],[Day]], ch_table[Duration]))</f>
        <v/>
      </c>
      <c r="I1594" s="49">
        <f>SUM(INDEX(ch_table[Duration],1):ch_table[[#This Row],[Duration]])</f>
        <v>36.081944444444595</v>
      </c>
      <c r="J1594" s="44" cm="1">
        <f t="array" ref="J159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594" s="44" t="str" cm="1">
        <f t="array" ref="K159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594" s="44" t="str">
        <f>IF(ch_table[[#This Row],[Subject 1]]&lt;&gt;"House rose", "",SUMIF(ch_table[Day], ch_table[[#This Row],[Day]], ch_table[AAT]))</f>
        <v/>
      </c>
      <c r="M1594" s="47">
        <f>SUM(INDEX(ch_table[AAT],1):ch_table[[#This Row],[AAT]])</f>
        <v>2.5722222222222237</v>
      </c>
    </row>
    <row r="1595" spans="1:13" x14ac:dyDescent="0.25">
      <c r="A1595" s="2">
        <v>115</v>
      </c>
      <c r="B1595" s="40">
        <v>44111</v>
      </c>
      <c r="C1595" s="42">
        <v>0.52569444444444446</v>
      </c>
      <c r="D1595" s="3" t="s">
        <v>24</v>
      </c>
      <c r="E1595" s="5" t="s">
        <v>914</v>
      </c>
      <c r="G1595" s="42" cm="1">
        <f t="array" ref="G159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</v>
      </c>
      <c r="H1595" s="44" t="str">
        <f>IF(ch_table[[#This Row],[Subject 1]]&lt;&gt;"House rose", "",SUMIF(ch_table[Day], ch_table[[#This Row],[Day]], ch_table[Duration]))</f>
        <v/>
      </c>
      <c r="I1595" s="49">
        <f>SUM(INDEX(ch_table[Duration],1):ch_table[[#This Row],[Duration]])</f>
        <v>36.081944444444595</v>
      </c>
      <c r="J1595" s="44" cm="1">
        <f t="array" ref="J159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595" s="44" t="str" cm="1">
        <f t="array" ref="K159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595" s="44" t="str">
        <f>IF(ch_table[[#This Row],[Subject 1]]&lt;&gt;"House rose", "",SUMIF(ch_table[Day], ch_table[[#This Row],[Day]], ch_table[AAT]))</f>
        <v/>
      </c>
      <c r="M1595" s="47">
        <f>SUM(INDEX(ch_table[AAT],1):ch_table[[#This Row],[AAT]])</f>
        <v>2.5722222222222237</v>
      </c>
    </row>
    <row r="1596" spans="1:13" ht="30" x14ac:dyDescent="0.25">
      <c r="A1596" s="2">
        <v>115</v>
      </c>
      <c r="B1596" s="40">
        <v>44111</v>
      </c>
      <c r="C1596" s="42">
        <v>0.52569444444444446</v>
      </c>
      <c r="D1596" s="3" t="s">
        <v>24</v>
      </c>
      <c r="E1596" s="5" t="s">
        <v>915</v>
      </c>
      <c r="G1596" s="42" cm="1">
        <f t="array" ref="G159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1596" s="44" t="str">
        <f>IF(ch_table[[#This Row],[Subject 1]]&lt;&gt;"House rose", "",SUMIF(ch_table[Day], ch_table[[#This Row],[Day]], ch_table[Duration]))</f>
        <v/>
      </c>
      <c r="I1596" s="49">
        <f>SUM(INDEX(ch_table[Duration],1):ch_table[[#This Row],[Duration]])</f>
        <v>36.084027777777926</v>
      </c>
      <c r="J1596" s="44" cm="1">
        <f t="array" ref="J159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596" s="44" t="str" cm="1">
        <f t="array" ref="K159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596" s="44" t="str">
        <f>IF(ch_table[[#This Row],[Subject 1]]&lt;&gt;"House rose", "",SUMIF(ch_table[Day], ch_table[[#This Row],[Day]], ch_table[AAT]))</f>
        <v/>
      </c>
      <c r="M1596" s="47">
        <f>SUM(INDEX(ch_table[AAT],1):ch_table[[#This Row],[AAT]])</f>
        <v>2.5722222222222237</v>
      </c>
    </row>
    <row r="1597" spans="1:13" x14ac:dyDescent="0.25">
      <c r="A1597" s="2">
        <v>115</v>
      </c>
      <c r="B1597" s="40">
        <v>44111</v>
      </c>
      <c r="C1597" s="42">
        <v>0.52777777777777779</v>
      </c>
      <c r="D1597" s="3" t="s">
        <v>44</v>
      </c>
      <c r="E1597" s="5" t="s">
        <v>916</v>
      </c>
      <c r="G1597" s="42" cm="1">
        <f t="array" ref="G159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5.5555555555555358E-3</v>
      </c>
      <c r="H1597" s="44" t="str">
        <f>IF(ch_table[[#This Row],[Subject 1]]&lt;&gt;"House rose", "",SUMIF(ch_table[Day], ch_table[[#This Row],[Day]], ch_table[Duration]))</f>
        <v/>
      </c>
      <c r="I1597" s="49">
        <f>SUM(INDEX(ch_table[Duration],1):ch_table[[#This Row],[Duration]])</f>
        <v>36.089583333333479</v>
      </c>
      <c r="J1597" s="44" cm="1">
        <f t="array" ref="J159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597" s="44" t="str" cm="1">
        <f t="array" ref="K159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597" s="44" t="str">
        <f>IF(ch_table[[#This Row],[Subject 1]]&lt;&gt;"House rose", "",SUMIF(ch_table[Day], ch_table[[#This Row],[Day]], ch_table[AAT]))</f>
        <v/>
      </c>
      <c r="M1597" s="47">
        <f>SUM(INDEX(ch_table[AAT],1):ch_table[[#This Row],[AAT]])</f>
        <v>2.5722222222222237</v>
      </c>
    </row>
    <row r="1598" spans="1:13" x14ac:dyDescent="0.25">
      <c r="A1598" s="2">
        <v>115</v>
      </c>
      <c r="B1598" s="40">
        <v>44111</v>
      </c>
      <c r="C1598" s="42">
        <v>0.53333333333333333</v>
      </c>
      <c r="D1598" s="3" t="s">
        <v>855</v>
      </c>
      <c r="E1598" s="5" t="s">
        <v>917</v>
      </c>
      <c r="F1598" s="5" t="s">
        <v>173</v>
      </c>
      <c r="G1598" s="42" cm="1">
        <f t="array" ref="G159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0.13749999999999996</v>
      </c>
      <c r="H1598" s="44" t="str">
        <f>IF(ch_table[[#This Row],[Subject 1]]&lt;&gt;"House rose", "",SUMIF(ch_table[Day], ch_table[[#This Row],[Day]], ch_table[Duration]))</f>
        <v/>
      </c>
      <c r="I1598" s="49">
        <f>SUM(INDEX(ch_table[Duration],1):ch_table[[#This Row],[Duration]])</f>
        <v>36.227083333333482</v>
      </c>
      <c r="J1598" s="44" cm="1">
        <f t="array" ref="J159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598" s="44" t="str" cm="1">
        <f t="array" ref="K159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598" s="44" t="str">
        <f>IF(ch_table[[#This Row],[Subject 1]]&lt;&gt;"House rose", "",SUMIF(ch_table[Day], ch_table[[#This Row],[Day]], ch_table[AAT]))</f>
        <v/>
      </c>
      <c r="M1598" s="47">
        <f>SUM(INDEX(ch_table[AAT],1):ch_table[[#This Row],[AAT]])</f>
        <v>2.5722222222222237</v>
      </c>
    </row>
    <row r="1599" spans="1:13" x14ac:dyDescent="0.25">
      <c r="A1599" s="2">
        <v>115</v>
      </c>
      <c r="B1599" s="40">
        <v>44111</v>
      </c>
      <c r="C1599" s="42">
        <v>0.67083333333333328</v>
      </c>
      <c r="D1599" s="3" t="s">
        <v>15</v>
      </c>
      <c r="G1599" s="42" cm="1">
        <f t="array" ref="G159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2.083333333333437E-3</v>
      </c>
      <c r="H1599" s="44" t="str">
        <f>IF(ch_table[[#This Row],[Subject 1]]&lt;&gt;"House rose", "",SUMIF(ch_table[Day], ch_table[[#This Row],[Day]], ch_table[Duration]))</f>
        <v/>
      </c>
      <c r="I1599" s="49">
        <f>SUM(INDEX(ch_table[Duration],1):ch_table[[#This Row],[Duration]])</f>
        <v>36.229166666666814</v>
      </c>
      <c r="J1599" s="44" cm="1">
        <f t="array" ref="J159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599" s="44" t="str" cm="1">
        <f t="array" ref="K159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599" s="44" t="str">
        <f>IF(ch_table[[#This Row],[Subject 1]]&lt;&gt;"House rose", "",SUMIF(ch_table[Day], ch_table[[#This Row],[Day]], ch_table[AAT]))</f>
        <v/>
      </c>
      <c r="M1599" s="47">
        <f>SUM(INDEX(ch_table[AAT],1):ch_table[[#This Row],[AAT]])</f>
        <v>2.5722222222222237</v>
      </c>
    </row>
    <row r="1600" spans="1:13" x14ac:dyDescent="0.25">
      <c r="A1600" s="2">
        <v>115</v>
      </c>
      <c r="B1600" s="40">
        <v>44111</v>
      </c>
      <c r="C1600" s="42">
        <v>0.67291666666666672</v>
      </c>
      <c r="D1600" s="3" t="s">
        <v>918</v>
      </c>
      <c r="E1600" s="5" t="s">
        <v>601</v>
      </c>
      <c r="G1600" s="42" cm="1">
        <f t="array" ref="G160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6.3888888888888884E-2</v>
      </c>
      <c r="H1600" s="44" t="str">
        <f>IF(ch_table[[#This Row],[Subject 1]]&lt;&gt;"House rose", "",SUMIF(ch_table[Day], ch_table[[#This Row],[Day]], ch_table[Duration]))</f>
        <v/>
      </c>
      <c r="I1600" s="49">
        <f>SUM(INDEX(ch_table[Duration],1):ch_table[[#This Row],[Duration]])</f>
        <v>36.293055555555704</v>
      </c>
      <c r="J1600" s="44" cm="1">
        <f t="array" ref="J160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600" s="44" t="str" cm="1">
        <f t="array" ref="K160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600" s="44" t="str">
        <f>IF(ch_table[[#This Row],[Subject 1]]&lt;&gt;"House rose", "",SUMIF(ch_table[Day], ch_table[[#This Row],[Day]], ch_table[AAT]))</f>
        <v/>
      </c>
      <c r="M1600" s="47">
        <f>SUM(INDEX(ch_table[AAT],1):ch_table[[#This Row],[AAT]])</f>
        <v>2.5722222222222237</v>
      </c>
    </row>
    <row r="1601" spans="1:13" ht="30" x14ac:dyDescent="0.25">
      <c r="A1601" s="2">
        <v>115</v>
      </c>
      <c r="B1601" s="40">
        <v>44111</v>
      </c>
      <c r="C1601" s="42">
        <v>0.7368055555555556</v>
      </c>
      <c r="D1601" s="3" t="s">
        <v>202</v>
      </c>
      <c r="E1601" s="5" t="s">
        <v>919</v>
      </c>
      <c r="F1601" s="5" t="s">
        <v>736</v>
      </c>
      <c r="G1601" s="42" cm="1">
        <f t="array" ref="G160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</v>
      </c>
      <c r="H1601" s="44" t="str">
        <f>IF(ch_table[[#This Row],[Subject 1]]&lt;&gt;"House rose", "",SUMIF(ch_table[Day], ch_table[[#This Row],[Day]], ch_table[Duration]))</f>
        <v/>
      </c>
      <c r="I1601" s="49">
        <f>SUM(INDEX(ch_table[Duration],1):ch_table[[#This Row],[Duration]])</f>
        <v>36.293055555555704</v>
      </c>
      <c r="J1601" s="44" cm="1">
        <f t="array" ref="J160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601" s="44" t="str" cm="1">
        <f t="array" ref="K160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601" s="44" t="str">
        <f>IF(ch_table[[#This Row],[Subject 1]]&lt;&gt;"House rose", "",SUMIF(ch_table[Day], ch_table[[#This Row],[Day]], ch_table[AAT]))</f>
        <v/>
      </c>
      <c r="M1601" s="47">
        <f>SUM(INDEX(ch_table[AAT],1):ch_table[[#This Row],[AAT]])</f>
        <v>2.5722222222222237</v>
      </c>
    </row>
    <row r="1602" spans="1:13" ht="30" x14ac:dyDescent="0.25">
      <c r="A1602" s="2">
        <v>115</v>
      </c>
      <c r="B1602" s="40">
        <v>44111</v>
      </c>
      <c r="C1602" s="42">
        <v>0.7368055555555556</v>
      </c>
      <c r="D1602" s="3" t="s">
        <v>35</v>
      </c>
      <c r="E1602" s="5" t="s">
        <v>920</v>
      </c>
      <c r="G1602" s="42" cm="1">
        <f t="array" ref="G160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6.9444444444444198E-4</v>
      </c>
      <c r="H1602" s="44" t="str">
        <f>IF(ch_table[[#This Row],[Subject 1]]&lt;&gt;"House rose", "",SUMIF(ch_table[Day], ch_table[[#This Row],[Day]], ch_table[Duration]))</f>
        <v/>
      </c>
      <c r="I1602" s="49">
        <f>SUM(INDEX(ch_table[Duration],1):ch_table[[#This Row],[Duration]])</f>
        <v>36.293750000000145</v>
      </c>
      <c r="J1602" s="44" cm="1">
        <f t="array" ref="J160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602" s="44" t="str" cm="1">
        <f t="array" ref="K160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602" s="44" t="str">
        <f>IF(ch_table[[#This Row],[Subject 1]]&lt;&gt;"House rose", "",SUMIF(ch_table[Day], ch_table[[#This Row],[Day]], ch_table[AAT]))</f>
        <v/>
      </c>
      <c r="M1602" s="47">
        <f>SUM(INDEX(ch_table[AAT],1):ch_table[[#This Row],[AAT]])</f>
        <v>2.5722222222222237</v>
      </c>
    </row>
    <row r="1603" spans="1:13" x14ac:dyDescent="0.25">
      <c r="A1603" s="2">
        <v>115</v>
      </c>
      <c r="B1603" s="40">
        <v>44111</v>
      </c>
      <c r="C1603" s="42">
        <v>0.73750000000000004</v>
      </c>
      <c r="D1603" s="3" t="s">
        <v>26</v>
      </c>
      <c r="E1603" s="5" t="s">
        <v>921</v>
      </c>
      <c r="G1603" s="42" cm="1">
        <f t="array" ref="G160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2.0138888888888817E-2</v>
      </c>
      <c r="H1603" s="44" t="str">
        <f>IF(ch_table[[#This Row],[Subject 1]]&lt;&gt;"House rose", "",SUMIF(ch_table[Day], ch_table[[#This Row],[Day]], ch_table[Duration]))</f>
        <v/>
      </c>
      <c r="I1603" s="49">
        <f>SUM(INDEX(ch_table[Duration],1):ch_table[[#This Row],[Duration]])</f>
        <v>36.313888888889032</v>
      </c>
      <c r="J1603" s="44" cm="1">
        <f t="array" ref="J160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603" s="44" t="str" cm="1">
        <f t="array" ref="K160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603" s="44" t="str">
        <f>IF(ch_table[[#This Row],[Subject 1]]&lt;&gt;"House rose", "",SUMIF(ch_table[Day], ch_table[[#This Row],[Day]], ch_table[AAT]))</f>
        <v/>
      </c>
      <c r="M1603" s="47">
        <f>SUM(INDEX(ch_table[AAT],1):ch_table[[#This Row],[AAT]])</f>
        <v>2.5722222222222237</v>
      </c>
    </row>
    <row r="1604" spans="1:13" x14ac:dyDescent="0.25">
      <c r="A1604" s="2">
        <v>115</v>
      </c>
      <c r="B1604" s="40">
        <v>44111</v>
      </c>
      <c r="C1604" s="42">
        <v>0.75763888888888886</v>
      </c>
      <c r="D1604" s="3" t="s">
        <v>17</v>
      </c>
      <c r="G1604" s="42" t="str" cm="1">
        <f t="array" ref="G160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1604" s="44">
        <f>IF(ch_table[[#This Row],[Subject 1]]&lt;&gt;"House rose", "",SUMIF(ch_table[Day], ch_table[[#This Row],[Day]], ch_table[Duration]))</f>
        <v>0.27847222222222218</v>
      </c>
      <c r="I1604" s="49">
        <f>SUM(INDEX(ch_table[Duration],1):ch_table[[#This Row],[Duration]])</f>
        <v>36.313888888889032</v>
      </c>
      <c r="J1604" s="44" cm="1">
        <f t="array" ref="J160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604" s="44" t="str" cm="1">
        <f t="array" ref="K160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604" s="44">
        <f>IF(ch_table[[#This Row],[Subject 1]]&lt;&gt;"House rose", "",SUMIF(ch_table[Day], ch_table[[#This Row],[Day]], ch_table[AAT]))</f>
        <v>0</v>
      </c>
      <c r="M1604" s="47">
        <f>SUM(INDEX(ch_table[AAT],1):ch_table[[#This Row],[AAT]])</f>
        <v>2.5722222222222237</v>
      </c>
    </row>
    <row r="1605" spans="1:13" x14ac:dyDescent="0.25">
      <c r="A1605" s="2">
        <v>116</v>
      </c>
      <c r="B1605" s="40">
        <v>44112</v>
      </c>
      <c r="C1605" s="42">
        <v>0.39583333333333331</v>
      </c>
      <c r="D1605" s="3" t="s">
        <v>18</v>
      </c>
      <c r="G1605" s="42" cm="1">
        <f t="array" ref="G160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2.0833333333332704E-3</v>
      </c>
      <c r="H1605" s="44" t="str">
        <f>IF(ch_table[[#This Row],[Subject 1]]&lt;&gt;"House rose", "",SUMIF(ch_table[Day], ch_table[[#This Row],[Day]], ch_table[Duration]))</f>
        <v/>
      </c>
      <c r="I1605" s="49">
        <f>SUM(INDEX(ch_table[Duration],1):ch_table[[#This Row],[Duration]])</f>
        <v>36.315972222222364</v>
      </c>
      <c r="J1605" s="44" cm="1">
        <f t="array" ref="J160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605" s="44" t="str" cm="1">
        <f t="array" ref="K160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605" s="44" t="str">
        <f>IF(ch_table[[#This Row],[Subject 1]]&lt;&gt;"House rose", "",SUMIF(ch_table[Day], ch_table[[#This Row],[Day]], ch_table[AAT]))</f>
        <v/>
      </c>
      <c r="M1605" s="47">
        <f>SUM(INDEX(ch_table[AAT],1):ch_table[[#This Row],[AAT]])</f>
        <v>2.5722222222222237</v>
      </c>
    </row>
    <row r="1606" spans="1:13" x14ac:dyDescent="0.25">
      <c r="A1606" s="2">
        <v>116</v>
      </c>
      <c r="B1606" s="40">
        <v>44112</v>
      </c>
      <c r="C1606" s="42">
        <v>0.39791666666666659</v>
      </c>
      <c r="D1606" s="3" t="s">
        <v>28</v>
      </c>
      <c r="E1606" s="5" t="s">
        <v>175</v>
      </c>
      <c r="G1606" s="42" cm="1">
        <f t="array" ref="G160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2.9861111111111227E-2</v>
      </c>
      <c r="H1606" s="44" t="str">
        <f>IF(ch_table[[#This Row],[Subject 1]]&lt;&gt;"House rose", "",SUMIF(ch_table[Day], ch_table[[#This Row],[Day]], ch_table[Duration]))</f>
        <v/>
      </c>
      <c r="I1606" s="49">
        <f>SUM(INDEX(ch_table[Duration],1):ch_table[[#This Row],[Duration]])</f>
        <v>36.345833333333474</v>
      </c>
      <c r="J1606" s="44" cm="1">
        <f t="array" ref="J160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606" s="44" t="str" cm="1">
        <f t="array" ref="K160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606" s="44" t="str">
        <f>IF(ch_table[[#This Row],[Subject 1]]&lt;&gt;"House rose", "",SUMIF(ch_table[Day], ch_table[[#This Row],[Day]], ch_table[AAT]))</f>
        <v/>
      </c>
      <c r="M1606" s="47">
        <f>SUM(INDEX(ch_table[AAT],1):ch_table[[#This Row],[AAT]])</f>
        <v>2.5722222222222237</v>
      </c>
    </row>
    <row r="1607" spans="1:13" x14ac:dyDescent="0.25">
      <c r="A1607" s="2">
        <v>116</v>
      </c>
      <c r="B1607" s="40">
        <v>44112</v>
      </c>
      <c r="C1607" s="42">
        <v>0.42777777777777781</v>
      </c>
      <c r="D1607" s="3" t="s">
        <v>29</v>
      </c>
      <c r="E1607" s="5" t="s">
        <v>175</v>
      </c>
      <c r="G1607" s="42" cm="1">
        <f t="array" ref="G160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1.0416666666666574E-2</v>
      </c>
      <c r="H1607" s="44" t="str">
        <f>IF(ch_table[[#This Row],[Subject 1]]&lt;&gt;"House rose", "",SUMIF(ch_table[Day], ch_table[[#This Row],[Day]], ch_table[Duration]))</f>
        <v/>
      </c>
      <c r="I1607" s="49">
        <f>SUM(INDEX(ch_table[Duration],1):ch_table[[#This Row],[Duration]])</f>
        <v>36.356250000000138</v>
      </c>
      <c r="J1607" s="44" cm="1">
        <f t="array" ref="J160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607" s="44" t="str" cm="1">
        <f t="array" ref="K160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607" s="44" t="str">
        <f>IF(ch_table[[#This Row],[Subject 1]]&lt;&gt;"House rose", "",SUMIF(ch_table[Day], ch_table[[#This Row],[Day]], ch_table[AAT]))</f>
        <v/>
      </c>
      <c r="M1607" s="47">
        <f>SUM(INDEX(ch_table[AAT],1):ch_table[[#This Row],[AAT]])</f>
        <v>2.5722222222222237</v>
      </c>
    </row>
    <row r="1608" spans="1:13" x14ac:dyDescent="0.25">
      <c r="A1608" s="2">
        <v>116</v>
      </c>
      <c r="B1608" s="40">
        <v>44112</v>
      </c>
      <c r="C1608" s="42">
        <v>0.43819444444444439</v>
      </c>
      <c r="D1608" s="3" t="s">
        <v>15</v>
      </c>
      <c r="G1608" s="42" cm="1">
        <f t="array" ref="G160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2.083333333333437E-3</v>
      </c>
      <c r="H1608" s="44" t="str">
        <f>IF(ch_table[[#This Row],[Subject 1]]&lt;&gt;"House rose", "",SUMIF(ch_table[Day], ch_table[[#This Row],[Day]], ch_table[Duration]))</f>
        <v/>
      </c>
      <c r="I1608" s="49">
        <f>SUM(INDEX(ch_table[Duration],1):ch_table[[#This Row],[Duration]])</f>
        <v>36.358333333333469</v>
      </c>
      <c r="J1608" s="44" cm="1">
        <f t="array" ref="J160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608" s="44" t="str" cm="1">
        <f t="array" ref="K160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608" s="44" t="str">
        <f>IF(ch_table[[#This Row],[Subject 1]]&lt;&gt;"House rose", "",SUMIF(ch_table[Day], ch_table[[#This Row],[Day]], ch_table[AAT]))</f>
        <v/>
      </c>
      <c r="M1608" s="47">
        <f>SUM(INDEX(ch_table[AAT],1):ch_table[[#This Row],[AAT]])</f>
        <v>2.5722222222222237</v>
      </c>
    </row>
    <row r="1609" spans="1:13" x14ac:dyDescent="0.25">
      <c r="A1609" s="2">
        <v>116</v>
      </c>
      <c r="B1609" s="40">
        <v>44112</v>
      </c>
      <c r="C1609" s="42">
        <v>0.44027777777777782</v>
      </c>
      <c r="D1609" s="3" t="s">
        <v>25</v>
      </c>
      <c r="E1609" s="5" t="s">
        <v>81</v>
      </c>
      <c r="G1609" s="42" cm="1">
        <f t="array" ref="G160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4.5138888888888895E-2</v>
      </c>
      <c r="H1609" s="44" t="str">
        <f>IF(ch_table[[#This Row],[Subject 1]]&lt;&gt;"House rose", "",SUMIF(ch_table[Day], ch_table[[#This Row],[Day]], ch_table[Duration]))</f>
        <v/>
      </c>
      <c r="I1609" s="49">
        <f>SUM(INDEX(ch_table[Duration],1):ch_table[[#This Row],[Duration]])</f>
        <v>36.403472222222355</v>
      </c>
      <c r="J1609" s="44" cm="1">
        <f t="array" ref="J160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609" s="44" t="str" cm="1">
        <f t="array" ref="K160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609" s="44" t="str">
        <f>IF(ch_table[[#This Row],[Subject 1]]&lt;&gt;"House rose", "",SUMIF(ch_table[Day], ch_table[[#This Row],[Day]], ch_table[AAT]))</f>
        <v/>
      </c>
      <c r="M1609" s="47">
        <f>SUM(INDEX(ch_table[AAT],1):ch_table[[#This Row],[AAT]])</f>
        <v>2.5722222222222237</v>
      </c>
    </row>
    <row r="1610" spans="1:13" ht="30" x14ac:dyDescent="0.25">
      <c r="A1610" s="2">
        <v>116</v>
      </c>
      <c r="B1610" s="40">
        <v>44112</v>
      </c>
      <c r="C1610" s="42">
        <v>0.48541666666666672</v>
      </c>
      <c r="D1610" s="3" t="s">
        <v>24</v>
      </c>
      <c r="E1610" s="5" t="s">
        <v>922</v>
      </c>
      <c r="G1610" s="42" cm="1">
        <f t="array" ref="G161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2.0833333333332704E-3</v>
      </c>
      <c r="H1610" s="44" t="str">
        <f>IF(ch_table[[#This Row],[Subject 1]]&lt;&gt;"House rose", "",SUMIF(ch_table[Day], ch_table[[#This Row],[Day]], ch_table[Duration]))</f>
        <v/>
      </c>
      <c r="I1610" s="49">
        <f>SUM(INDEX(ch_table[Duration],1):ch_table[[#This Row],[Duration]])</f>
        <v>36.405555555555686</v>
      </c>
      <c r="J1610" s="44" cm="1">
        <f t="array" ref="J161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610" s="44" t="str" cm="1">
        <f t="array" ref="K161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610" s="44" t="str">
        <f>IF(ch_table[[#This Row],[Subject 1]]&lt;&gt;"House rose", "",SUMIF(ch_table[Day], ch_table[[#This Row],[Day]], ch_table[AAT]))</f>
        <v/>
      </c>
      <c r="M1610" s="47">
        <f>SUM(INDEX(ch_table[AAT],1):ch_table[[#This Row],[AAT]])</f>
        <v>2.5722222222222237</v>
      </c>
    </row>
    <row r="1611" spans="1:13" x14ac:dyDescent="0.25">
      <c r="A1611" s="2">
        <v>116</v>
      </c>
      <c r="B1611" s="40">
        <v>44112</v>
      </c>
      <c r="C1611" s="42">
        <v>0.48749999999999999</v>
      </c>
      <c r="D1611" s="3" t="s">
        <v>15</v>
      </c>
      <c r="G1611" s="42" cm="1">
        <f t="array" ref="G161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2.7777777777778234E-3</v>
      </c>
      <c r="H1611" s="44" t="str">
        <f>IF(ch_table[[#This Row],[Subject 1]]&lt;&gt;"House rose", "",SUMIF(ch_table[Day], ch_table[[#This Row],[Day]], ch_table[Duration]))</f>
        <v/>
      </c>
      <c r="I1611" s="49">
        <f>SUM(INDEX(ch_table[Duration],1):ch_table[[#This Row],[Duration]])</f>
        <v>36.408333333333466</v>
      </c>
      <c r="J1611" s="44" cm="1">
        <f t="array" ref="J161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611" s="44" t="str" cm="1">
        <f t="array" ref="K161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611" s="44" t="str">
        <f>IF(ch_table[[#This Row],[Subject 1]]&lt;&gt;"House rose", "",SUMIF(ch_table[Day], ch_table[[#This Row],[Day]], ch_table[AAT]))</f>
        <v/>
      </c>
      <c r="M1611" s="47">
        <f>SUM(INDEX(ch_table[AAT],1):ch_table[[#This Row],[AAT]])</f>
        <v>2.5722222222222237</v>
      </c>
    </row>
    <row r="1612" spans="1:13" ht="30" x14ac:dyDescent="0.25">
      <c r="A1612" s="2">
        <v>116</v>
      </c>
      <c r="B1612" s="40">
        <v>44112</v>
      </c>
      <c r="C1612" s="42">
        <v>0.49027777777777781</v>
      </c>
      <c r="D1612" s="3" t="s">
        <v>630</v>
      </c>
      <c r="E1612" s="5" t="s">
        <v>923</v>
      </c>
      <c r="F1612" s="5" t="s">
        <v>377</v>
      </c>
      <c r="G1612" s="42" cm="1">
        <f t="array" ref="G161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0.15763888888888888</v>
      </c>
      <c r="H1612" s="44" t="str">
        <f>IF(ch_table[[#This Row],[Subject 1]]&lt;&gt;"House rose", "",SUMIF(ch_table[Day], ch_table[[#This Row],[Day]], ch_table[Duration]))</f>
        <v/>
      </c>
      <c r="I1612" s="49">
        <f>SUM(INDEX(ch_table[Duration],1):ch_table[[#This Row],[Duration]])</f>
        <v>36.565972222222356</v>
      </c>
      <c r="J1612" s="44" cm="1">
        <f t="array" ref="J161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612" s="44" t="str" cm="1">
        <f t="array" ref="K161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612" s="44" t="str">
        <f>IF(ch_table[[#This Row],[Subject 1]]&lt;&gt;"House rose", "",SUMIF(ch_table[Day], ch_table[[#This Row],[Day]], ch_table[AAT]))</f>
        <v/>
      </c>
      <c r="M1612" s="47">
        <f>SUM(INDEX(ch_table[AAT],1):ch_table[[#This Row],[AAT]])</f>
        <v>2.5722222222222237</v>
      </c>
    </row>
    <row r="1613" spans="1:13" ht="30" x14ac:dyDescent="0.25">
      <c r="A1613" s="2">
        <v>116</v>
      </c>
      <c r="B1613" s="40">
        <v>44112</v>
      </c>
      <c r="C1613" s="42">
        <v>0.6479166666666667</v>
      </c>
      <c r="D1613" s="3" t="s">
        <v>202</v>
      </c>
      <c r="E1613" s="5" t="s">
        <v>358</v>
      </c>
      <c r="F1613" s="5" t="s">
        <v>736</v>
      </c>
      <c r="G1613" s="42" cm="1">
        <f t="array" ref="G161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0.95833333333333326</v>
      </c>
      <c r="H1613" s="44" t="str">
        <f>IF(ch_table[[#This Row],[Subject 1]]&lt;&gt;"House rose", "",SUMIF(ch_table[Day], ch_table[[#This Row],[Day]], ch_table[Duration]))</f>
        <v/>
      </c>
      <c r="I1613" s="49">
        <f>SUM(INDEX(ch_table[Duration],1):ch_table[[#This Row],[Duration]])</f>
        <v>37.524305555555692</v>
      </c>
      <c r="J1613" s="44" cm="1">
        <f t="array" ref="J161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613" s="44" t="str" cm="1">
        <f t="array" ref="K161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613" s="44" t="str">
        <f>IF(ch_table[[#This Row],[Subject 1]]&lt;&gt;"House rose", "",SUMIF(ch_table[Day], ch_table[[#This Row],[Day]], ch_table[AAT]))</f>
        <v/>
      </c>
      <c r="M1613" s="47">
        <f>SUM(INDEX(ch_table[AAT],1):ch_table[[#This Row],[AAT]])</f>
        <v>2.5722222222222237</v>
      </c>
    </row>
    <row r="1614" spans="1:13" x14ac:dyDescent="0.25">
      <c r="A1614" s="2">
        <v>116</v>
      </c>
      <c r="B1614" s="40">
        <v>44112</v>
      </c>
      <c r="C1614" s="42">
        <v>0.60624999999999996</v>
      </c>
      <c r="D1614" s="3" t="s">
        <v>15</v>
      </c>
      <c r="G1614" s="42" cm="1">
        <f t="array" ref="G161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1614" s="44" t="str">
        <f>IF(ch_table[[#This Row],[Subject 1]]&lt;&gt;"House rose", "",SUMIF(ch_table[Day], ch_table[[#This Row],[Day]], ch_table[Duration]))</f>
        <v/>
      </c>
      <c r="I1614" s="49">
        <f>SUM(INDEX(ch_table[Duration],1):ch_table[[#This Row],[Duration]])</f>
        <v>37.527083333333472</v>
      </c>
      <c r="J1614" s="44" cm="1">
        <f t="array" ref="J161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614" s="44" t="str" cm="1">
        <f t="array" ref="K161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614" s="44" t="str">
        <f>IF(ch_table[[#This Row],[Subject 1]]&lt;&gt;"House rose", "",SUMIF(ch_table[Day], ch_table[[#This Row],[Day]], ch_table[AAT]))</f>
        <v/>
      </c>
      <c r="M1614" s="47">
        <f>SUM(INDEX(ch_table[AAT],1):ch_table[[#This Row],[AAT]])</f>
        <v>2.5722222222222237</v>
      </c>
    </row>
    <row r="1615" spans="1:13" ht="45" x14ac:dyDescent="0.25">
      <c r="A1615" s="2">
        <v>116</v>
      </c>
      <c r="B1615" s="40">
        <v>44112</v>
      </c>
      <c r="C1615" s="42">
        <v>0.60902777777777772</v>
      </c>
      <c r="D1615" s="3" t="s">
        <v>630</v>
      </c>
      <c r="E1615" s="5" t="s">
        <v>924</v>
      </c>
      <c r="F1615" s="5" t="s">
        <v>377</v>
      </c>
      <c r="G1615" s="42" cm="1">
        <f t="array" ref="G161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0.10000000000000009</v>
      </c>
      <c r="H1615" s="44" t="str">
        <f>IF(ch_table[[#This Row],[Subject 1]]&lt;&gt;"House rose", "",SUMIF(ch_table[Day], ch_table[[#This Row],[Day]], ch_table[Duration]))</f>
        <v/>
      </c>
      <c r="I1615" s="49">
        <f>SUM(INDEX(ch_table[Duration],1):ch_table[[#This Row],[Duration]])</f>
        <v>37.627083333333474</v>
      </c>
      <c r="J1615" s="44" cm="1">
        <f t="array" ref="J161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615" s="44" cm="1">
        <f t="array" ref="K161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6.9444444444444198E-4</v>
      </c>
      <c r="L1615" s="44" t="str">
        <f>IF(ch_table[[#This Row],[Subject 1]]&lt;&gt;"House rose", "",SUMIF(ch_table[Day], ch_table[[#This Row],[Day]], ch_table[AAT]))</f>
        <v/>
      </c>
      <c r="M1615" s="47">
        <f>SUM(INDEX(ch_table[AAT],1):ch_table[[#This Row],[AAT]])</f>
        <v>2.5729166666666683</v>
      </c>
    </row>
    <row r="1616" spans="1:13" x14ac:dyDescent="0.25">
      <c r="A1616" s="2">
        <v>116</v>
      </c>
      <c r="B1616" s="40">
        <v>44112</v>
      </c>
      <c r="C1616" s="42">
        <v>0.70902777777777781</v>
      </c>
      <c r="D1616" s="3" t="s">
        <v>202</v>
      </c>
      <c r="E1616" s="5" t="s">
        <v>225</v>
      </c>
      <c r="G1616" s="42" cm="1">
        <f t="array" ref="G161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</v>
      </c>
      <c r="H1616" s="44" t="str">
        <f>IF(ch_table[[#This Row],[Subject 1]]&lt;&gt;"House rose", "",SUMIF(ch_table[Day], ch_table[[#This Row],[Day]], ch_table[Duration]))</f>
        <v/>
      </c>
      <c r="I1616" s="49">
        <f>SUM(INDEX(ch_table[Duration],1):ch_table[[#This Row],[Duration]])</f>
        <v>37.627083333333474</v>
      </c>
      <c r="J1616" s="44" cm="1">
        <f t="array" ref="J161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616" s="44" cm="1">
        <f t="array" ref="K161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0</v>
      </c>
      <c r="L1616" s="44" t="str">
        <f>IF(ch_table[[#This Row],[Subject 1]]&lt;&gt;"House rose", "",SUMIF(ch_table[Day], ch_table[[#This Row],[Day]], ch_table[AAT]))</f>
        <v/>
      </c>
      <c r="M1616" s="47">
        <f>SUM(INDEX(ch_table[AAT],1):ch_table[[#This Row],[AAT]])</f>
        <v>2.5729166666666683</v>
      </c>
    </row>
    <row r="1617" spans="1:13" x14ac:dyDescent="0.25">
      <c r="A1617" s="2">
        <v>116</v>
      </c>
      <c r="B1617" s="40">
        <v>44112</v>
      </c>
      <c r="C1617" s="42">
        <v>0.70902777777777781</v>
      </c>
      <c r="D1617" s="3" t="s">
        <v>35</v>
      </c>
      <c r="E1617" s="5" t="s">
        <v>925</v>
      </c>
      <c r="G1617" s="42" cm="1">
        <f t="array" ref="G161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6.9444444444444198E-4</v>
      </c>
      <c r="H1617" s="44" t="str">
        <f>IF(ch_table[[#This Row],[Subject 1]]&lt;&gt;"House rose", "",SUMIF(ch_table[Day], ch_table[[#This Row],[Day]], ch_table[Duration]))</f>
        <v/>
      </c>
      <c r="I1617" s="49">
        <f>SUM(INDEX(ch_table[Duration],1):ch_table[[#This Row],[Duration]])</f>
        <v>37.627777777777915</v>
      </c>
      <c r="J1617" s="44" cm="1">
        <f t="array" ref="J161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617" s="44" cm="1">
        <f t="array" ref="K161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6.9444444444444198E-4</v>
      </c>
      <c r="L1617" s="44" t="str">
        <f>IF(ch_table[[#This Row],[Subject 1]]&lt;&gt;"House rose", "",SUMIF(ch_table[Day], ch_table[[#This Row],[Day]], ch_table[AAT]))</f>
        <v/>
      </c>
      <c r="M1617" s="47">
        <f>SUM(INDEX(ch_table[AAT],1):ch_table[[#This Row],[AAT]])</f>
        <v>2.5736111111111128</v>
      </c>
    </row>
    <row r="1618" spans="1:13" ht="30" x14ac:dyDescent="0.25">
      <c r="A1618" s="2">
        <v>116</v>
      </c>
      <c r="B1618" s="40">
        <v>44112</v>
      </c>
      <c r="C1618" s="42">
        <v>0.70972222222222225</v>
      </c>
      <c r="D1618" s="3" t="s">
        <v>26</v>
      </c>
      <c r="E1618" s="5" t="s">
        <v>926</v>
      </c>
      <c r="G1618" s="42" cm="1">
        <f t="array" ref="G161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1.6666666666666607E-2</v>
      </c>
      <c r="H1618" s="44" t="str">
        <f>IF(ch_table[[#This Row],[Subject 1]]&lt;&gt;"House rose", "",SUMIF(ch_table[Day], ch_table[[#This Row],[Day]], ch_table[Duration]))</f>
        <v/>
      </c>
      <c r="I1618" s="49">
        <f>SUM(INDEX(ch_table[Duration],1):ch_table[[#This Row],[Duration]])</f>
        <v>37.644444444444581</v>
      </c>
      <c r="J1618" s="44" cm="1">
        <f t="array" ref="J161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618" s="44" cm="1">
        <f t="array" ref="K161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1.6666666666666607E-2</v>
      </c>
      <c r="L1618" s="44" t="str">
        <f>IF(ch_table[[#This Row],[Subject 1]]&lt;&gt;"House rose", "",SUMIF(ch_table[Day], ch_table[[#This Row],[Day]], ch_table[AAT]))</f>
        <v/>
      </c>
      <c r="M1618" s="47">
        <f>SUM(INDEX(ch_table[AAT],1):ch_table[[#This Row],[AAT]])</f>
        <v>2.5902777777777795</v>
      </c>
    </row>
    <row r="1619" spans="1:13" x14ac:dyDescent="0.25">
      <c r="A1619" s="2">
        <v>116</v>
      </c>
      <c r="B1619" s="40">
        <v>44112</v>
      </c>
      <c r="C1619" s="42">
        <v>0.72638888888888886</v>
      </c>
      <c r="D1619" s="3" t="s">
        <v>17</v>
      </c>
      <c r="G1619" s="42" t="str" cm="1">
        <f t="array" ref="G161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1619" s="44">
        <f>IF(ch_table[[#This Row],[Subject 1]]&lt;&gt;"House rose", "",SUMIF(ch_table[Day], ch_table[[#This Row],[Day]], ch_table[Duration]))</f>
        <v>1.3305555555555557</v>
      </c>
      <c r="I1619" s="49">
        <f>SUM(INDEX(ch_table[Duration],1):ch_table[[#This Row],[Duration]])</f>
        <v>37.644444444444581</v>
      </c>
      <c r="J1619" s="44" cm="1">
        <f t="array" ref="J161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619" s="44" t="str" cm="1">
        <f t="array" ref="K161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619" s="44">
        <f>IF(ch_table[[#This Row],[Subject 1]]&lt;&gt;"House rose", "",SUMIF(ch_table[Day], ch_table[[#This Row],[Day]], ch_table[AAT]))</f>
        <v>1.8055555555555491E-2</v>
      </c>
      <c r="M1619" s="47">
        <f>SUM(INDEX(ch_table[AAT],1):ch_table[[#This Row],[AAT]])</f>
        <v>2.5902777777777795</v>
      </c>
    </row>
    <row r="1620" spans="1:13" x14ac:dyDescent="0.25">
      <c r="A1620" s="2">
        <v>117</v>
      </c>
      <c r="B1620" s="40">
        <v>44116</v>
      </c>
      <c r="C1620" s="42">
        <v>0.60416666666666663</v>
      </c>
      <c r="D1620" s="3" t="s">
        <v>18</v>
      </c>
      <c r="G1620" s="42" cm="1">
        <f t="array" ref="G162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1620" s="44" t="str">
        <f>IF(ch_table[[#This Row],[Subject 1]]&lt;&gt;"House rose", "",SUMIF(ch_table[Day], ch_table[[#This Row],[Day]], ch_table[Duration]))</f>
        <v/>
      </c>
      <c r="I1620" s="49">
        <f>SUM(INDEX(ch_table[Duration],1):ch_table[[#This Row],[Duration]])</f>
        <v>37.646527777777912</v>
      </c>
      <c r="J1620" s="44" cm="1">
        <f t="array" ref="J162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620" s="44" t="str" cm="1">
        <f t="array" ref="K162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620" s="44" t="str">
        <f>IF(ch_table[[#This Row],[Subject 1]]&lt;&gt;"House rose", "",SUMIF(ch_table[Day], ch_table[[#This Row],[Day]], ch_table[AAT]))</f>
        <v/>
      </c>
      <c r="M1620" s="47">
        <f>SUM(INDEX(ch_table[AAT],1):ch_table[[#This Row],[AAT]])</f>
        <v>2.5902777777777795</v>
      </c>
    </row>
    <row r="1621" spans="1:13" x14ac:dyDescent="0.25">
      <c r="A1621" s="2">
        <v>117</v>
      </c>
      <c r="B1621" s="40">
        <v>44116</v>
      </c>
      <c r="C1621" s="42">
        <v>0.60624999999999996</v>
      </c>
      <c r="D1621" s="3" t="s">
        <v>28</v>
      </c>
      <c r="E1621" s="5" t="s">
        <v>326</v>
      </c>
      <c r="G1621" s="42" cm="1">
        <f t="array" ref="G162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2.9166666666666674E-2</v>
      </c>
      <c r="H1621" s="44" t="str">
        <f>IF(ch_table[[#This Row],[Subject 1]]&lt;&gt;"House rose", "",SUMIF(ch_table[Day], ch_table[[#This Row],[Day]], ch_table[Duration]))</f>
        <v/>
      </c>
      <c r="I1621" s="49">
        <f>SUM(INDEX(ch_table[Duration],1):ch_table[[#This Row],[Duration]])</f>
        <v>37.675694444444581</v>
      </c>
      <c r="J1621" s="44" cm="1">
        <f t="array" ref="J162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621" s="44" t="str" cm="1">
        <f t="array" ref="K162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621" s="44" t="str">
        <f>IF(ch_table[[#This Row],[Subject 1]]&lt;&gt;"House rose", "",SUMIF(ch_table[Day], ch_table[[#This Row],[Day]], ch_table[AAT]))</f>
        <v/>
      </c>
      <c r="M1621" s="47">
        <f>SUM(INDEX(ch_table[AAT],1):ch_table[[#This Row],[AAT]])</f>
        <v>2.5902777777777795</v>
      </c>
    </row>
    <row r="1622" spans="1:13" x14ac:dyDescent="0.25">
      <c r="A1622" s="2">
        <v>117</v>
      </c>
      <c r="B1622" s="40">
        <v>44116</v>
      </c>
      <c r="C1622" s="42">
        <v>0.63541666666666663</v>
      </c>
      <c r="D1622" s="3" t="s">
        <v>29</v>
      </c>
      <c r="E1622" s="5" t="s">
        <v>326</v>
      </c>
      <c r="G1622" s="42" cm="1">
        <f t="array" ref="G162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1.1111111111111183E-2</v>
      </c>
      <c r="H1622" s="44" t="str">
        <f>IF(ch_table[[#This Row],[Subject 1]]&lt;&gt;"House rose", "",SUMIF(ch_table[Day], ch_table[[#This Row],[Day]], ch_table[Duration]))</f>
        <v/>
      </c>
      <c r="I1622" s="49">
        <f>SUM(INDEX(ch_table[Duration],1):ch_table[[#This Row],[Duration]])</f>
        <v>37.686805555555694</v>
      </c>
      <c r="J1622" s="44" cm="1">
        <f t="array" ref="J162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622" s="44" t="str" cm="1">
        <f t="array" ref="K162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622" s="44" t="str">
        <f>IF(ch_table[[#This Row],[Subject 1]]&lt;&gt;"House rose", "",SUMIF(ch_table[Day], ch_table[[#This Row],[Day]], ch_table[AAT]))</f>
        <v/>
      </c>
      <c r="M1622" s="47">
        <f>SUM(INDEX(ch_table[AAT],1):ch_table[[#This Row],[AAT]])</f>
        <v>2.5902777777777795</v>
      </c>
    </row>
    <row r="1623" spans="1:13" x14ac:dyDescent="0.25">
      <c r="A1623" s="2">
        <v>117</v>
      </c>
      <c r="B1623" s="40">
        <v>44116</v>
      </c>
      <c r="C1623" s="42">
        <v>0.64652777777777781</v>
      </c>
      <c r="D1623" s="3" t="s">
        <v>15</v>
      </c>
      <c r="G1623" s="42" cm="1">
        <f t="array" ref="G162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1623" s="44" t="str">
        <f>IF(ch_table[[#This Row],[Subject 1]]&lt;&gt;"House rose", "",SUMIF(ch_table[Day], ch_table[[#This Row],[Day]], ch_table[Duration]))</f>
        <v/>
      </c>
      <c r="I1623" s="49">
        <f>SUM(INDEX(ch_table[Duration],1):ch_table[[#This Row],[Duration]])</f>
        <v>37.689583333333474</v>
      </c>
      <c r="J1623" s="44" cm="1">
        <f t="array" ref="J162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623" s="44" t="str" cm="1">
        <f t="array" ref="K162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623" s="44" t="str">
        <f>IF(ch_table[[#This Row],[Subject 1]]&lt;&gt;"House rose", "",SUMIF(ch_table[Day], ch_table[[#This Row],[Day]], ch_table[AAT]))</f>
        <v/>
      </c>
      <c r="M1623" s="47">
        <f>SUM(INDEX(ch_table[AAT],1):ch_table[[#This Row],[AAT]])</f>
        <v>2.5902777777777795</v>
      </c>
    </row>
    <row r="1624" spans="1:13" x14ac:dyDescent="0.25">
      <c r="A1624" s="2">
        <v>117</v>
      </c>
      <c r="B1624" s="40">
        <v>44116</v>
      </c>
      <c r="C1624" s="42">
        <v>0.64930555555555558</v>
      </c>
      <c r="D1624" s="3" t="s">
        <v>30</v>
      </c>
      <c r="E1624" s="5" t="s">
        <v>927</v>
      </c>
      <c r="G1624" s="42" cm="1">
        <f t="array" ref="G162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8.7500000000000022E-2</v>
      </c>
      <c r="H1624" s="44" t="str">
        <f>IF(ch_table[[#This Row],[Subject 1]]&lt;&gt;"House rose", "",SUMIF(ch_table[Day], ch_table[[#This Row],[Day]], ch_table[Duration]))</f>
        <v/>
      </c>
      <c r="I1624" s="49">
        <f>SUM(INDEX(ch_table[Duration],1):ch_table[[#This Row],[Duration]])</f>
        <v>37.777083333333472</v>
      </c>
      <c r="J1624" s="44" cm="1">
        <f t="array" ref="J162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624" s="44" t="str" cm="1">
        <f t="array" ref="K162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624" s="44" t="str">
        <f>IF(ch_table[[#This Row],[Subject 1]]&lt;&gt;"House rose", "",SUMIF(ch_table[Day], ch_table[[#This Row],[Day]], ch_table[AAT]))</f>
        <v/>
      </c>
      <c r="M1624" s="47">
        <f>SUM(INDEX(ch_table[AAT],1):ch_table[[#This Row],[AAT]])</f>
        <v>2.5902777777777795</v>
      </c>
    </row>
    <row r="1625" spans="1:13" x14ac:dyDescent="0.25">
      <c r="A1625" s="2">
        <v>117</v>
      </c>
      <c r="B1625" s="40">
        <v>44116</v>
      </c>
      <c r="C1625" s="42">
        <v>0.7368055555555556</v>
      </c>
      <c r="D1625" s="3" t="s">
        <v>15</v>
      </c>
      <c r="G1625" s="42" cm="1">
        <f t="array" ref="G162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1625" s="44" t="str">
        <f>IF(ch_table[[#This Row],[Subject 1]]&lt;&gt;"House rose", "",SUMIF(ch_table[Day], ch_table[[#This Row],[Day]], ch_table[Duration]))</f>
        <v/>
      </c>
      <c r="I1625" s="49">
        <f>SUM(INDEX(ch_table[Duration],1):ch_table[[#This Row],[Duration]])</f>
        <v>37.779166666666804</v>
      </c>
      <c r="J1625" s="44" cm="1">
        <f t="array" ref="J162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625" s="44" t="str" cm="1">
        <f t="array" ref="K162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625" s="44" t="str">
        <f>IF(ch_table[[#This Row],[Subject 1]]&lt;&gt;"House rose", "",SUMIF(ch_table[Day], ch_table[[#This Row],[Day]], ch_table[AAT]))</f>
        <v/>
      </c>
      <c r="M1625" s="47">
        <f>SUM(INDEX(ch_table[AAT],1):ch_table[[#This Row],[AAT]])</f>
        <v>2.5902777777777795</v>
      </c>
    </row>
    <row r="1626" spans="1:13" x14ac:dyDescent="0.25">
      <c r="A1626" s="2">
        <v>117</v>
      </c>
      <c r="B1626" s="40">
        <v>44116</v>
      </c>
      <c r="C1626" s="42">
        <v>0.73888888888888893</v>
      </c>
      <c r="D1626" s="3" t="s">
        <v>25</v>
      </c>
      <c r="E1626" s="5" t="s">
        <v>81</v>
      </c>
      <c r="G1626" s="42" cm="1">
        <f t="array" ref="G162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6.9444444444444198E-3</v>
      </c>
      <c r="H1626" s="44" t="str">
        <f>IF(ch_table[[#This Row],[Subject 1]]&lt;&gt;"House rose", "",SUMIF(ch_table[Day], ch_table[[#This Row],[Day]], ch_table[Duration]))</f>
        <v/>
      </c>
      <c r="I1626" s="49">
        <f>SUM(INDEX(ch_table[Duration],1):ch_table[[#This Row],[Duration]])</f>
        <v>37.786111111111246</v>
      </c>
      <c r="J1626" s="44" cm="1">
        <f t="array" ref="J162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626" s="44" t="str" cm="1">
        <f t="array" ref="K162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626" s="44" t="str">
        <f>IF(ch_table[[#This Row],[Subject 1]]&lt;&gt;"House rose", "",SUMIF(ch_table[Day], ch_table[[#This Row],[Day]], ch_table[AAT]))</f>
        <v/>
      </c>
      <c r="M1626" s="47">
        <f>SUM(INDEX(ch_table[AAT],1):ch_table[[#This Row],[AAT]])</f>
        <v>2.5902777777777795</v>
      </c>
    </row>
    <row r="1627" spans="1:13" ht="30" x14ac:dyDescent="0.25">
      <c r="A1627" s="2">
        <v>117</v>
      </c>
      <c r="B1627" s="40">
        <v>44116</v>
      </c>
      <c r="C1627" s="42">
        <v>0.74583333333333335</v>
      </c>
      <c r="D1627" s="3" t="s">
        <v>24</v>
      </c>
      <c r="E1627" s="5" t="s">
        <v>928</v>
      </c>
      <c r="G1627" s="42" cm="1">
        <f t="array" ref="G162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6.9444444444444198E-4</v>
      </c>
      <c r="H1627" s="44" t="str">
        <f>IF(ch_table[[#This Row],[Subject 1]]&lt;&gt;"House rose", "",SUMIF(ch_table[Day], ch_table[[#This Row],[Day]], ch_table[Duration]))</f>
        <v/>
      </c>
      <c r="I1627" s="49">
        <f>SUM(INDEX(ch_table[Duration],1):ch_table[[#This Row],[Duration]])</f>
        <v>37.786805555555688</v>
      </c>
      <c r="J1627" s="44" cm="1">
        <f t="array" ref="J162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627" s="44" t="str" cm="1">
        <f t="array" ref="K162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627" s="44" t="str">
        <f>IF(ch_table[[#This Row],[Subject 1]]&lt;&gt;"House rose", "",SUMIF(ch_table[Day], ch_table[[#This Row],[Day]], ch_table[AAT]))</f>
        <v/>
      </c>
      <c r="M1627" s="47">
        <f>SUM(INDEX(ch_table[AAT],1):ch_table[[#This Row],[AAT]])</f>
        <v>2.5902777777777795</v>
      </c>
    </row>
    <row r="1628" spans="1:13" x14ac:dyDescent="0.25">
      <c r="A1628" s="2">
        <v>117</v>
      </c>
      <c r="B1628" s="40">
        <v>44116</v>
      </c>
      <c r="C1628" s="42">
        <v>0.74652777777777779</v>
      </c>
      <c r="D1628" s="3" t="s">
        <v>37</v>
      </c>
      <c r="E1628" s="5" t="s">
        <v>510</v>
      </c>
      <c r="G1628" s="42" cm="1">
        <f t="array" ref="G162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0.16388888888888886</v>
      </c>
      <c r="H1628" s="44" t="str">
        <f>IF(ch_table[[#This Row],[Subject 1]]&lt;&gt;"House rose", "",SUMIF(ch_table[Day], ch_table[[#This Row],[Day]], ch_table[Duration]))</f>
        <v/>
      </c>
      <c r="I1628" s="49">
        <f>SUM(INDEX(ch_table[Duration],1):ch_table[[#This Row],[Duration]])</f>
        <v>37.950694444444579</v>
      </c>
      <c r="J1628" s="44" cm="1">
        <f t="array" ref="J162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628" s="44" t="str" cm="1">
        <f t="array" ref="K162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628" s="44" t="str">
        <f>IF(ch_table[[#This Row],[Subject 1]]&lt;&gt;"House rose", "",SUMIF(ch_table[Day], ch_table[[#This Row],[Day]], ch_table[AAT]))</f>
        <v/>
      </c>
      <c r="M1628" s="47">
        <f>SUM(INDEX(ch_table[AAT],1):ch_table[[#This Row],[AAT]])</f>
        <v>2.5902777777777795</v>
      </c>
    </row>
    <row r="1629" spans="1:13" ht="30" x14ac:dyDescent="0.25">
      <c r="A1629" s="2">
        <v>117</v>
      </c>
      <c r="B1629" s="40">
        <v>44116</v>
      </c>
      <c r="C1629" s="42">
        <v>0.91041666666666665</v>
      </c>
      <c r="D1629" s="3" t="s">
        <v>26</v>
      </c>
      <c r="E1629" s="5" t="s">
        <v>929</v>
      </c>
      <c r="G1629" s="42" cm="1">
        <f t="array" ref="G162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1.6666666666666718E-2</v>
      </c>
      <c r="H1629" s="44" t="str">
        <f>IF(ch_table[[#This Row],[Subject 1]]&lt;&gt;"House rose", "",SUMIF(ch_table[Day], ch_table[[#This Row],[Day]], ch_table[Duration]))</f>
        <v/>
      </c>
      <c r="I1629" s="49">
        <f>SUM(INDEX(ch_table[Duration],1):ch_table[[#This Row],[Duration]])</f>
        <v>37.967361111111245</v>
      </c>
      <c r="J1629" s="44" cm="1">
        <f t="array" ref="J162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629" s="44" cm="1">
        <f t="array" ref="K162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1.0416666666666741E-2</v>
      </c>
      <c r="L1629" s="44" t="str">
        <f>IF(ch_table[[#This Row],[Subject 1]]&lt;&gt;"House rose", "",SUMIF(ch_table[Day], ch_table[[#This Row],[Day]], ch_table[AAT]))</f>
        <v/>
      </c>
      <c r="M1629" s="47">
        <f>SUM(INDEX(ch_table[AAT],1):ch_table[[#This Row],[AAT]])</f>
        <v>2.6006944444444464</v>
      </c>
    </row>
    <row r="1630" spans="1:13" x14ac:dyDescent="0.25">
      <c r="A1630" s="2">
        <v>117</v>
      </c>
      <c r="B1630" s="40">
        <v>44116</v>
      </c>
      <c r="C1630" s="42">
        <v>0.92708333333333337</v>
      </c>
      <c r="D1630" s="3" t="s">
        <v>17</v>
      </c>
      <c r="G1630" s="42" t="str" cm="1">
        <f t="array" ref="G163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1630" s="44">
        <f>IF(ch_table[[#This Row],[Subject 1]]&lt;&gt;"House rose", "",SUMIF(ch_table[Day], ch_table[[#This Row],[Day]], ch_table[Duration]))</f>
        <v>0.32291666666666674</v>
      </c>
      <c r="I1630" s="49">
        <f>SUM(INDEX(ch_table[Duration],1):ch_table[[#This Row],[Duration]])</f>
        <v>37.967361111111245</v>
      </c>
      <c r="J1630" s="44" cm="1">
        <f t="array" ref="J163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630" s="44" t="str" cm="1">
        <f t="array" ref="K163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630" s="44">
        <f>IF(ch_table[[#This Row],[Subject 1]]&lt;&gt;"House rose", "",SUMIF(ch_table[Day], ch_table[[#This Row],[Day]], ch_table[AAT]))</f>
        <v>1.0416666666666741E-2</v>
      </c>
      <c r="M1630" s="47">
        <f>SUM(INDEX(ch_table[AAT],1):ch_table[[#This Row],[AAT]])</f>
        <v>2.6006944444444464</v>
      </c>
    </row>
    <row r="1631" spans="1:13" x14ac:dyDescent="0.25">
      <c r="A1631" s="2">
        <v>118</v>
      </c>
      <c r="B1631" s="40">
        <v>44117</v>
      </c>
      <c r="C1631" s="42">
        <v>0.47916666666666669</v>
      </c>
      <c r="D1631" s="3" t="s">
        <v>28</v>
      </c>
      <c r="E1631" s="5" t="s">
        <v>795</v>
      </c>
      <c r="G1631" s="42" cm="1">
        <f t="array" ref="G163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1631" s="44" t="str">
        <f>IF(ch_table[[#This Row],[Subject 1]]&lt;&gt;"House rose", "",SUMIF(ch_table[Day], ch_table[[#This Row],[Day]], ch_table[Duration]))</f>
        <v/>
      </c>
      <c r="I1631" s="49">
        <f>SUM(INDEX(ch_table[Duration],1):ch_table[[#This Row],[Duration]])</f>
        <v>37.969444444444576</v>
      </c>
      <c r="J1631" s="44" cm="1">
        <f t="array" ref="J163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631" s="44" t="str" cm="1">
        <f t="array" ref="K163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631" s="44" t="str">
        <f>IF(ch_table[[#This Row],[Subject 1]]&lt;&gt;"House rose", "",SUMIF(ch_table[Day], ch_table[[#This Row],[Day]], ch_table[AAT]))</f>
        <v/>
      </c>
      <c r="M1631" s="47">
        <f>SUM(INDEX(ch_table[AAT],1):ch_table[[#This Row],[AAT]])</f>
        <v>2.6006944444444464</v>
      </c>
    </row>
    <row r="1632" spans="1:13" x14ac:dyDescent="0.25">
      <c r="A1632" s="2">
        <v>118</v>
      </c>
      <c r="B1632" s="40">
        <v>44117</v>
      </c>
      <c r="C1632" s="42">
        <v>0.48125000000000001</v>
      </c>
      <c r="D1632" s="3" t="s">
        <v>29</v>
      </c>
      <c r="E1632" s="5" t="s">
        <v>795</v>
      </c>
      <c r="G1632" s="42" cm="1">
        <f t="array" ref="G163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4.2361111111111127E-2</v>
      </c>
      <c r="H1632" s="44" t="str">
        <f>IF(ch_table[[#This Row],[Subject 1]]&lt;&gt;"House rose", "",SUMIF(ch_table[Day], ch_table[[#This Row],[Day]], ch_table[Duration]))</f>
        <v/>
      </c>
      <c r="I1632" s="49">
        <f>SUM(INDEX(ch_table[Duration],1):ch_table[[#This Row],[Duration]])</f>
        <v>38.011805555555689</v>
      </c>
      <c r="J1632" s="44" cm="1">
        <f t="array" ref="J163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632" s="44" t="str" cm="1">
        <f t="array" ref="K163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632" s="44" t="str">
        <f>IF(ch_table[[#This Row],[Subject 1]]&lt;&gt;"House rose", "",SUMIF(ch_table[Day], ch_table[[#This Row],[Day]], ch_table[AAT]))</f>
        <v/>
      </c>
      <c r="M1632" s="47">
        <f>SUM(INDEX(ch_table[AAT],1):ch_table[[#This Row],[AAT]])</f>
        <v>2.6006944444444464</v>
      </c>
    </row>
    <row r="1633" spans="1:13" x14ac:dyDescent="0.25">
      <c r="A1633" s="2">
        <v>118</v>
      </c>
      <c r="B1633" s="40">
        <v>44117</v>
      </c>
      <c r="C1633" s="42">
        <v>0.52361111111111114</v>
      </c>
      <c r="D1633" s="3" t="s">
        <v>15</v>
      </c>
      <c r="G1633" s="42" cm="1">
        <f t="array" ref="G163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1633" s="44" t="str">
        <f>IF(ch_table[[#This Row],[Subject 1]]&lt;&gt;"House rose", "",SUMIF(ch_table[Day], ch_table[[#This Row],[Day]], ch_table[Duration]))</f>
        <v/>
      </c>
      <c r="I1633" s="49">
        <f>SUM(INDEX(ch_table[Duration],1):ch_table[[#This Row],[Duration]])</f>
        <v>38.013888888889021</v>
      </c>
      <c r="J1633" s="44" cm="1">
        <f t="array" ref="J163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633" s="44" t="str" cm="1">
        <f t="array" ref="K163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633" s="44" t="str">
        <f>IF(ch_table[[#This Row],[Subject 1]]&lt;&gt;"House rose", "",SUMIF(ch_table[Day], ch_table[[#This Row],[Day]], ch_table[AAT]))</f>
        <v/>
      </c>
      <c r="M1633" s="47">
        <f>SUM(INDEX(ch_table[AAT],1):ch_table[[#This Row],[AAT]])</f>
        <v>2.6006944444444464</v>
      </c>
    </row>
    <row r="1634" spans="1:13" ht="30" x14ac:dyDescent="0.25">
      <c r="A1634" s="2">
        <v>118</v>
      </c>
      <c r="B1634" s="40">
        <v>44117</v>
      </c>
      <c r="C1634" s="42">
        <v>0.52569444444444446</v>
      </c>
      <c r="D1634" s="3" t="s">
        <v>20</v>
      </c>
      <c r="E1634" s="5" t="s">
        <v>763</v>
      </c>
      <c r="F1634" s="5" t="s">
        <v>73</v>
      </c>
      <c r="G1634" s="42" cm="1">
        <f t="array" ref="G163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6.9444444444444198E-4</v>
      </c>
      <c r="H1634" s="44" t="str">
        <f>IF(ch_table[[#This Row],[Subject 1]]&lt;&gt;"House rose", "",SUMIF(ch_table[Day], ch_table[[#This Row],[Day]], ch_table[Duration]))</f>
        <v/>
      </c>
      <c r="I1634" s="49">
        <f>SUM(INDEX(ch_table[Duration],1):ch_table[[#This Row],[Duration]])</f>
        <v>38.014583333333462</v>
      </c>
      <c r="J1634" s="44" cm="1">
        <f t="array" ref="J163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634" s="44" t="str" cm="1">
        <f t="array" ref="K163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634" s="44" t="str">
        <f>IF(ch_table[[#This Row],[Subject 1]]&lt;&gt;"House rose", "",SUMIF(ch_table[Day], ch_table[[#This Row],[Day]], ch_table[AAT]))</f>
        <v/>
      </c>
      <c r="M1634" s="47">
        <f>SUM(INDEX(ch_table[AAT],1):ch_table[[#This Row],[AAT]])</f>
        <v>2.6006944444444464</v>
      </c>
    </row>
    <row r="1635" spans="1:13" ht="75" x14ac:dyDescent="0.25">
      <c r="A1635" s="2">
        <v>118</v>
      </c>
      <c r="B1635" s="40">
        <v>44117</v>
      </c>
      <c r="C1635" s="42">
        <v>0.52638888888888891</v>
      </c>
      <c r="D1635" s="3" t="s">
        <v>32</v>
      </c>
      <c r="E1635" s="5" t="s">
        <v>906</v>
      </c>
      <c r="G1635" s="42" cm="1">
        <f t="array" ref="G163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4.9999999999999933E-2</v>
      </c>
      <c r="H1635" s="44" t="str">
        <f>IF(ch_table[[#This Row],[Subject 1]]&lt;&gt;"House rose", "",SUMIF(ch_table[Day], ch_table[[#This Row],[Day]], ch_table[Duration]))</f>
        <v/>
      </c>
      <c r="I1635" s="49">
        <f>SUM(INDEX(ch_table[Duration],1):ch_table[[#This Row],[Duration]])</f>
        <v>38.064583333333459</v>
      </c>
      <c r="J1635" s="44" cm="1">
        <f t="array" ref="J163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635" s="44" t="str" cm="1">
        <f t="array" ref="K163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635" s="44" t="str">
        <f>IF(ch_table[[#This Row],[Subject 1]]&lt;&gt;"House rose", "",SUMIF(ch_table[Day], ch_table[[#This Row],[Day]], ch_table[AAT]))</f>
        <v/>
      </c>
      <c r="M1635" s="47">
        <f>SUM(INDEX(ch_table[AAT],1):ch_table[[#This Row],[AAT]])</f>
        <v>2.6006944444444464</v>
      </c>
    </row>
    <row r="1636" spans="1:13" x14ac:dyDescent="0.25">
      <c r="A1636" s="2">
        <v>118</v>
      </c>
      <c r="B1636" s="40">
        <v>44117</v>
      </c>
      <c r="C1636" s="42">
        <v>0.57638888888888884</v>
      </c>
      <c r="D1636" s="3" t="s">
        <v>15</v>
      </c>
      <c r="G1636" s="42" cm="1">
        <f t="array" ref="G163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2.083333333333437E-3</v>
      </c>
      <c r="H1636" s="44" t="str">
        <f>IF(ch_table[[#This Row],[Subject 1]]&lt;&gt;"House rose", "",SUMIF(ch_table[Day], ch_table[[#This Row],[Day]], ch_table[Duration]))</f>
        <v/>
      </c>
      <c r="I1636" s="49">
        <f>SUM(INDEX(ch_table[Duration],1):ch_table[[#This Row],[Duration]])</f>
        <v>38.066666666666791</v>
      </c>
      <c r="J1636" s="44" cm="1">
        <f t="array" ref="J163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636" s="44" t="str" cm="1">
        <f t="array" ref="K163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636" s="44" t="str">
        <f>IF(ch_table[[#This Row],[Subject 1]]&lt;&gt;"House rose", "",SUMIF(ch_table[Day], ch_table[[#This Row],[Day]], ch_table[AAT]))</f>
        <v/>
      </c>
      <c r="M1636" s="47">
        <f>SUM(INDEX(ch_table[AAT],1):ch_table[[#This Row],[AAT]])</f>
        <v>2.6006944444444464</v>
      </c>
    </row>
    <row r="1637" spans="1:13" x14ac:dyDescent="0.25">
      <c r="A1637" s="2">
        <v>118</v>
      </c>
      <c r="B1637" s="40">
        <v>44117</v>
      </c>
      <c r="C1637" s="42">
        <v>0.57847222222222228</v>
      </c>
      <c r="D1637" s="3" t="s">
        <v>44</v>
      </c>
      <c r="E1637" s="5" t="s">
        <v>930</v>
      </c>
      <c r="G1637" s="42" cm="1">
        <f t="array" ref="G163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6.9444444444444198E-3</v>
      </c>
      <c r="H1637" s="44" t="str">
        <f>IF(ch_table[[#This Row],[Subject 1]]&lt;&gt;"House rose", "",SUMIF(ch_table[Day], ch_table[[#This Row],[Day]], ch_table[Duration]))</f>
        <v/>
      </c>
      <c r="I1637" s="49">
        <f>SUM(INDEX(ch_table[Duration],1):ch_table[[#This Row],[Duration]])</f>
        <v>38.073611111111234</v>
      </c>
      <c r="J1637" s="44" cm="1">
        <f t="array" ref="J163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637" s="44" t="str" cm="1">
        <f t="array" ref="K163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637" s="44" t="str">
        <f>IF(ch_table[[#This Row],[Subject 1]]&lt;&gt;"House rose", "",SUMIF(ch_table[Day], ch_table[[#This Row],[Day]], ch_table[AAT]))</f>
        <v/>
      </c>
      <c r="M1637" s="47">
        <f>SUM(INDEX(ch_table[AAT],1):ch_table[[#This Row],[AAT]])</f>
        <v>2.6006944444444464</v>
      </c>
    </row>
    <row r="1638" spans="1:13" ht="30" x14ac:dyDescent="0.25">
      <c r="A1638" s="2">
        <v>118</v>
      </c>
      <c r="B1638" s="40">
        <v>44117</v>
      </c>
      <c r="C1638" s="42">
        <v>0.5854166666666667</v>
      </c>
      <c r="D1638" s="3" t="s">
        <v>22</v>
      </c>
      <c r="E1638" s="5" t="s">
        <v>931</v>
      </c>
      <c r="F1638" s="5" t="s">
        <v>156</v>
      </c>
      <c r="G1638" s="42" cm="1">
        <f t="array" ref="G163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1.1111111111111072E-2</v>
      </c>
      <c r="H1638" s="44" t="str">
        <f>IF(ch_table[[#This Row],[Subject 1]]&lt;&gt;"House rose", "",SUMIF(ch_table[Day], ch_table[[#This Row],[Day]], ch_table[Duration]))</f>
        <v/>
      </c>
      <c r="I1638" s="49">
        <f>SUM(INDEX(ch_table[Duration],1):ch_table[[#This Row],[Duration]])</f>
        <v>38.084722222222346</v>
      </c>
      <c r="J1638" s="44" cm="1">
        <f t="array" ref="J163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638" s="44" t="str" cm="1">
        <f t="array" ref="K163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638" s="44" t="str">
        <f>IF(ch_table[[#This Row],[Subject 1]]&lt;&gt;"House rose", "",SUMIF(ch_table[Day], ch_table[[#This Row],[Day]], ch_table[AAT]))</f>
        <v/>
      </c>
      <c r="M1638" s="47">
        <f>SUM(INDEX(ch_table[AAT],1):ch_table[[#This Row],[AAT]])</f>
        <v>2.6006944444444464</v>
      </c>
    </row>
    <row r="1639" spans="1:13" ht="45" x14ac:dyDescent="0.25">
      <c r="A1639" s="2">
        <v>118</v>
      </c>
      <c r="B1639" s="40">
        <v>44117</v>
      </c>
      <c r="C1639" s="42">
        <v>0.59652777777777777</v>
      </c>
      <c r="D1639" s="3" t="s">
        <v>243</v>
      </c>
      <c r="E1639" s="5" t="s">
        <v>932</v>
      </c>
      <c r="F1639" s="5" t="s">
        <v>156</v>
      </c>
      <c r="G1639" s="42" cm="1">
        <f t="array" ref="G163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0.15486111111111112</v>
      </c>
      <c r="H1639" s="44" t="str">
        <f>IF(ch_table[[#This Row],[Subject 1]]&lt;&gt;"House rose", "",SUMIF(ch_table[Day], ch_table[[#This Row],[Day]], ch_table[Duration]))</f>
        <v/>
      </c>
      <c r="I1639" s="49">
        <f>SUM(INDEX(ch_table[Duration],1):ch_table[[#This Row],[Duration]])</f>
        <v>38.239583333333456</v>
      </c>
      <c r="J1639" s="44" cm="1">
        <f t="array" ref="J163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639" s="44" t="str" cm="1">
        <f t="array" ref="K163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639" s="44" t="str">
        <f>IF(ch_table[[#This Row],[Subject 1]]&lt;&gt;"House rose", "",SUMIF(ch_table[Day], ch_table[[#This Row],[Day]], ch_table[AAT]))</f>
        <v/>
      </c>
      <c r="M1639" s="47">
        <f>SUM(INDEX(ch_table[AAT],1):ch_table[[#This Row],[AAT]])</f>
        <v>2.6006944444444464</v>
      </c>
    </row>
    <row r="1640" spans="1:13" ht="30" x14ac:dyDescent="0.25">
      <c r="A1640" s="2">
        <v>118</v>
      </c>
      <c r="B1640" s="40">
        <v>44117</v>
      </c>
      <c r="C1640" s="42">
        <v>0.75138888888888888</v>
      </c>
      <c r="D1640" s="3" t="s">
        <v>202</v>
      </c>
      <c r="E1640" s="5" t="s">
        <v>354</v>
      </c>
      <c r="F1640" s="5" t="s">
        <v>73</v>
      </c>
      <c r="G1640" s="42" cm="1">
        <f t="array" ref="G164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1.1805555555555514E-2</v>
      </c>
      <c r="H1640" s="44" t="str">
        <f>IF(ch_table[[#This Row],[Subject 1]]&lt;&gt;"House rose", "",SUMIF(ch_table[Day], ch_table[[#This Row],[Day]], ch_table[Duration]))</f>
        <v/>
      </c>
      <c r="I1640" s="49">
        <f>SUM(INDEX(ch_table[Duration],1):ch_table[[#This Row],[Duration]])</f>
        <v>38.251388888889011</v>
      </c>
      <c r="J1640" s="44" cm="1">
        <f t="array" ref="J164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640" s="44" t="str" cm="1">
        <f t="array" ref="K164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640" s="44" t="str">
        <f>IF(ch_table[[#This Row],[Subject 1]]&lt;&gt;"House rose", "",SUMIF(ch_table[Day], ch_table[[#This Row],[Day]], ch_table[AAT]))</f>
        <v/>
      </c>
      <c r="M1640" s="47">
        <f>SUM(INDEX(ch_table[AAT],1):ch_table[[#This Row],[AAT]])</f>
        <v>2.6006944444444464</v>
      </c>
    </row>
    <row r="1641" spans="1:13" x14ac:dyDescent="0.25">
      <c r="A1641" s="2">
        <v>118</v>
      </c>
      <c r="B1641" s="40">
        <v>44117</v>
      </c>
      <c r="C1641" s="42">
        <v>0.7631944444444444</v>
      </c>
      <c r="D1641" s="3" t="s">
        <v>42</v>
      </c>
      <c r="E1641" s="5" t="s">
        <v>933</v>
      </c>
      <c r="F1641" s="5" t="s">
        <v>830</v>
      </c>
      <c r="G1641" s="42" cm="1">
        <f t="array" ref="G164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0.15694444444444444</v>
      </c>
      <c r="H1641" s="44" t="str">
        <f>IF(ch_table[[#This Row],[Subject 1]]&lt;&gt;"House rose", "",SUMIF(ch_table[Day], ch_table[[#This Row],[Day]], ch_table[Duration]))</f>
        <v/>
      </c>
      <c r="I1641" s="49">
        <f>SUM(INDEX(ch_table[Duration],1):ch_table[[#This Row],[Duration]])</f>
        <v>38.408333333333452</v>
      </c>
      <c r="J1641" s="44" cm="1">
        <f t="array" ref="J164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641" s="44" cm="1">
        <f t="array" ref="K164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0.12847222222222221</v>
      </c>
      <c r="L1641" s="44" t="str">
        <f>IF(ch_table[[#This Row],[Subject 1]]&lt;&gt;"House rose", "",SUMIF(ch_table[Day], ch_table[[#This Row],[Day]], ch_table[AAT]))</f>
        <v/>
      </c>
      <c r="M1641" s="47">
        <f>SUM(INDEX(ch_table[AAT],1):ch_table[[#This Row],[AAT]])</f>
        <v>2.7291666666666687</v>
      </c>
    </row>
    <row r="1642" spans="1:13" x14ac:dyDescent="0.25">
      <c r="A1642" s="2">
        <v>118</v>
      </c>
      <c r="B1642" s="40">
        <v>44117</v>
      </c>
      <c r="C1642" s="42">
        <v>0.92013888888888884</v>
      </c>
      <c r="D1642" s="3" t="s">
        <v>26</v>
      </c>
      <c r="E1642" s="5" t="s">
        <v>934</v>
      </c>
      <c r="G1642" s="42" cm="1">
        <f t="array" ref="G164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1.6666666666666718E-2</v>
      </c>
      <c r="H1642" s="44" t="str">
        <f>IF(ch_table[[#This Row],[Subject 1]]&lt;&gt;"House rose", "",SUMIF(ch_table[Day], ch_table[[#This Row],[Day]], ch_table[Duration]))</f>
        <v/>
      </c>
      <c r="I1642" s="49">
        <f>SUM(INDEX(ch_table[Duration],1):ch_table[[#This Row],[Duration]])</f>
        <v>38.425000000000118</v>
      </c>
      <c r="J1642" s="44" cm="1">
        <f t="array" ref="J164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642" s="44" cm="1">
        <f t="array" ref="K164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1.6666666666666718E-2</v>
      </c>
      <c r="L1642" s="44" t="str">
        <f>IF(ch_table[[#This Row],[Subject 1]]&lt;&gt;"House rose", "",SUMIF(ch_table[Day], ch_table[[#This Row],[Day]], ch_table[AAT]))</f>
        <v/>
      </c>
      <c r="M1642" s="47">
        <f>SUM(INDEX(ch_table[AAT],1):ch_table[[#This Row],[AAT]])</f>
        <v>2.7458333333333353</v>
      </c>
    </row>
    <row r="1643" spans="1:13" x14ac:dyDescent="0.25">
      <c r="A1643" s="2">
        <v>118</v>
      </c>
      <c r="B1643" s="40">
        <v>44117</v>
      </c>
      <c r="C1643" s="42">
        <v>0.93680555555555556</v>
      </c>
      <c r="D1643" s="3" t="s">
        <v>17</v>
      </c>
      <c r="G1643" s="42" t="str" cm="1">
        <f t="array" ref="G164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1643" s="44">
        <f>IF(ch_table[[#This Row],[Subject 1]]&lt;&gt;"House rose", "",SUMIF(ch_table[Day], ch_table[[#This Row],[Day]], ch_table[Duration]))</f>
        <v>0.45763888888888887</v>
      </c>
      <c r="I1643" s="49">
        <f>SUM(INDEX(ch_table[Duration],1):ch_table[[#This Row],[Duration]])</f>
        <v>38.425000000000118</v>
      </c>
      <c r="J1643" s="44" cm="1">
        <f t="array" ref="J164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643" s="44" t="str" cm="1">
        <f t="array" ref="K164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643" s="44">
        <f>IF(ch_table[[#This Row],[Subject 1]]&lt;&gt;"House rose", "",SUMIF(ch_table[Day], ch_table[[#This Row],[Day]], ch_table[AAT]))</f>
        <v>0.14513888888888893</v>
      </c>
      <c r="M1643" s="47">
        <f>SUM(INDEX(ch_table[AAT],1):ch_table[[#This Row],[AAT]])</f>
        <v>2.7458333333333353</v>
      </c>
    </row>
    <row r="1644" spans="1:13" x14ac:dyDescent="0.25">
      <c r="A1644" s="2">
        <v>119</v>
      </c>
      <c r="B1644" s="40">
        <v>44118</v>
      </c>
      <c r="C1644" s="42">
        <v>0.47916666666666669</v>
      </c>
      <c r="D1644" s="3" t="s">
        <v>18</v>
      </c>
      <c r="G1644" s="42" cm="1">
        <f t="array" ref="G164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1644" s="44" t="str">
        <f>IF(ch_table[[#This Row],[Subject 1]]&lt;&gt;"House rose", "",SUMIF(ch_table[Day], ch_table[[#This Row],[Day]], ch_table[Duration]))</f>
        <v/>
      </c>
      <c r="I1644" s="49">
        <f>SUM(INDEX(ch_table[Duration],1):ch_table[[#This Row],[Duration]])</f>
        <v>38.427083333333449</v>
      </c>
      <c r="J1644" s="44" cm="1">
        <f t="array" ref="J164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644" s="44" t="str" cm="1">
        <f t="array" ref="K164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644" s="44" t="str">
        <f>IF(ch_table[[#This Row],[Subject 1]]&lt;&gt;"House rose", "",SUMIF(ch_table[Day], ch_table[[#This Row],[Day]], ch_table[AAT]))</f>
        <v/>
      </c>
      <c r="M1644" s="47">
        <f>SUM(INDEX(ch_table[AAT],1):ch_table[[#This Row],[AAT]])</f>
        <v>2.7458333333333353</v>
      </c>
    </row>
    <row r="1645" spans="1:13" x14ac:dyDescent="0.25">
      <c r="A1645" s="2">
        <v>119</v>
      </c>
      <c r="B1645" s="40">
        <v>44118</v>
      </c>
      <c r="C1645" s="42">
        <v>0.48125000000000001</v>
      </c>
      <c r="D1645" s="3" t="s">
        <v>28</v>
      </c>
      <c r="E1645" s="5" t="s">
        <v>127</v>
      </c>
      <c r="G1645" s="42" cm="1">
        <f t="array" ref="G164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1.8749999999999989E-2</v>
      </c>
      <c r="H1645" s="44" t="str">
        <f>IF(ch_table[[#This Row],[Subject 1]]&lt;&gt;"House rose", "",SUMIF(ch_table[Day], ch_table[[#This Row],[Day]], ch_table[Duration]))</f>
        <v/>
      </c>
      <c r="I1645" s="49">
        <f>SUM(INDEX(ch_table[Duration],1):ch_table[[#This Row],[Duration]])</f>
        <v>38.445833333333447</v>
      </c>
      <c r="J1645" s="44" cm="1">
        <f t="array" ref="J164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645" s="44" t="str" cm="1">
        <f t="array" ref="K164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645" s="44" t="str">
        <f>IF(ch_table[[#This Row],[Subject 1]]&lt;&gt;"House rose", "",SUMIF(ch_table[Day], ch_table[[#This Row],[Day]], ch_table[AAT]))</f>
        <v/>
      </c>
      <c r="M1645" s="47">
        <f>SUM(INDEX(ch_table[AAT],1):ch_table[[#This Row],[AAT]])</f>
        <v>2.7458333333333353</v>
      </c>
    </row>
    <row r="1646" spans="1:13" x14ac:dyDescent="0.25">
      <c r="A1646" s="2">
        <v>119</v>
      </c>
      <c r="B1646" s="40">
        <v>44118</v>
      </c>
      <c r="C1646" s="42">
        <v>0.5</v>
      </c>
      <c r="D1646" s="3" t="s">
        <v>28</v>
      </c>
      <c r="E1646" s="5" t="s">
        <v>99</v>
      </c>
      <c r="G1646" s="42" cm="1">
        <f t="array" ref="G164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2.3611111111111138E-2</v>
      </c>
      <c r="H1646" s="44" t="str">
        <f>IF(ch_table[[#This Row],[Subject 1]]&lt;&gt;"House rose", "",SUMIF(ch_table[Day], ch_table[[#This Row],[Day]], ch_table[Duration]))</f>
        <v/>
      </c>
      <c r="I1646" s="49">
        <f>SUM(INDEX(ch_table[Duration],1):ch_table[[#This Row],[Duration]])</f>
        <v>38.469444444444555</v>
      </c>
      <c r="J1646" s="44" cm="1">
        <f t="array" ref="J164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646" s="44" t="str" cm="1">
        <f t="array" ref="K164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646" s="44" t="str">
        <f>IF(ch_table[[#This Row],[Subject 1]]&lt;&gt;"House rose", "",SUMIF(ch_table[Day], ch_table[[#This Row],[Day]], ch_table[AAT]))</f>
        <v/>
      </c>
      <c r="M1646" s="47">
        <f>SUM(INDEX(ch_table[AAT],1):ch_table[[#This Row],[AAT]])</f>
        <v>2.7458333333333353</v>
      </c>
    </row>
    <row r="1647" spans="1:13" x14ac:dyDescent="0.25">
      <c r="A1647" s="2">
        <v>119</v>
      </c>
      <c r="B1647" s="40">
        <v>44118</v>
      </c>
      <c r="C1647" s="42">
        <v>0.52361111111111114</v>
      </c>
      <c r="D1647" s="3" t="s">
        <v>24</v>
      </c>
      <c r="E1647" s="5" t="s">
        <v>935</v>
      </c>
      <c r="G1647" s="42" cm="1">
        <f t="array" ref="G164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6.9444444444444198E-4</v>
      </c>
      <c r="H1647" s="44" t="str">
        <f>IF(ch_table[[#This Row],[Subject 1]]&lt;&gt;"House rose", "",SUMIF(ch_table[Day], ch_table[[#This Row],[Day]], ch_table[Duration]))</f>
        <v/>
      </c>
      <c r="I1647" s="49">
        <f>SUM(INDEX(ch_table[Duration],1):ch_table[[#This Row],[Duration]])</f>
        <v>38.470138888888997</v>
      </c>
      <c r="J1647" s="44" cm="1">
        <f t="array" ref="J164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647" s="44" t="str" cm="1">
        <f t="array" ref="K164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647" s="44" t="str">
        <f>IF(ch_table[[#This Row],[Subject 1]]&lt;&gt;"House rose", "",SUMIF(ch_table[Day], ch_table[[#This Row],[Day]], ch_table[AAT]))</f>
        <v/>
      </c>
      <c r="M1647" s="47">
        <f>SUM(INDEX(ch_table[AAT],1):ch_table[[#This Row],[AAT]])</f>
        <v>2.7458333333333353</v>
      </c>
    </row>
    <row r="1648" spans="1:13" x14ac:dyDescent="0.25">
      <c r="A1648" s="2">
        <v>119</v>
      </c>
      <c r="B1648" s="40">
        <v>44118</v>
      </c>
      <c r="C1648" s="42">
        <v>0.52430555555555558</v>
      </c>
      <c r="D1648" s="3" t="s">
        <v>15</v>
      </c>
      <c r="G1648" s="42" cm="1">
        <f t="array" ref="G164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1648" s="44" t="str">
        <f>IF(ch_table[[#This Row],[Subject 1]]&lt;&gt;"House rose", "",SUMIF(ch_table[Day], ch_table[[#This Row],[Day]], ch_table[Duration]))</f>
        <v/>
      </c>
      <c r="I1648" s="49">
        <f>SUM(INDEX(ch_table[Duration],1):ch_table[[#This Row],[Duration]])</f>
        <v>38.472916666666777</v>
      </c>
      <c r="J1648" s="44" cm="1">
        <f t="array" ref="J164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648" s="44" t="str" cm="1">
        <f t="array" ref="K164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648" s="44" t="str">
        <f>IF(ch_table[[#This Row],[Subject 1]]&lt;&gt;"House rose", "",SUMIF(ch_table[Day], ch_table[[#This Row],[Day]], ch_table[AAT]))</f>
        <v/>
      </c>
      <c r="M1648" s="47">
        <f>SUM(INDEX(ch_table[AAT],1):ch_table[[#This Row],[AAT]])</f>
        <v>2.7458333333333353</v>
      </c>
    </row>
    <row r="1649" spans="1:13" ht="30" x14ac:dyDescent="0.25">
      <c r="A1649" s="2">
        <v>119</v>
      </c>
      <c r="B1649" s="40">
        <v>44118</v>
      </c>
      <c r="C1649" s="42">
        <v>0.52708333333333335</v>
      </c>
      <c r="D1649" s="3" t="s">
        <v>44</v>
      </c>
      <c r="E1649" s="5" t="s">
        <v>936</v>
      </c>
      <c r="G1649" s="42" cm="1">
        <f t="array" ref="G164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7.6388888888888618E-3</v>
      </c>
      <c r="H1649" s="44" t="str">
        <f>IF(ch_table[[#This Row],[Subject 1]]&lt;&gt;"House rose", "",SUMIF(ch_table[Day], ch_table[[#This Row],[Day]], ch_table[Duration]))</f>
        <v/>
      </c>
      <c r="I1649" s="49">
        <f>SUM(INDEX(ch_table[Duration],1):ch_table[[#This Row],[Duration]])</f>
        <v>38.480555555555668</v>
      </c>
      <c r="J1649" s="44" cm="1">
        <f t="array" ref="J164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649" s="44" t="str" cm="1">
        <f t="array" ref="K164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649" s="44" t="str">
        <f>IF(ch_table[[#This Row],[Subject 1]]&lt;&gt;"House rose", "",SUMIF(ch_table[Day], ch_table[[#This Row],[Day]], ch_table[AAT]))</f>
        <v/>
      </c>
      <c r="M1649" s="47">
        <f>SUM(INDEX(ch_table[AAT],1):ch_table[[#This Row],[AAT]])</f>
        <v>2.7458333333333353</v>
      </c>
    </row>
    <row r="1650" spans="1:13" ht="30" x14ac:dyDescent="0.25">
      <c r="A1650" s="2">
        <v>119</v>
      </c>
      <c r="B1650" s="40">
        <v>44118</v>
      </c>
      <c r="C1650" s="42">
        <v>0.53472222222222221</v>
      </c>
      <c r="D1650" s="3" t="s">
        <v>39</v>
      </c>
      <c r="E1650" s="5" t="s">
        <v>937</v>
      </c>
      <c r="F1650" s="5" t="s">
        <v>156</v>
      </c>
      <c r="G1650" s="42" cm="1">
        <f t="array" ref="G165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0.14375000000000004</v>
      </c>
      <c r="H1650" s="44" t="str">
        <f>IF(ch_table[[#This Row],[Subject 1]]&lt;&gt;"House rose", "",SUMIF(ch_table[Day], ch_table[[#This Row],[Day]], ch_table[Duration]))</f>
        <v/>
      </c>
      <c r="I1650" s="49">
        <f>SUM(INDEX(ch_table[Duration],1):ch_table[[#This Row],[Duration]])</f>
        <v>38.624305555555665</v>
      </c>
      <c r="J1650" s="44" cm="1">
        <f t="array" ref="J165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650" s="44" t="str" cm="1">
        <f t="array" ref="K165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650" s="44" t="str">
        <f>IF(ch_table[[#This Row],[Subject 1]]&lt;&gt;"House rose", "",SUMIF(ch_table[Day], ch_table[[#This Row],[Day]], ch_table[AAT]))</f>
        <v/>
      </c>
      <c r="M1650" s="47">
        <f>SUM(INDEX(ch_table[AAT],1):ch_table[[#This Row],[AAT]])</f>
        <v>2.7458333333333353</v>
      </c>
    </row>
    <row r="1651" spans="1:13" x14ac:dyDescent="0.25">
      <c r="A1651" s="2">
        <v>119</v>
      </c>
      <c r="B1651" s="40">
        <v>44118</v>
      </c>
      <c r="C1651" s="42">
        <v>0.67847222222222225</v>
      </c>
      <c r="D1651" s="3" t="s">
        <v>202</v>
      </c>
      <c r="E1651" s="5" t="s">
        <v>938</v>
      </c>
      <c r="F1651" s="5" t="s">
        <v>73</v>
      </c>
      <c r="G1651" s="42" cm="1">
        <f t="array" ref="G165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</v>
      </c>
      <c r="H1651" s="44" t="str">
        <f>IF(ch_table[[#This Row],[Subject 1]]&lt;&gt;"House rose", "",SUMIF(ch_table[Day], ch_table[[#This Row],[Day]], ch_table[Duration]))</f>
        <v/>
      </c>
      <c r="I1651" s="49">
        <f>SUM(INDEX(ch_table[Duration],1):ch_table[[#This Row],[Duration]])</f>
        <v>38.624305555555665</v>
      </c>
      <c r="J1651" s="44" cm="1">
        <f t="array" ref="J165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651" s="44" t="str" cm="1">
        <f t="array" ref="K165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651" s="44" t="str">
        <f>IF(ch_table[[#This Row],[Subject 1]]&lt;&gt;"House rose", "",SUMIF(ch_table[Day], ch_table[[#This Row],[Day]], ch_table[AAT]))</f>
        <v/>
      </c>
      <c r="M1651" s="47">
        <f>SUM(INDEX(ch_table[AAT],1):ch_table[[#This Row],[AAT]])</f>
        <v>2.7458333333333353</v>
      </c>
    </row>
    <row r="1652" spans="1:13" x14ac:dyDescent="0.25">
      <c r="A1652" s="2">
        <v>119</v>
      </c>
      <c r="B1652" s="40">
        <v>44118</v>
      </c>
      <c r="C1652" s="42">
        <v>0.67847222222222225</v>
      </c>
      <c r="D1652" s="3" t="s">
        <v>39</v>
      </c>
      <c r="E1652" s="5" t="s">
        <v>939</v>
      </c>
      <c r="F1652" s="5" t="s">
        <v>156</v>
      </c>
      <c r="G1652" s="42" cm="1">
        <f t="array" ref="G165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0.11249999999999993</v>
      </c>
      <c r="H1652" s="44" t="str">
        <f>IF(ch_table[[#This Row],[Subject 1]]&lt;&gt;"House rose", "",SUMIF(ch_table[Day], ch_table[[#This Row],[Day]], ch_table[Duration]))</f>
        <v/>
      </c>
      <c r="I1652" s="49">
        <f>SUM(INDEX(ch_table[Duration],1):ch_table[[#This Row],[Duration]])</f>
        <v>38.736805555555662</v>
      </c>
      <c r="J1652" s="44" cm="1">
        <f t="array" ref="J165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652" s="44" t="str" cm="1">
        <f t="array" ref="K165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652" s="44" t="str">
        <f>IF(ch_table[[#This Row],[Subject 1]]&lt;&gt;"House rose", "",SUMIF(ch_table[Day], ch_table[[#This Row],[Day]], ch_table[AAT]))</f>
        <v/>
      </c>
      <c r="M1652" s="47">
        <f>SUM(INDEX(ch_table[AAT],1):ch_table[[#This Row],[AAT]])</f>
        <v>2.7458333333333353</v>
      </c>
    </row>
    <row r="1653" spans="1:13" x14ac:dyDescent="0.25">
      <c r="A1653" s="2">
        <v>119</v>
      </c>
      <c r="B1653" s="40">
        <v>44118</v>
      </c>
      <c r="C1653" s="42">
        <v>0.79097222222222219</v>
      </c>
      <c r="D1653" s="3" t="s">
        <v>202</v>
      </c>
      <c r="E1653" s="5" t="s">
        <v>940</v>
      </c>
      <c r="F1653" s="5" t="s">
        <v>73</v>
      </c>
      <c r="G1653" s="42" cm="1">
        <f t="array" ref="G165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1.0416666666666741E-2</v>
      </c>
      <c r="H1653" s="44" t="str">
        <f>IF(ch_table[[#This Row],[Subject 1]]&lt;&gt;"House rose", "",SUMIF(ch_table[Day], ch_table[[#This Row],[Day]], ch_table[Duration]))</f>
        <v/>
      </c>
      <c r="I1653" s="49">
        <f>SUM(INDEX(ch_table[Duration],1):ch_table[[#This Row],[Duration]])</f>
        <v>38.747222222222327</v>
      </c>
      <c r="J1653" s="44" cm="1">
        <f t="array" ref="J165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653" s="44" cm="1">
        <f t="array" ref="K165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9.7222222222222987E-3</v>
      </c>
      <c r="L1653" s="44" t="str">
        <f>IF(ch_table[[#This Row],[Subject 1]]&lt;&gt;"House rose", "",SUMIF(ch_table[Day], ch_table[[#This Row],[Day]], ch_table[AAT]))</f>
        <v/>
      </c>
      <c r="M1653" s="47">
        <f>SUM(INDEX(ch_table[AAT],1):ch_table[[#This Row],[AAT]])</f>
        <v>2.7555555555555578</v>
      </c>
    </row>
    <row r="1654" spans="1:13" x14ac:dyDescent="0.25">
      <c r="A1654" s="2">
        <v>119</v>
      </c>
      <c r="B1654" s="40">
        <v>44118</v>
      </c>
      <c r="C1654" s="42">
        <v>0.80138888888888893</v>
      </c>
      <c r="D1654" s="3" t="s">
        <v>35</v>
      </c>
      <c r="E1654" s="5" t="s">
        <v>941</v>
      </c>
      <c r="G1654" s="42" cm="1">
        <f t="array" ref="G165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6.9444444444444198E-4</v>
      </c>
      <c r="H1654" s="44" t="str">
        <f>IF(ch_table[[#This Row],[Subject 1]]&lt;&gt;"House rose", "",SUMIF(ch_table[Day], ch_table[[#This Row],[Day]], ch_table[Duration]))</f>
        <v/>
      </c>
      <c r="I1654" s="49">
        <f>SUM(INDEX(ch_table[Duration],1):ch_table[[#This Row],[Duration]])</f>
        <v>38.747916666666768</v>
      </c>
      <c r="J1654" s="44" cm="1">
        <f t="array" ref="J165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654" s="44" cm="1">
        <f t="array" ref="K165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6.9444444444444198E-4</v>
      </c>
      <c r="L1654" s="44" t="str">
        <f>IF(ch_table[[#This Row],[Subject 1]]&lt;&gt;"House rose", "",SUMIF(ch_table[Day], ch_table[[#This Row],[Day]], ch_table[AAT]))</f>
        <v/>
      </c>
      <c r="M1654" s="47">
        <f>SUM(INDEX(ch_table[AAT],1):ch_table[[#This Row],[AAT]])</f>
        <v>2.7562500000000023</v>
      </c>
    </row>
    <row r="1655" spans="1:13" ht="30" x14ac:dyDescent="0.25">
      <c r="A1655" s="2">
        <v>119</v>
      </c>
      <c r="B1655" s="40">
        <v>44118</v>
      </c>
      <c r="C1655" s="42">
        <v>0.80208333333333337</v>
      </c>
      <c r="D1655" s="3" t="s">
        <v>26</v>
      </c>
      <c r="E1655" s="5" t="s">
        <v>942</v>
      </c>
      <c r="G1655" s="42" cm="1">
        <f t="array" ref="G165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2.0138888888888817E-2</v>
      </c>
      <c r="H1655" s="44" t="str">
        <f>IF(ch_table[[#This Row],[Subject 1]]&lt;&gt;"House rose", "",SUMIF(ch_table[Day], ch_table[[#This Row],[Day]], ch_table[Duration]))</f>
        <v/>
      </c>
      <c r="I1655" s="49">
        <f>SUM(INDEX(ch_table[Duration],1):ch_table[[#This Row],[Duration]])</f>
        <v>38.768055555555655</v>
      </c>
      <c r="J1655" s="44" cm="1">
        <f t="array" ref="J165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655" s="44" cm="1">
        <f t="array" ref="K165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2.0138888888888817E-2</v>
      </c>
      <c r="L1655" s="44" t="str">
        <f>IF(ch_table[[#This Row],[Subject 1]]&lt;&gt;"House rose", "",SUMIF(ch_table[Day], ch_table[[#This Row],[Day]], ch_table[AAT]))</f>
        <v/>
      </c>
      <c r="M1655" s="47">
        <f>SUM(INDEX(ch_table[AAT],1):ch_table[[#This Row],[AAT]])</f>
        <v>2.7763888888888912</v>
      </c>
    </row>
    <row r="1656" spans="1:13" x14ac:dyDescent="0.25">
      <c r="A1656" s="2">
        <v>119</v>
      </c>
      <c r="B1656" s="40">
        <v>44118</v>
      </c>
      <c r="C1656" s="42">
        <v>0.82222222222222219</v>
      </c>
      <c r="D1656" s="3" t="s">
        <v>17</v>
      </c>
      <c r="G1656" s="42" t="str" cm="1">
        <f t="array" ref="G165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1656" s="44">
        <f>IF(ch_table[[#This Row],[Subject 1]]&lt;&gt;"House rose", "",SUMIF(ch_table[Day], ch_table[[#This Row],[Day]], ch_table[Duration]))</f>
        <v>0.3430555555555555</v>
      </c>
      <c r="I1656" s="49">
        <f>SUM(INDEX(ch_table[Duration],1):ch_table[[#This Row],[Duration]])</f>
        <v>38.768055555555655</v>
      </c>
      <c r="J1656" s="44" cm="1">
        <f t="array" ref="J165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656" s="44" t="str" cm="1">
        <f t="array" ref="K165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656" s="44">
        <f>IF(ch_table[[#This Row],[Subject 1]]&lt;&gt;"House rose", "",SUMIF(ch_table[Day], ch_table[[#This Row],[Day]], ch_table[AAT]))</f>
        <v>3.0555555555555558E-2</v>
      </c>
      <c r="M1656" s="47">
        <f>SUM(INDEX(ch_table[AAT],1):ch_table[[#This Row],[AAT]])</f>
        <v>2.7763888888888912</v>
      </c>
    </row>
    <row r="1657" spans="1:13" x14ac:dyDescent="0.25">
      <c r="A1657" s="2">
        <v>120</v>
      </c>
      <c r="B1657" s="40">
        <v>44119</v>
      </c>
      <c r="C1657" s="42">
        <v>0.39583333333333331</v>
      </c>
      <c r="D1657" s="3" t="s">
        <v>18</v>
      </c>
      <c r="G1657" s="42" cm="1">
        <f t="array" ref="G165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2.0833333333332704E-3</v>
      </c>
      <c r="H1657" s="44" t="str">
        <f>IF(ch_table[[#This Row],[Subject 1]]&lt;&gt;"House rose", "",SUMIF(ch_table[Day], ch_table[[#This Row],[Day]], ch_table[Duration]))</f>
        <v/>
      </c>
      <c r="I1657" s="49">
        <f>SUM(INDEX(ch_table[Duration],1):ch_table[[#This Row],[Duration]])</f>
        <v>38.770138888888987</v>
      </c>
      <c r="J1657" s="44" cm="1">
        <f t="array" ref="J165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657" s="44" t="str" cm="1">
        <f t="array" ref="K165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657" s="44" t="str">
        <f>IF(ch_table[[#This Row],[Subject 1]]&lt;&gt;"House rose", "",SUMIF(ch_table[Day], ch_table[[#This Row],[Day]], ch_table[AAT]))</f>
        <v/>
      </c>
      <c r="M1657" s="47">
        <f>SUM(INDEX(ch_table[AAT],1):ch_table[[#This Row],[AAT]])</f>
        <v>2.7763888888888912</v>
      </c>
    </row>
    <row r="1658" spans="1:13" x14ac:dyDescent="0.25">
      <c r="A1658" s="2">
        <v>120</v>
      </c>
      <c r="B1658" s="40">
        <v>44119</v>
      </c>
      <c r="C1658" s="42">
        <v>0.39791666666666659</v>
      </c>
      <c r="D1658" s="3" t="s">
        <v>28</v>
      </c>
      <c r="E1658" s="5" t="s">
        <v>255</v>
      </c>
      <c r="G1658" s="42" cm="1">
        <f t="array" ref="G165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1.9444444444444542E-2</v>
      </c>
      <c r="H1658" s="44" t="str">
        <f>IF(ch_table[[#This Row],[Subject 1]]&lt;&gt;"House rose", "",SUMIF(ch_table[Day], ch_table[[#This Row],[Day]], ch_table[Duration]))</f>
        <v/>
      </c>
      <c r="I1658" s="49">
        <f>SUM(INDEX(ch_table[Duration],1):ch_table[[#This Row],[Duration]])</f>
        <v>38.789583333333432</v>
      </c>
      <c r="J1658" s="44" cm="1">
        <f t="array" ref="J165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658" s="44" t="str" cm="1">
        <f t="array" ref="K165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658" s="44" t="str">
        <f>IF(ch_table[[#This Row],[Subject 1]]&lt;&gt;"House rose", "",SUMIF(ch_table[Day], ch_table[[#This Row],[Day]], ch_table[AAT]))</f>
        <v/>
      </c>
      <c r="M1658" s="47">
        <f>SUM(INDEX(ch_table[AAT],1):ch_table[[#This Row],[AAT]])</f>
        <v>2.7763888888888912</v>
      </c>
    </row>
    <row r="1659" spans="1:13" x14ac:dyDescent="0.25">
      <c r="A1659" s="2">
        <v>120</v>
      </c>
      <c r="B1659" s="40">
        <v>44119</v>
      </c>
      <c r="C1659" s="42">
        <v>0.41736111111111113</v>
      </c>
      <c r="D1659" s="3" t="s">
        <v>29</v>
      </c>
      <c r="E1659" s="5" t="s">
        <v>255</v>
      </c>
      <c r="G1659" s="42" cm="1">
        <f t="array" ref="G165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6.2499999999999778E-3</v>
      </c>
      <c r="H1659" s="44" t="str">
        <f>IF(ch_table[[#This Row],[Subject 1]]&lt;&gt;"House rose", "",SUMIF(ch_table[Day], ch_table[[#This Row],[Day]], ch_table[Duration]))</f>
        <v/>
      </c>
      <c r="I1659" s="49">
        <f>SUM(INDEX(ch_table[Duration],1):ch_table[[#This Row],[Duration]])</f>
        <v>38.795833333333434</v>
      </c>
      <c r="J1659" s="44" cm="1">
        <f t="array" ref="J165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659" s="44" t="str" cm="1">
        <f t="array" ref="K165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659" s="44" t="str">
        <f>IF(ch_table[[#This Row],[Subject 1]]&lt;&gt;"House rose", "",SUMIF(ch_table[Day], ch_table[[#This Row],[Day]], ch_table[AAT]))</f>
        <v/>
      </c>
      <c r="M1659" s="47">
        <f>SUM(INDEX(ch_table[AAT],1):ch_table[[#This Row],[AAT]])</f>
        <v>2.7763888888888912</v>
      </c>
    </row>
    <row r="1660" spans="1:13" ht="45" x14ac:dyDescent="0.25">
      <c r="A1660" s="2">
        <v>120</v>
      </c>
      <c r="B1660" s="40">
        <v>44119</v>
      </c>
      <c r="C1660" s="42">
        <v>0.4236111111111111</v>
      </c>
      <c r="D1660" s="3" t="s">
        <v>28</v>
      </c>
      <c r="E1660" s="5" t="s">
        <v>943</v>
      </c>
      <c r="G1660" s="42" cm="1">
        <f t="array" ref="G166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1.4583333333333282E-2</v>
      </c>
      <c r="H1660" s="44" t="str">
        <f>IF(ch_table[[#This Row],[Subject 1]]&lt;&gt;"House rose", "",SUMIF(ch_table[Day], ch_table[[#This Row],[Day]], ch_table[Duration]))</f>
        <v/>
      </c>
      <c r="I1660" s="49">
        <f>SUM(INDEX(ch_table[Duration],1):ch_table[[#This Row],[Duration]])</f>
        <v>38.810416666666768</v>
      </c>
      <c r="J1660" s="44" cm="1">
        <f t="array" ref="J166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660" s="44" t="str" cm="1">
        <f t="array" ref="K166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660" s="44" t="str">
        <f>IF(ch_table[[#This Row],[Subject 1]]&lt;&gt;"House rose", "",SUMIF(ch_table[Day], ch_table[[#This Row],[Day]], ch_table[AAT]))</f>
        <v/>
      </c>
      <c r="M1660" s="47">
        <f>SUM(INDEX(ch_table[AAT],1):ch_table[[#This Row],[AAT]])</f>
        <v>2.7763888888888912</v>
      </c>
    </row>
    <row r="1661" spans="1:13" x14ac:dyDescent="0.25">
      <c r="A1661" s="2">
        <v>120</v>
      </c>
      <c r="B1661" s="40">
        <v>44119</v>
      </c>
      <c r="C1661" s="42">
        <v>0.43819444444444439</v>
      </c>
      <c r="D1661" s="3" t="s">
        <v>15</v>
      </c>
      <c r="G1661" s="42" cm="1">
        <f t="array" ref="G166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4.8611111111110938E-3</v>
      </c>
      <c r="H1661" s="44" t="str">
        <f>IF(ch_table[[#This Row],[Subject 1]]&lt;&gt;"House rose", "",SUMIF(ch_table[Day], ch_table[[#This Row],[Day]], ch_table[Duration]))</f>
        <v/>
      </c>
      <c r="I1661" s="49">
        <f>SUM(INDEX(ch_table[Duration],1):ch_table[[#This Row],[Duration]])</f>
        <v>38.815277777777879</v>
      </c>
      <c r="J1661" s="44" cm="1">
        <f t="array" ref="J166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661" s="44" t="str" cm="1">
        <f t="array" ref="K166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661" s="44" t="str">
        <f>IF(ch_table[[#This Row],[Subject 1]]&lt;&gt;"House rose", "",SUMIF(ch_table[Day], ch_table[[#This Row],[Day]], ch_table[AAT]))</f>
        <v/>
      </c>
      <c r="M1661" s="47">
        <f>SUM(INDEX(ch_table[AAT],1):ch_table[[#This Row],[AAT]])</f>
        <v>2.7763888888888912</v>
      </c>
    </row>
    <row r="1662" spans="1:13" x14ac:dyDescent="0.25">
      <c r="A1662" s="2">
        <v>120</v>
      </c>
      <c r="B1662" s="40">
        <v>44119</v>
      </c>
      <c r="C1662" s="42">
        <v>0.44305555555555548</v>
      </c>
      <c r="D1662" s="3" t="s">
        <v>25</v>
      </c>
      <c r="E1662" s="5" t="s">
        <v>81</v>
      </c>
      <c r="G1662" s="42" cm="1">
        <f t="array" ref="G166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4.0972222222222299E-2</v>
      </c>
      <c r="H1662" s="44" t="str">
        <f>IF(ch_table[[#This Row],[Subject 1]]&lt;&gt;"House rose", "",SUMIF(ch_table[Day], ch_table[[#This Row],[Day]], ch_table[Duration]))</f>
        <v/>
      </c>
      <c r="I1662" s="49">
        <f>SUM(INDEX(ch_table[Duration],1):ch_table[[#This Row],[Duration]])</f>
        <v>38.856250000000102</v>
      </c>
      <c r="J1662" s="44" cm="1">
        <f t="array" ref="J166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662" s="44" t="str" cm="1">
        <f t="array" ref="K166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662" s="44" t="str">
        <f>IF(ch_table[[#This Row],[Subject 1]]&lt;&gt;"House rose", "",SUMIF(ch_table[Day], ch_table[[#This Row],[Day]], ch_table[AAT]))</f>
        <v/>
      </c>
      <c r="M1662" s="47">
        <f>SUM(INDEX(ch_table[AAT],1):ch_table[[#This Row],[AAT]])</f>
        <v>2.7763888888888912</v>
      </c>
    </row>
    <row r="1663" spans="1:13" x14ac:dyDescent="0.25">
      <c r="A1663" s="2">
        <v>120</v>
      </c>
      <c r="B1663" s="40">
        <v>44119</v>
      </c>
      <c r="C1663" s="42">
        <v>0.48402777777777778</v>
      </c>
      <c r="D1663" s="3" t="s">
        <v>15</v>
      </c>
      <c r="G1663" s="42" cm="1">
        <f t="array" ref="G166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1663" s="44" t="str">
        <f>IF(ch_table[[#This Row],[Subject 1]]&lt;&gt;"House rose", "",SUMIF(ch_table[Day], ch_table[[#This Row],[Day]], ch_table[Duration]))</f>
        <v/>
      </c>
      <c r="I1663" s="49">
        <f>SUM(INDEX(ch_table[Duration],1):ch_table[[#This Row],[Duration]])</f>
        <v>38.858333333333434</v>
      </c>
      <c r="J1663" s="44" cm="1">
        <f t="array" ref="J166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663" s="44" t="str" cm="1">
        <f t="array" ref="K166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663" s="44" t="str">
        <f>IF(ch_table[[#This Row],[Subject 1]]&lt;&gt;"House rose", "",SUMIF(ch_table[Day], ch_table[[#This Row],[Day]], ch_table[AAT]))</f>
        <v/>
      </c>
      <c r="M1663" s="47">
        <f>SUM(INDEX(ch_table[AAT],1):ch_table[[#This Row],[AAT]])</f>
        <v>2.7763888888888912</v>
      </c>
    </row>
    <row r="1664" spans="1:13" ht="30" x14ac:dyDescent="0.25">
      <c r="A1664" s="2">
        <v>120</v>
      </c>
      <c r="B1664" s="40">
        <v>44119</v>
      </c>
      <c r="C1664" s="42">
        <v>0.4861111111111111</v>
      </c>
      <c r="D1664" s="3" t="s">
        <v>30</v>
      </c>
      <c r="E1664" s="5" t="s">
        <v>797</v>
      </c>
      <c r="G1664" s="42" cm="1">
        <f t="array" ref="G166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5.4166666666666641E-2</v>
      </c>
      <c r="H1664" s="44" t="str">
        <f>IF(ch_table[[#This Row],[Subject 1]]&lt;&gt;"House rose", "",SUMIF(ch_table[Day], ch_table[[#This Row],[Day]], ch_table[Duration]))</f>
        <v/>
      </c>
      <c r="I1664" s="49">
        <f>SUM(INDEX(ch_table[Duration],1):ch_table[[#This Row],[Duration]])</f>
        <v>38.912500000000101</v>
      </c>
      <c r="J1664" s="44" cm="1">
        <f t="array" ref="J166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664" s="44" t="str" cm="1">
        <f t="array" ref="K166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664" s="44" t="str">
        <f>IF(ch_table[[#This Row],[Subject 1]]&lt;&gt;"House rose", "",SUMIF(ch_table[Day], ch_table[[#This Row],[Day]], ch_table[AAT]))</f>
        <v/>
      </c>
      <c r="M1664" s="47">
        <f>SUM(INDEX(ch_table[AAT],1):ch_table[[#This Row],[AAT]])</f>
        <v>2.7763888888888912</v>
      </c>
    </row>
    <row r="1665" spans="1:13" x14ac:dyDescent="0.25">
      <c r="A1665" s="2">
        <v>120</v>
      </c>
      <c r="B1665" s="40">
        <v>44119</v>
      </c>
      <c r="C1665" s="42">
        <v>0.54027777777777775</v>
      </c>
      <c r="D1665" s="3" t="s">
        <v>15</v>
      </c>
      <c r="G1665" s="42" cm="1">
        <f t="array" ref="G166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4.1666666666666519E-3</v>
      </c>
      <c r="H1665" s="44" t="str">
        <f>IF(ch_table[[#This Row],[Subject 1]]&lt;&gt;"House rose", "",SUMIF(ch_table[Day], ch_table[[#This Row],[Day]], ch_table[Duration]))</f>
        <v/>
      </c>
      <c r="I1665" s="49">
        <f>SUM(INDEX(ch_table[Duration],1):ch_table[[#This Row],[Duration]])</f>
        <v>38.916666666666771</v>
      </c>
      <c r="J1665" s="44" cm="1">
        <f t="array" ref="J166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665" s="44" t="str" cm="1">
        <f t="array" ref="K166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665" s="44" t="str">
        <f>IF(ch_table[[#This Row],[Subject 1]]&lt;&gt;"House rose", "",SUMIF(ch_table[Day], ch_table[[#This Row],[Day]], ch_table[AAT]))</f>
        <v/>
      </c>
      <c r="M1665" s="47">
        <f>SUM(INDEX(ch_table[AAT],1):ch_table[[#This Row],[AAT]])</f>
        <v>2.7763888888888912</v>
      </c>
    </row>
    <row r="1666" spans="1:13" ht="30" x14ac:dyDescent="0.25">
      <c r="A1666" s="2">
        <v>120</v>
      </c>
      <c r="B1666" s="40">
        <v>44119</v>
      </c>
      <c r="C1666" s="42">
        <v>0.5444444444444444</v>
      </c>
      <c r="D1666" s="3" t="s">
        <v>284</v>
      </c>
      <c r="E1666" s="5" t="s">
        <v>944</v>
      </c>
      <c r="F1666" s="5" t="s">
        <v>830</v>
      </c>
      <c r="G1666" s="42" cm="1">
        <f t="array" ref="G166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0.17638888888888893</v>
      </c>
      <c r="H1666" s="44" t="str">
        <f>IF(ch_table[[#This Row],[Subject 1]]&lt;&gt;"House rose", "",SUMIF(ch_table[Day], ch_table[[#This Row],[Day]], ch_table[Duration]))</f>
        <v/>
      </c>
      <c r="I1666" s="49">
        <f>SUM(INDEX(ch_table[Duration],1):ch_table[[#This Row],[Duration]])</f>
        <v>39.093055555555658</v>
      </c>
      <c r="J1666" s="44" cm="1">
        <f t="array" ref="J166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666" s="44" cm="1">
        <f t="array" ref="K166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1.2499999999999956E-2</v>
      </c>
      <c r="L1666" s="44" t="str">
        <f>IF(ch_table[[#This Row],[Subject 1]]&lt;&gt;"House rose", "",SUMIF(ch_table[Day], ch_table[[#This Row],[Day]], ch_table[AAT]))</f>
        <v/>
      </c>
      <c r="M1666" s="47">
        <f>SUM(INDEX(ch_table[AAT],1):ch_table[[#This Row],[AAT]])</f>
        <v>2.7888888888888914</v>
      </c>
    </row>
    <row r="1667" spans="1:13" ht="30" x14ac:dyDescent="0.25">
      <c r="A1667" s="2">
        <v>120</v>
      </c>
      <c r="B1667" s="40">
        <v>44119</v>
      </c>
      <c r="C1667" s="42">
        <v>0.72083333333333333</v>
      </c>
      <c r="D1667" s="3" t="s">
        <v>26</v>
      </c>
      <c r="E1667" s="5" t="s">
        <v>945</v>
      </c>
      <c r="G1667" s="42" cm="1">
        <f t="array" ref="G166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2.0138888888888928E-2</v>
      </c>
      <c r="H1667" s="44" t="str">
        <f>IF(ch_table[[#This Row],[Subject 1]]&lt;&gt;"House rose", "",SUMIF(ch_table[Day], ch_table[[#This Row],[Day]], ch_table[Duration]))</f>
        <v/>
      </c>
      <c r="I1667" s="49">
        <f>SUM(INDEX(ch_table[Duration],1):ch_table[[#This Row],[Duration]])</f>
        <v>39.113194444444545</v>
      </c>
      <c r="J1667" s="44" cm="1">
        <f t="array" ref="J166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667" s="44" cm="1">
        <f t="array" ref="K166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2.0138888888888928E-2</v>
      </c>
      <c r="L1667" s="44" t="str">
        <f>IF(ch_table[[#This Row],[Subject 1]]&lt;&gt;"House rose", "",SUMIF(ch_table[Day], ch_table[[#This Row],[Day]], ch_table[AAT]))</f>
        <v/>
      </c>
      <c r="M1667" s="47">
        <f>SUM(INDEX(ch_table[AAT],1):ch_table[[#This Row],[AAT]])</f>
        <v>2.8090277777777803</v>
      </c>
    </row>
    <row r="1668" spans="1:13" x14ac:dyDescent="0.25">
      <c r="A1668" s="2">
        <v>120</v>
      </c>
      <c r="B1668" s="40">
        <v>44119</v>
      </c>
      <c r="C1668" s="42">
        <v>0.74097222222222225</v>
      </c>
      <c r="D1668" s="3" t="s">
        <v>17</v>
      </c>
      <c r="G1668" s="42" t="str" cm="1">
        <f t="array" ref="G166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1668" s="44">
        <f>IF(ch_table[[#This Row],[Subject 1]]&lt;&gt;"House rose", "",SUMIF(ch_table[Day], ch_table[[#This Row],[Day]], ch_table[Duration]))</f>
        <v>0.34513888888888894</v>
      </c>
      <c r="I1668" s="49">
        <f>SUM(INDEX(ch_table[Duration],1):ch_table[[#This Row],[Duration]])</f>
        <v>39.113194444444545</v>
      </c>
      <c r="J1668" s="44" cm="1">
        <f t="array" ref="J166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668" s="44" t="str" cm="1">
        <f t="array" ref="K166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668" s="44">
        <f>IF(ch_table[[#This Row],[Subject 1]]&lt;&gt;"House rose", "",SUMIF(ch_table[Day], ch_table[[#This Row],[Day]], ch_table[AAT]))</f>
        <v>3.2638888888888884E-2</v>
      </c>
      <c r="M1668" s="47">
        <f>SUM(INDEX(ch_table[AAT],1):ch_table[[#This Row],[AAT]])</f>
        <v>2.8090277777777803</v>
      </c>
    </row>
    <row r="1669" spans="1:13" x14ac:dyDescent="0.25">
      <c r="A1669" s="2">
        <v>121</v>
      </c>
      <c r="B1669" s="40">
        <v>44120</v>
      </c>
      <c r="C1669" s="42">
        <v>0.39583333333333331</v>
      </c>
      <c r="D1669" s="3" t="s">
        <v>18</v>
      </c>
      <c r="G1669" s="42" cm="1">
        <f t="array" ref="G166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2.0833333333332704E-3</v>
      </c>
      <c r="H1669" s="44" t="str">
        <f>IF(ch_table[[#This Row],[Subject 1]]&lt;&gt;"House rose", "",SUMIF(ch_table[Day], ch_table[[#This Row],[Day]], ch_table[Duration]))</f>
        <v/>
      </c>
      <c r="I1669" s="49">
        <f>SUM(INDEX(ch_table[Duration],1):ch_table[[#This Row],[Duration]])</f>
        <v>39.115277777777877</v>
      </c>
      <c r="J1669" s="44" cm="1">
        <f t="array" ref="J166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0.60416666666666696</v>
      </c>
      <c r="K1669" s="44" t="str" cm="1">
        <f t="array" ref="K166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669" s="44" t="str">
        <f>IF(ch_table[[#This Row],[Subject 1]]&lt;&gt;"House rose", "",SUMIF(ch_table[Day], ch_table[[#This Row],[Day]], ch_table[AAT]))</f>
        <v/>
      </c>
      <c r="M1669" s="47">
        <f>SUM(INDEX(ch_table[AAT],1):ch_table[[#This Row],[AAT]])</f>
        <v>2.8090277777777803</v>
      </c>
    </row>
    <row r="1670" spans="1:13" x14ac:dyDescent="0.25">
      <c r="A1670" s="2">
        <v>121</v>
      </c>
      <c r="B1670" s="40">
        <v>44120</v>
      </c>
      <c r="C1670" s="42">
        <v>0.39791666666666659</v>
      </c>
      <c r="D1670" s="3" t="s">
        <v>24</v>
      </c>
      <c r="E1670" s="5" t="s">
        <v>946</v>
      </c>
      <c r="G1670" s="42" cm="1">
        <f t="array" ref="G167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1.388888888888995E-3</v>
      </c>
      <c r="H1670" s="44" t="str">
        <f>IF(ch_table[[#This Row],[Subject 1]]&lt;&gt;"House rose", "",SUMIF(ch_table[Day], ch_table[[#This Row],[Day]], ch_table[Duration]))</f>
        <v/>
      </c>
      <c r="I1670" s="49">
        <f>SUM(INDEX(ch_table[Duration],1):ch_table[[#This Row],[Duration]])</f>
        <v>39.116666666666767</v>
      </c>
      <c r="J1670" s="44" cm="1">
        <f t="array" ref="J167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0.60416666666666696</v>
      </c>
      <c r="K1670" s="44" t="str" cm="1">
        <f t="array" ref="K167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670" s="44" t="str">
        <f>IF(ch_table[[#This Row],[Subject 1]]&lt;&gt;"House rose", "",SUMIF(ch_table[Day], ch_table[[#This Row],[Day]], ch_table[AAT]))</f>
        <v/>
      </c>
      <c r="M1670" s="47">
        <f>SUM(INDEX(ch_table[AAT],1):ch_table[[#This Row],[AAT]])</f>
        <v>2.8090277777777803</v>
      </c>
    </row>
    <row r="1671" spans="1:13" x14ac:dyDescent="0.25">
      <c r="A1671" s="2">
        <v>121</v>
      </c>
      <c r="B1671" s="40">
        <v>44120</v>
      </c>
      <c r="C1671" s="42">
        <v>0.39930555555555558</v>
      </c>
      <c r="D1671" s="3" t="s">
        <v>27</v>
      </c>
      <c r="E1671" s="5" t="s">
        <v>947</v>
      </c>
      <c r="F1671" s="5" t="s">
        <v>266</v>
      </c>
      <c r="G1671" s="42" cm="1">
        <f t="array" ref="G167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0.11041666666666661</v>
      </c>
      <c r="H1671" s="44" t="str">
        <f>IF(ch_table[[#This Row],[Subject 1]]&lt;&gt;"House rose", "",SUMIF(ch_table[Day], ch_table[[#This Row],[Day]], ch_table[Duration]))</f>
        <v/>
      </c>
      <c r="I1671" s="49">
        <f>SUM(INDEX(ch_table[Duration],1):ch_table[[#This Row],[Duration]])</f>
        <v>39.227083333333432</v>
      </c>
      <c r="J1671" s="44" cm="1">
        <f t="array" ref="J167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0.60416666666666696</v>
      </c>
      <c r="K1671" s="44" t="str" cm="1">
        <f t="array" ref="K167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671" s="44" t="str">
        <f>IF(ch_table[[#This Row],[Subject 1]]&lt;&gt;"House rose", "",SUMIF(ch_table[Day], ch_table[[#This Row],[Day]], ch_table[AAT]))</f>
        <v/>
      </c>
      <c r="M1671" s="47">
        <f>SUM(INDEX(ch_table[AAT],1):ch_table[[#This Row],[AAT]])</f>
        <v>2.8090277777777803</v>
      </c>
    </row>
    <row r="1672" spans="1:13" x14ac:dyDescent="0.25">
      <c r="A1672" s="2">
        <v>121</v>
      </c>
      <c r="B1672" s="40">
        <v>44120</v>
      </c>
      <c r="C1672" s="42">
        <v>0.50972222222222219</v>
      </c>
      <c r="D1672" s="3" t="s">
        <v>27</v>
      </c>
      <c r="E1672" s="5" t="s">
        <v>948</v>
      </c>
      <c r="F1672" s="5" t="s">
        <v>266</v>
      </c>
      <c r="G1672" s="42" cm="1">
        <f t="array" ref="G167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4.861111111111116E-2</v>
      </c>
      <c r="H1672" s="44" t="str">
        <f>IF(ch_table[[#This Row],[Subject 1]]&lt;&gt;"House rose", "",SUMIF(ch_table[Day], ch_table[[#This Row],[Day]], ch_table[Duration]))</f>
        <v/>
      </c>
      <c r="I1672" s="49">
        <f>SUM(INDEX(ch_table[Duration],1):ch_table[[#This Row],[Duration]])</f>
        <v>39.275694444444547</v>
      </c>
      <c r="J1672" s="44" cm="1">
        <f t="array" ref="J167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0.60416666666666696</v>
      </c>
      <c r="K1672" s="44" t="str" cm="1">
        <f t="array" ref="K167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672" s="44" t="str">
        <f>IF(ch_table[[#This Row],[Subject 1]]&lt;&gt;"House rose", "",SUMIF(ch_table[Day], ch_table[[#This Row],[Day]], ch_table[AAT]))</f>
        <v/>
      </c>
      <c r="M1672" s="47">
        <f>SUM(INDEX(ch_table[AAT],1):ch_table[[#This Row],[AAT]])</f>
        <v>2.8090277777777803</v>
      </c>
    </row>
    <row r="1673" spans="1:13" x14ac:dyDescent="0.25">
      <c r="A1673" s="2">
        <v>121</v>
      </c>
      <c r="B1673" s="40">
        <v>44120</v>
      </c>
      <c r="C1673" s="42">
        <v>0.55833333333333335</v>
      </c>
      <c r="D1673" s="3" t="s">
        <v>27</v>
      </c>
      <c r="E1673" s="5" t="s">
        <v>949</v>
      </c>
      <c r="F1673" s="5" t="s">
        <v>266</v>
      </c>
      <c r="G1673" s="42" cm="1">
        <f t="array" ref="G167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3.472222222222221E-2</v>
      </c>
      <c r="H1673" s="44" t="str">
        <f>IF(ch_table[[#This Row],[Subject 1]]&lt;&gt;"House rose", "",SUMIF(ch_table[Day], ch_table[[#This Row],[Day]], ch_table[Duration]))</f>
        <v/>
      </c>
      <c r="I1673" s="49">
        <f>SUM(INDEX(ch_table[Duration],1):ch_table[[#This Row],[Duration]])</f>
        <v>39.310416666666768</v>
      </c>
      <c r="J1673" s="44" cm="1">
        <f t="array" ref="J167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0.60416666666666696</v>
      </c>
      <c r="K1673" s="44" t="str" cm="1">
        <f t="array" ref="K167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673" s="44" t="str">
        <f>IF(ch_table[[#This Row],[Subject 1]]&lt;&gt;"House rose", "",SUMIF(ch_table[Day], ch_table[[#This Row],[Day]], ch_table[AAT]))</f>
        <v/>
      </c>
      <c r="M1673" s="47">
        <f>SUM(INDEX(ch_table[AAT],1):ch_table[[#This Row],[AAT]])</f>
        <v>2.8090277777777803</v>
      </c>
    </row>
    <row r="1674" spans="1:13" ht="30" x14ac:dyDescent="0.25">
      <c r="A1674" s="2">
        <v>121</v>
      </c>
      <c r="B1674" s="40">
        <v>44120</v>
      </c>
      <c r="C1674" s="42">
        <v>0.59305555555555556</v>
      </c>
      <c r="D1674" s="3" t="s">
        <v>27</v>
      </c>
      <c r="E1674" s="5" t="s">
        <v>950</v>
      </c>
      <c r="F1674" s="5" t="s">
        <v>266</v>
      </c>
      <c r="G1674" s="42" cm="1">
        <f t="array" ref="G167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1.1805555555555514E-2</v>
      </c>
      <c r="H1674" s="44" t="str">
        <f>IF(ch_table[[#This Row],[Subject 1]]&lt;&gt;"House rose", "",SUMIF(ch_table[Day], ch_table[[#This Row],[Day]], ch_table[Duration]))</f>
        <v/>
      </c>
      <c r="I1674" s="49">
        <f>SUM(INDEX(ch_table[Duration],1):ch_table[[#This Row],[Duration]])</f>
        <v>39.322222222222322</v>
      </c>
      <c r="J1674" s="44" cm="1">
        <f t="array" ref="J167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0.60416666666666696</v>
      </c>
      <c r="K1674" s="44" cm="1">
        <f t="array" ref="K167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6.9444444444410891E-4</v>
      </c>
      <c r="L1674" s="44" t="str">
        <f>IF(ch_table[[#This Row],[Subject 1]]&lt;&gt;"House rose", "",SUMIF(ch_table[Day], ch_table[[#This Row],[Day]], ch_table[AAT]))</f>
        <v/>
      </c>
      <c r="M1674" s="47">
        <f>SUM(INDEX(ch_table[AAT],1):ch_table[[#This Row],[AAT]])</f>
        <v>2.8097222222222245</v>
      </c>
    </row>
    <row r="1675" spans="1:13" ht="30" x14ac:dyDescent="0.25">
      <c r="A1675" s="2">
        <v>121</v>
      </c>
      <c r="B1675" s="40">
        <v>44120</v>
      </c>
      <c r="C1675" s="42">
        <v>0.60486111111111107</v>
      </c>
      <c r="D1675" s="3" t="s">
        <v>26</v>
      </c>
      <c r="E1675" s="5" t="s">
        <v>951</v>
      </c>
      <c r="G1675" s="42" cm="1">
        <f t="array" ref="G167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1.8750000000000044E-2</v>
      </c>
      <c r="H1675" s="44" t="str">
        <f>IF(ch_table[[#This Row],[Subject 1]]&lt;&gt;"House rose", "",SUMIF(ch_table[Day], ch_table[[#This Row],[Day]], ch_table[Duration]))</f>
        <v/>
      </c>
      <c r="I1675" s="49">
        <f>SUM(INDEX(ch_table[Duration],1):ch_table[[#This Row],[Duration]])</f>
        <v>39.340972222222319</v>
      </c>
      <c r="J1675" s="44" cm="1">
        <f t="array" ref="J167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0.60416666666666696</v>
      </c>
      <c r="K1675" s="44" cm="1">
        <f t="array" ref="K167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1.8750000000000044E-2</v>
      </c>
      <c r="L1675" s="44" t="str">
        <f>IF(ch_table[[#This Row],[Subject 1]]&lt;&gt;"House rose", "",SUMIF(ch_table[Day], ch_table[[#This Row],[Day]], ch_table[AAT]))</f>
        <v/>
      </c>
      <c r="M1675" s="47">
        <f>SUM(INDEX(ch_table[AAT],1):ch_table[[#This Row],[AAT]])</f>
        <v>2.8284722222222243</v>
      </c>
    </row>
    <row r="1676" spans="1:13" x14ac:dyDescent="0.25">
      <c r="A1676" s="2">
        <v>121</v>
      </c>
      <c r="B1676" s="40">
        <v>44120</v>
      </c>
      <c r="C1676" s="42">
        <v>0.62361111111111112</v>
      </c>
      <c r="D1676" s="3" t="s">
        <v>17</v>
      </c>
      <c r="G1676" s="42" t="str" cm="1">
        <f t="array" ref="G167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1676" s="44">
        <f>IF(ch_table[[#This Row],[Subject 1]]&lt;&gt;"House rose", "",SUMIF(ch_table[Day], ch_table[[#This Row],[Day]], ch_table[Duration]))</f>
        <v>0.2277777777777778</v>
      </c>
      <c r="I1676" s="49">
        <f>SUM(INDEX(ch_table[Duration],1):ch_table[[#This Row],[Duration]])</f>
        <v>39.340972222222319</v>
      </c>
      <c r="J1676" s="44" cm="1">
        <f t="array" ref="J167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0.60416666666666696</v>
      </c>
      <c r="K1676" s="44" t="str" cm="1">
        <f t="array" ref="K167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676" s="44">
        <f>IF(ch_table[[#This Row],[Subject 1]]&lt;&gt;"House rose", "",SUMIF(ch_table[Day], ch_table[[#This Row],[Day]], ch_table[AAT]))</f>
        <v>1.9444444444444153E-2</v>
      </c>
      <c r="M1676" s="47">
        <f>SUM(INDEX(ch_table[AAT],1):ch_table[[#This Row],[AAT]])</f>
        <v>2.8284722222222243</v>
      </c>
    </row>
    <row r="1677" spans="1:13" x14ac:dyDescent="0.25">
      <c r="A1677" s="2">
        <v>122</v>
      </c>
      <c r="B1677" s="40">
        <v>44123</v>
      </c>
      <c r="C1677" s="42">
        <v>0.60416666666666663</v>
      </c>
      <c r="D1677" s="3" t="s">
        <v>18</v>
      </c>
      <c r="G1677" s="42" cm="1">
        <f t="array" ref="G167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1677" s="44" t="str">
        <f>IF(ch_table[[#This Row],[Subject 1]]&lt;&gt;"House rose", "",SUMIF(ch_table[Day], ch_table[[#This Row],[Day]], ch_table[Duration]))</f>
        <v/>
      </c>
      <c r="I1677" s="49">
        <f>SUM(INDEX(ch_table[Duration],1):ch_table[[#This Row],[Duration]])</f>
        <v>39.343055555555651</v>
      </c>
      <c r="J1677" s="44" cm="1">
        <f t="array" ref="J167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677" s="44" t="str" cm="1">
        <f t="array" ref="K167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677" s="44" t="str">
        <f>IF(ch_table[[#This Row],[Subject 1]]&lt;&gt;"House rose", "",SUMIF(ch_table[Day], ch_table[[#This Row],[Day]], ch_table[AAT]))</f>
        <v/>
      </c>
      <c r="M1677" s="47">
        <f>SUM(INDEX(ch_table[AAT],1):ch_table[[#This Row],[AAT]])</f>
        <v>2.8284722222222243</v>
      </c>
    </row>
    <row r="1678" spans="1:13" x14ac:dyDescent="0.25">
      <c r="A1678" s="2">
        <v>122</v>
      </c>
      <c r="B1678" s="40">
        <v>44123</v>
      </c>
      <c r="C1678" s="42">
        <v>0.60624999999999996</v>
      </c>
      <c r="D1678" s="3" t="s">
        <v>28</v>
      </c>
      <c r="E1678" s="5" t="s">
        <v>182</v>
      </c>
      <c r="G1678" s="42" cm="1">
        <f t="array" ref="G167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2.9166666666666674E-2</v>
      </c>
      <c r="H1678" s="44" t="str">
        <f>IF(ch_table[[#This Row],[Subject 1]]&lt;&gt;"House rose", "",SUMIF(ch_table[Day], ch_table[[#This Row],[Day]], ch_table[Duration]))</f>
        <v/>
      </c>
      <c r="I1678" s="49">
        <f>SUM(INDEX(ch_table[Duration],1):ch_table[[#This Row],[Duration]])</f>
        <v>39.372222222222319</v>
      </c>
      <c r="J1678" s="44" cm="1">
        <f t="array" ref="J167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678" s="44" t="str" cm="1">
        <f t="array" ref="K167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678" s="44" t="str">
        <f>IF(ch_table[[#This Row],[Subject 1]]&lt;&gt;"House rose", "",SUMIF(ch_table[Day], ch_table[[#This Row],[Day]], ch_table[AAT]))</f>
        <v/>
      </c>
      <c r="M1678" s="47">
        <f>SUM(INDEX(ch_table[AAT],1):ch_table[[#This Row],[AAT]])</f>
        <v>2.8284722222222243</v>
      </c>
    </row>
    <row r="1679" spans="1:13" x14ac:dyDescent="0.25">
      <c r="A1679" s="2">
        <v>122</v>
      </c>
      <c r="B1679" s="40">
        <v>44123</v>
      </c>
      <c r="C1679" s="42">
        <v>0.63541666666666663</v>
      </c>
      <c r="D1679" s="3" t="s">
        <v>29</v>
      </c>
      <c r="E1679" s="5" t="s">
        <v>182</v>
      </c>
      <c r="G1679" s="42" cm="1">
        <f t="array" ref="G167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1.0416666666666741E-2</v>
      </c>
      <c r="H1679" s="44" t="str">
        <f>IF(ch_table[[#This Row],[Subject 1]]&lt;&gt;"House rose", "",SUMIF(ch_table[Day], ch_table[[#This Row],[Day]], ch_table[Duration]))</f>
        <v/>
      </c>
      <c r="I1679" s="49">
        <f>SUM(INDEX(ch_table[Duration],1):ch_table[[#This Row],[Duration]])</f>
        <v>39.382638888888984</v>
      </c>
      <c r="J1679" s="44" cm="1">
        <f t="array" ref="J167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679" s="44" t="str" cm="1">
        <f t="array" ref="K167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679" s="44" t="str">
        <f>IF(ch_table[[#This Row],[Subject 1]]&lt;&gt;"House rose", "",SUMIF(ch_table[Day], ch_table[[#This Row],[Day]], ch_table[AAT]))</f>
        <v/>
      </c>
      <c r="M1679" s="47">
        <f>SUM(INDEX(ch_table[AAT],1):ch_table[[#This Row],[AAT]])</f>
        <v>2.8284722222222243</v>
      </c>
    </row>
    <row r="1680" spans="1:13" x14ac:dyDescent="0.25">
      <c r="A1680" s="2">
        <v>122</v>
      </c>
      <c r="B1680" s="40">
        <v>44123</v>
      </c>
      <c r="C1680" s="42">
        <v>0.64583333333333337</v>
      </c>
      <c r="D1680" s="3" t="s">
        <v>15</v>
      </c>
      <c r="G1680" s="42" cm="1">
        <f t="array" ref="G168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1680" s="44" t="str">
        <f>IF(ch_table[[#This Row],[Subject 1]]&lt;&gt;"House rose", "",SUMIF(ch_table[Day], ch_table[[#This Row],[Day]], ch_table[Duration]))</f>
        <v/>
      </c>
      <c r="I1680" s="49">
        <f>SUM(INDEX(ch_table[Duration],1):ch_table[[#This Row],[Duration]])</f>
        <v>39.385416666666764</v>
      </c>
      <c r="J1680" s="44" cm="1">
        <f t="array" ref="J168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680" s="44" t="str" cm="1">
        <f t="array" ref="K168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680" s="44" t="str">
        <f>IF(ch_table[[#This Row],[Subject 1]]&lt;&gt;"House rose", "",SUMIF(ch_table[Day], ch_table[[#This Row],[Day]], ch_table[AAT]))</f>
        <v/>
      </c>
      <c r="M1680" s="47">
        <f>SUM(INDEX(ch_table[AAT],1):ch_table[[#This Row],[AAT]])</f>
        <v>2.8284722222222243</v>
      </c>
    </row>
    <row r="1681" spans="1:13" ht="60" x14ac:dyDescent="0.25">
      <c r="A1681" s="2">
        <v>122</v>
      </c>
      <c r="B1681" s="40">
        <v>44123</v>
      </c>
      <c r="C1681" s="42">
        <v>0.64861111111111114</v>
      </c>
      <c r="D1681" s="3" t="s">
        <v>30</v>
      </c>
      <c r="E1681" s="5" t="s">
        <v>952</v>
      </c>
      <c r="G1681" s="42" cm="1">
        <f t="array" ref="G168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4.5833333333333282E-2</v>
      </c>
      <c r="H1681" s="44" t="str">
        <f>IF(ch_table[[#This Row],[Subject 1]]&lt;&gt;"House rose", "",SUMIF(ch_table[Day], ch_table[[#This Row],[Day]], ch_table[Duration]))</f>
        <v/>
      </c>
      <c r="I1681" s="49">
        <f>SUM(INDEX(ch_table[Duration],1):ch_table[[#This Row],[Duration]])</f>
        <v>39.431250000000098</v>
      </c>
      <c r="J1681" s="44" cm="1">
        <f t="array" ref="J168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681" s="44" t="str" cm="1">
        <f t="array" ref="K168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681" s="44" t="str">
        <f>IF(ch_table[[#This Row],[Subject 1]]&lt;&gt;"House rose", "",SUMIF(ch_table[Day], ch_table[[#This Row],[Day]], ch_table[AAT]))</f>
        <v/>
      </c>
      <c r="M1681" s="47">
        <f>SUM(INDEX(ch_table[AAT],1):ch_table[[#This Row],[AAT]])</f>
        <v>2.8284722222222243</v>
      </c>
    </row>
    <row r="1682" spans="1:13" x14ac:dyDescent="0.25">
      <c r="A1682" s="2">
        <v>122</v>
      </c>
      <c r="B1682" s="40">
        <v>44123</v>
      </c>
      <c r="C1682" s="42">
        <v>0.69444444444444442</v>
      </c>
      <c r="D1682" s="3" t="s">
        <v>15</v>
      </c>
      <c r="G1682" s="42" cm="1">
        <f t="array" ref="G168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1682" s="44" t="str">
        <f>IF(ch_table[[#This Row],[Subject 1]]&lt;&gt;"House rose", "",SUMIF(ch_table[Day], ch_table[[#This Row],[Day]], ch_table[Duration]))</f>
        <v/>
      </c>
      <c r="I1682" s="49">
        <f>SUM(INDEX(ch_table[Duration],1):ch_table[[#This Row],[Duration]])</f>
        <v>39.434027777777878</v>
      </c>
      <c r="J1682" s="44" cm="1">
        <f t="array" ref="J168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682" s="44" t="str" cm="1">
        <f t="array" ref="K168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682" s="44" t="str">
        <f>IF(ch_table[[#This Row],[Subject 1]]&lt;&gt;"House rose", "",SUMIF(ch_table[Day], ch_table[[#This Row],[Day]], ch_table[AAT]))</f>
        <v/>
      </c>
      <c r="M1682" s="47">
        <f>SUM(INDEX(ch_table[AAT],1):ch_table[[#This Row],[AAT]])</f>
        <v>2.8284722222222243</v>
      </c>
    </row>
    <row r="1683" spans="1:13" ht="30" x14ac:dyDescent="0.25">
      <c r="A1683" s="2">
        <v>122</v>
      </c>
      <c r="B1683" s="40">
        <v>44123</v>
      </c>
      <c r="C1683" s="42">
        <v>0.69722222222222219</v>
      </c>
      <c r="D1683" s="3" t="s">
        <v>30</v>
      </c>
      <c r="E1683" s="5" t="s">
        <v>797</v>
      </c>
      <c r="G1683" s="42" cm="1">
        <f t="array" ref="G168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6.7361111111111094E-2</v>
      </c>
      <c r="H1683" s="44" t="str">
        <f>IF(ch_table[[#This Row],[Subject 1]]&lt;&gt;"House rose", "",SUMIF(ch_table[Day], ch_table[[#This Row],[Day]], ch_table[Duration]))</f>
        <v/>
      </c>
      <c r="I1683" s="49">
        <f>SUM(INDEX(ch_table[Duration],1):ch_table[[#This Row],[Duration]])</f>
        <v>39.501388888888989</v>
      </c>
      <c r="J1683" s="44" cm="1">
        <f t="array" ref="J168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683" s="44" t="str" cm="1">
        <f t="array" ref="K168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683" s="44" t="str">
        <f>IF(ch_table[[#This Row],[Subject 1]]&lt;&gt;"House rose", "",SUMIF(ch_table[Day], ch_table[[#This Row],[Day]], ch_table[AAT]))</f>
        <v/>
      </c>
      <c r="M1683" s="47">
        <f>SUM(INDEX(ch_table[AAT],1):ch_table[[#This Row],[AAT]])</f>
        <v>2.8284722222222243</v>
      </c>
    </row>
    <row r="1684" spans="1:13" ht="30" x14ac:dyDescent="0.25">
      <c r="A1684" s="2">
        <v>122</v>
      </c>
      <c r="B1684" s="40">
        <v>44123</v>
      </c>
      <c r="C1684" s="42">
        <v>0.76458333333333328</v>
      </c>
      <c r="D1684" s="3" t="s">
        <v>37</v>
      </c>
      <c r="E1684" s="5" t="s">
        <v>515</v>
      </c>
      <c r="F1684" s="5" t="s">
        <v>830</v>
      </c>
      <c r="G1684" s="42" cm="1">
        <f t="array" ref="G168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0.16250000000000009</v>
      </c>
      <c r="H1684" s="44" t="str">
        <f>IF(ch_table[[#This Row],[Subject 1]]&lt;&gt;"House rose", "",SUMIF(ch_table[Day], ch_table[[#This Row],[Day]], ch_table[Duration]))</f>
        <v/>
      </c>
      <c r="I1684" s="49">
        <f>SUM(INDEX(ch_table[Duration],1):ch_table[[#This Row],[Duration]])</f>
        <v>39.663888888888991</v>
      </c>
      <c r="J1684" s="44" cm="1">
        <f t="array" ref="J168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684" s="44" cm="1">
        <f t="array" ref="K168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1.0416666666666741E-2</v>
      </c>
      <c r="L1684" s="44" t="str">
        <f>IF(ch_table[[#This Row],[Subject 1]]&lt;&gt;"House rose", "",SUMIF(ch_table[Day], ch_table[[#This Row],[Day]], ch_table[AAT]))</f>
        <v/>
      </c>
      <c r="M1684" s="47">
        <f>SUM(INDEX(ch_table[AAT],1):ch_table[[#This Row],[AAT]])</f>
        <v>2.8388888888888912</v>
      </c>
    </row>
    <row r="1685" spans="1:13" ht="30" x14ac:dyDescent="0.25">
      <c r="A1685" s="2">
        <v>122</v>
      </c>
      <c r="B1685" s="40">
        <v>44123</v>
      </c>
      <c r="C1685" s="42">
        <v>0.92708333333333337</v>
      </c>
      <c r="D1685" s="3" t="s">
        <v>202</v>
      </c>
      <c r="E1685" s="5" t="s">
        <v>632</v>
      </c>
      <c r="F1685" s="5" t="s">
        <v>73</v>
      </c>
      <c r="G1685" s="42" cm="1">
        <f t="array" ref="G168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</v>
      </c>
      <c r="H1685" s="44" t="str">
        <f>IF(ch_table[[#This Row],[Subject 1]]&lt;&gt;"House rose", "",SUMIF(ch_table[Day], ch_table[[#This Row],[Day]], ch_table[Duration]))</f>
        <v/>
      </c>
      <c r="I1685" s="49">
        <f>SUM(INDEX(ch_table[Duration],1):ch_table[[#This Row],[Duration]])</f>
        <v>39.663888888888991</v>
      </c>
      <c r="J1685" s="44" cm="1">
        <f t="array" ref="J168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685" s="44" cm="1">
        <f t="array" ref="K168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0</v>
      </c>
      <c r="L1685" s="44" t="str">
        <f>IF(ch_table[[#This Row],[Subject 1]]&lt;&gt;"House rose", "",SUMIF(ch_table[Day], ch_table[[#This Row],[Day]], ch_table[AAT]))</f>
        <v/>
      </c>
      <c r="M1685" s="47">
        <f>SUM(INDEX(ch_table[AAT],1):ch_table[[#This Row],[AAT]])</f>
        <v>2.8388888888888912</v>
      </c>
    </row>
    <row r="1686" spans="1:13" x14ac:dyDescent="0.25">
      <c r="A1686" s="2">
        <v>122</v>
      </c>
      <c r="B1686" s="40">
        <v>44123</v>
      </c>
      <c r="C1686" s="42">
        <v>0.92708333333333337</v>
      </c>
      <c r="D1686" s="3" t="s">
        <v>35</v>
      </c>
      <c r="E1686" s="5" t="s">
        <v>953</v>
      </c>
      <c r="G1686" s="42" cm="1">
        <f t="array" ref="G168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6.9444444444444198E-4</v>
      </c>
      <c r="H1686" s="44" t="str">
        <f>IF(ch_table[[#This Row],[Subject 1]]&lt;&gt;"House rose", "",SUMIF(ch_table[Day], ch_table[[#This Row],[Day]], ch_table[Duration]))</f>
        <v/>
      </c>
      <c r="I1686" s="49">
        <f>SUM(INDEX(ch_table[Duration],1):ch_table[[#This Row],[Duration]])</f>
        <v>39.664583333333432</v>
      </c>
      <c r="J1686" s="44" cm="1">
        <f t="array" ref="J168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686" s="44" cm="1">
        <f t="array" ref="K168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6.9444444444444198E-4</v>
      </c>
      <c r="L1686" s="44" t="str">
        <f>IF(ch_table[[#This Row],[Subject 1]]&lt;&gt;"House rose", "",SUMIF(ch_table[Day], ch_table[[#This Row],[Day]], ch_table[AAT]))</f>
        <v/>
      </c>
      <c r="M1686" s="47">
        <f>SUM(INDEX(ch_table[AAT],1):ch_table[[#This Row],[AAT]])</f>
        <v>2.8395833333333358</v>
      </c>
    </row>
    <row r="1687" spans="1:13" x14ac:dyDescent="0.25">
      <c r="A1687" s="2">
        <v>122</v>
      </c>
      <c r="B1687" s="40">
        <v>44123</v>
      </c>
      <c r="C1687" s="42">
        <v>0.92777777777777781</v>
      </c>
      <c r="D1687" s="3" t="s">
        <v>26</v>
      </c>
      <c r="E1687" s="5" t="s">
        <v>954</v>
      </c>
      <c r="G1687" s="42" cm="1">
        <f t="array" ref="G168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1.9444444444444375E-2</v>
      </c>
      <c r="H1687" s="44" t="str">
        <f>IF(ch_table[[#This Row],[Subject 1]]&lt;&gt;"House rose", "",SUMIF(ch_table[Day], ch_table[[#This Row],[Day]], ch_table[Duration]))</f>
        <v/>
      </c>
      <c r="I1687" s="49">
        <f>SUM(INDEX(ch_table[Duration],1):ch_table[[#This Row],[Duration]])</f>
        <v>39.684027777777878</v>
      </c>
      <c r="J1687" s="44" cm="1">
        <f t="array" ref="J168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687" s="44" cm="1">
        <f t="array" ref="K168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1.9444444444444375E-2</v>
      </c>
      <c r="L1687" s="44" t="str">
        <f>IF(ch_table[[#This Row],[Subject 1]]&lt;&gt;"House rose", "",SUMIF(ch_table[Day], ch_table[[#This Row],[Day]], ch_table[AAT]))</f>
        <v/>
      </c>
      <c r="M1687" s="47">
        <f>SUM(INDEX(ch_table[AAT],1):ch_table[[#This Row],[AAT]])</f>
        <v>2.8590277777777802</v>
      </c>
    </row>
    <row r="1688" spans="1:13" x14ac:dyDescent="0.25">
      <c r="A1688" s="2">
        <v>122</v>
      </c>
      <c r="B1688" s="40">
        <v>44123</v>
      </c>
      <c r="C1688" s="42">
        <v>0.94722222222222219</v>
      </c>
      <c r="D1688" s="3" t="s">
        <v>17</v>
      </c>
      <c r="G1688" s="42" t="str" cm="1">
        <f t="array" ref="G168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1688" s="44">
        <f>IF(ch_table[[#This Row],[Subject 1]]&lt;&gt;"House rose", "",SUMIF(ch_table[Day], ch_table[[#This Row],[Day]], ch_table[Duration]))</f>
        <v>0.34305555555555556</v>
      </c>
      <c r="I1688" s="49">
        <f>SUM(INDEX(ch_table[Duration],1):ch_table[[#This Row],[Duration]])</f>
        <v>39.684027777777878</v>
      </c>
      <c r="J1688" s="44" cm="1">
        <f t="array" ref="J168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688" s="44" t="str" cm="1">
        <f t="array" ref="K168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688" s="44">
        <f>IF(ch_table[[#This Row],[Subject 1]]&lt;&gt;"House rose", "",SUMIF(ch_table[Day], ch_table[[#This Row],[Day]], ch_table[AAT]))</f>
        <v>3.0555555555555558E-2</v>
      </c>
      <c r="M1688" s="47">
        <f>SUM(INDEX(ch_table[AAT],1):ch_table[[#This Row],[AAT]])</f>
        <v>2.8590277777777802</v>
      </c>
    </row>
    <row r="1689" spans="1:13" x14ac:dyDescent="0.25">
      <c r="A1689" s="2">
        <v>123</v>
      </c>
      <c r="B1689" s="40">
        <v>44124</v>
      </c>
      <c r="C1689" s="42">
        <v>0.47916666666666669</v>
      </c>
      <c r="D1689" s="3" t="s">
        <v>18</v>
      </c>
      <c r="G1689" s="42" cm="1">
        <f t="array" ref="G168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1689" s="44" t="str">
        <f>IF(ch_table[[#This Row],[Subject 1]]&lt;&gt;"House rose", "",SUMIF(ch_table[Day], ch_table[[#This Row],[Day]], ch_table[Duration]))</f>
        <v/>
      </c>
      <c r="I1689" s="49">
        <f>SUM(INDEX(ch_table[Duration],1):ch_table[[#This Row],[Duration]])</f>
        <v>39.686111111111209</v>
      </c>
      <c r="J1689" s="44" cm="1">
        <f t="array" ref="J168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689" s="44" t="str" cm="1">
        <f t="array" ref="K168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689" s="44" t="str">
        <f>IF(ch_table[[#This Row],[Subject 1]]&lt;&gt;"House rose", "",SUMIF(ch_table[Day], ch_table[[#This Row],[Day]], ch_table[AAT]))</f>
        <v/>
      </c>
      <c r="M1689" s="47">
        <f>SUM(INDEX(ch_table[AAT],1):ch_table[[#This Row],[AAT]])</f>
        <v>2.8590277777777802</v>
      </c>
    </row>
    <row r="1690" spans="1:13" x14ac:dyDescent="0.25">
      <c r="A1690" s="2">
        <v>123</v>
      </c>
      <c r="B1690" s="40">
        <v>44124</v>
      </c>
      <c r="C1690" s="42">
        <v>0.48125000000000001</v>
      </c>
      <c r="D1690" s="3" t="s">
        <v>28</v>
      </c>
      <c r="E1690" s="5" t="s">
        <v>440</v>
      </c>
      <c r="G1690" s="42" cm="1">
        <f t="array" ref="G169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2.9166666666666619E-2</v>
      </c>
      <c r="H1690" s="44" t="str">
        <f>IF(ch_table[[#This Row],[Subject 1]]&lt;&gt;"House rose", "",SUMIF(ch_table[Day], ch_table[[#This Row],[Day]], ch_table[Duration]))</f>
        <v/>
      </c>
      <c r="I1690" s="49">
        <f>SUM(INDEX(ch_table[Duration],1):ch_table[[#This Row],[Duration]])</f>
        <v>39.715277777777878</v>
      </c>
      <c r="J1690" s="44" cm="1">
        <f t="array" ref="J169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690" s="44" t="str" cm="1">
        <f t="array" ref="K169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690" s="44" t="str">
        <f>IF(ch_table[[#This Row],[Subject 1]]&lt;&gt;"House rose", "",SUMIF(ch_table[Day], ch_table[[#This Row],[Day]], ch_table[AAT]))</f>
        <v/>
      </c>
      <c r="M1690" s="47">
        <f>SUM(INDEX(ch_table[AAT],1):ch_table[[#This Row],[AAT]])</f>
        <v>2.8590277777777802</v>
      </c>
    </row>
    <row r="1691" spans="1:13" x14ac:dyDescent="0.25">
      <c r="A1691" s="2">
        <v>123</v>
      </c>
      <c r="B1691" s="40">
        <v>44124</v>
      </c>
      <c r="C1691" s="42">
        <v>0.51041666666666663</v>
      </c>
      <c r="D1691" s="3" t="s">
        <v>29</v>
      </c>
      <c r="E1691" s="5" t="s">
        <v>440</v>
      </c>
      <c r="G1691" s="42" cm="1">
        <f t="array" ref="G169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1.1111111111111183E-2</v>
      </c>
      <c r="H1691" s="44" t="str">
        <f>IF(ch_table[[#This Row],[Subject 1]]&lt;&gt;"House rose", "",SUMIF(ch_table[Day], ch_table[[#This Row],[Day]], ch_table[Duration]))</f>
        <v/>
      </c>
      <c r="I1691" s="49">
        <f>SUM(INDEX(ch_table[Duration],1):ch_table[[#This Row],[Duration]])</f>
        <v>39.726388888888991</v>
      </c>
      <c r="J1691" s="44" cm="1">
        <f t="array" ref="J169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691" s="44" t="str" cm="1">
        <f t="array" ref="K169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691" s="44" t="str">
        <f>IF(ch_table[[#This Row],[Subject 1]]&lt;&gt;"House rose", "",SUMIF(ch_table[Day], ch_table[[#This Row],[Day]], ch_table[AAT]))</f>
        <v/>
      </c>
      <c r="M1691" s="47">
        <f>SUM(INDEX(ch_table[AAT],1):ch_table[[#This Row],[AAT]])</f>
        <v>2.8590277777777802</v>
      </c>
    </row>
    <row r="1692" spans="1:13" x14ac:dyDescent="0.25">
      <c r="A1692" s="2">
        <v>123</v>
      </c>
      <c r="B1692" s="40">
        <v>44124</v>
      </c>
      <c r="C1692" s="42">
        <v>0.52152777777777781</v>
      </c>
      <c r="D1692" s="3" t="s">
        <v>15</v>
      </c>
      <c r="G1692" s="42" cm="1">
        <f t="array" ref="G169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1692" s="44" t="str">
        <f>IF(ch_table[[#This Row],[Subject 1]]&lt;&gt;"House rose", "",SUMIF(ch_table[Day], ch_table[[#This Row],[Day]], ch_table[Duration]))</f>
        <v/>
      </c>
      <c r="I1692" s="49">
        <f>SUM(INDEX(ch_table[Duration],1):ch_table[[#This Row],[Duration]])</f>
        <v>39.729166666666771</v>
      </c>
      <c r="J1692" s="44" cm="1">
        <f t="array" ref="J169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692" s="44" t="str" cm="1">
        <f t="array" ref="K169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692" s="44" t="str">
        <f>IF(ch_table[[#This Row],[Subject 1]]&lt;&gt;"House rose", "",SUMIF(ch_table[Day], ch_table[[#This Row],[Day]], ch_table[AAT]))</f>
        <v/>
      </c>
      <c r="M1692" s="47">
        <f>SUM(INDEX(ch_table[AAT],1):ch_table[[#This Row],[AAT]])</f>
        <v>2.8590277777777802</v>
      </c>
    </row>
    <row r="1693" spans="1:13" x14ac:dyDescent="0.25">
      <c r="A1693" s="2">
        <v>123</v>
      </c>
      <c r="B1693" s="40">
        <v>44124</v>
      </c>
      <c r="C1693" s="42">
        <v>0.52430555555555558</v>
      </c>
      <c r="D1693" s="3" t="s">
        <v>44</v>
      </c>
      <c r="E1693" s="5" t="s">
        <v>955</v>
      </c>
      <c r="G1693" s="42" cm="1">
        <f t="array" ref="G169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7.6388888888888618E-3</v>
      </c>
      <c r="H1693" s="44" t="str">
        <f>IF(ch_table[[#This Row],[Subject 1]]&lt;&gt;"House rose", "",SUMIF(ch_table[Day], ch_table[[#This Row],[Day]], ch_table[Duration]))</f>
        <v/>
      </c>
      <c r="I1693" s="49">
        <f>SUM(INDEX(ch_table[Duration],1):ch_table[[#This Row],[Duration]])</f>
        <v>39.736805555555662</v>
      </c>
      <c r="J1693" s="44" cm="1">
        <f t="array" ref="J169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693" s="44" t="str" cm="1">
        <f t="array" ref="K169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693" s="44" t="str">
        <f>IF(ch_table[[#This Row],[Subject 1]]&lt;&gt;"House rose", "",SUMIF(ch_table[Day], ch_table[[#This Row],[Day]], ch_table[AAT]))</f>
        <v/>
      </c>
      <c r="M1693" s="47">
        <f>SUM(INDEX(ch_table[AAT],1):ch_table[[#This Row],[AAT]])</f>
        <v>2.8590277777777802</v>
      </c>
    </row>
    <row r="1694" spans="1:13" x14ac:dyDescent="0.25">
      <c r="A1694" s="2">
        <v>123</v>
      </c>
      <c r="B1694" s="40">
        <v>44124</v>
      </c>
      <c r="C1694" s="42">
        <v>0.53194444444444444</v>
      </c>
      <c r="D1694" s="3" t="s">
        <v>284</v>
      </c>
      <c r="E1694" s="5" t="s">
        <v>956</v>
      </c>
      <c r="G1694" s="42" cm="1">
        <f t="array" ref="G169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1.5972222222222276E-2</v>
      </c>
      <c r="H1694" s="44" t="str">
        <f>IF(ch_table[[#This Row],[Subject 1]]&lt;&gt;"House rose", "",SUMIF(ch_table[Day], ch_table[[#This Row],[Day]], ch_table[Duration]))</f>
        <v/>
      </c>
      <c r="I1694" s="49">
        <f>SUM(INDEX(ch_table[Duration],1):ch_table[[#This Row],[Duration]])</f>
        <v>39.752777777777887</v>
      </c>
      <c r="J1694" s="44" cm="1">
        <f t="array" ref="J169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694" s="44" t="str" cm="1">
        <f t="array" ref="K169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694" s="44" t="str">
        <f>IF(ch_table[[#This Row],[Subject 1]]&lt;&gt;"House rose", "",SUMIF(ch_table[Day], ch_table[[#This Row],[Day]], ch_table[AAT]))</f>
        <v/>
      </c>
      <c r="M1694" s="47">
        <f>SUM(INDEX(ch_table[AAT],1):ch_table[[#This Row],[AAT]])</f>
        <v>2.8590277777777802</v>
      </c>
    </row>
    <row r="1695" spans="1:13" x14ac:dyDescent="0.25">
      <c r="A1695" s="2">
        <v>123</v>
      </c>
      <c r="B1695" s="40">
        <v>44124</v>
      </c>
      <c r="C1695" s="42">
        <v>0.54791666666666672</v>
      </c>
      <c r="D1695" s="3" t="s">
        <v>729</v>
      </c>
      <c r="E1695" s="5" t="s">
        <v>956</v>
      </c>
      <c r="G1695" s="42" cm="1">
        <f t="array" ref="G169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1695" s="44" t="str">
        <f>IF(ch_table[[#This Row],[Subject 1]]&lt;&gt;"House rose", "",SUMIF(ch_table[Day], ch_table[[#This Row],[Day]], ch_table[Duration]))</f>
        <v/>
      </c>
      <c r="I1695" s="49">
        <f>SUM(INDEX(ch_table[Duration],1):ch_table[[#This Row],[Duration]])</f>
        <v>39.754861111111218</v>
      </c>
      <c r="J1695" s="44" cm="1">
        <f t="array" ref="J169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695" s="44" t="str" cm="1">
        <f t="array" ref="K169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695" s="44" t="str">
        <f>IF(ch_table[[#This Row],[Subject 1]]&lt;&gt;"House rose", "",SUMIF(ch_table[Day], ch_table[[#This Row],[Day]], ch_table[AAT]))</f>
        <v/>
      </c>
      <c r="M1695" s="47">
        <f>SUM(INDEX(ch_table[AAT],1):ch_table[[#This Row],[AAT]])</f>
        <v>2.8590277777777802</v>
      </c>
    </row>
    <row r="1696" spans="1:13" x14ac:dyDescent="0.25">
      <c r="A1696" s="2">
        <v>123</v>
      </c>
      <c r="B1696" s="40">
        <v>44124</v>
      </c>
      <c r="C1696" s="42">
        <v>0.55000000000000004</v>
      </c>
      <c r="D1696" s="3" t="s">
        <v>15</v>
      </c>
      <c r="G1696" s="42" cm="1">
        <f t="array" ref="G169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3.4722222222222099E-3</v>
      </c>
      <c r="H1696" s="44" t="str">
        <f>IF(ch_table[[#This Row],[Subject 1]]&lt;&gt;"House rose", "",SUMIF(ch_table[Day], ch_table[[#This Row],[Day]], ch_table[Duration]))</f>
        <v/>
      </c>
      <c r="I1696" s="49">
        <f>SUM(INDEX(ch_table[Duration],1):ch_table[[#This Row],[Duration]])</f>
        <v>39.758333333333439</v>
      </c>
      <c r="J1696" s="44" cm="1">
        <f t="array" ref="J169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696" s="44" t="str" cm="1">
        <f t="array" ref="K169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696" s="44" t="str">
        <f>IF(ch_table[[#This Row],[Subject 1]]&lt;&gt;"House rose", "",SUMIF(ch_table[Day], ch_table[[#This Row],[Day]], ch_table[AAT]))</f>
        <v/>
      </c>
      <c r="M1696" s="47">
        <f>SUM(INDEX(ch_table[AAT],1):ch_table[[#This Row],[AAT]])</f>
        <v>2.8590277777777802</v>
      </c>
    </row>
    <row r="1697" spans="1:13" x14ac:dyDescent="0.25">
      <c r="A1697" s="2">
        <v>123</v>
      </c>
      <c r="B1697" s="40">
        <v>44124</v>
      </c>
      <c r="C1697" s="42">
        <v>0.55347222222222225</v>
      </c>
      <c r="D1697" s="3" t="s">
        <v>630</v>
      </c>
      <c r="E1697" s="5" t="s">
        <v>957</v>
      </c>
      <c r="F1697" s="5" t="s">
        <v>377</v>
      </c>
      <c r="G1697" s="42" cm="1">
        <f t="array" ref="G169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0.23819444444444438</v>
      </c>
      <c r="H1697" s="44" t="str">
        <f>IF(ch_table[[#This Row],[Subject 1]]&lt;&gt;"House rose", "",SUMIF(ch_table[Day], ch_table[[#This Row],[Day]], ch_table[Duration]))</f>
        <v/>
      </c>
      <c r="I1697" s="49">
        <f>SUM(INDEX(ch_table[Duration],1):ch_table[[#This Row],[Duration]])</f>
        <v>39.996527777777885</v>
      </c>
      <c r="J1697" s="44" cm="1">
        <f t="array" ref="J169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697" s="44" t="str" cm="1">
        <f t="array" ref="K169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697" s="44" t="str">
        <f>IF(ch_table[[#This Row],[Subject 1]]&lt;&gt;"House rose", "",SUMIF(ch_table[Day], ch_table[[#This Row],[Day]], ch_table[AAT]))</f>
        <v/>
      </c>
      <c r="M1697" s="47">
        <f>SUM(INDEX(ch_table[AAT],1):ch_table[[#This Row],[AAT]])</f>
        <v>2.8590277777777802</v>
      </c>
    </row>
    <row r="1698" spans="1:13" x14ac:dyDescent="0.25">
      <c r="A1698" s="2">
        <v>123</v>
      </c>
      <c r="B1698" s="40">
        <v>44124</v>
      </c>
      <c r="C1698" s="42">
        <v>0.79166666666666663</v>
      </c>
      <c r="D1698" s="3" t="s">
        <v>202</v>
      </c>
      <c r="E1698" s="5" t="s">
        <v>225</v>
      </c>
      <c r="G1698" s="42" cm="1">
        <f t="array" ref="G169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</v>
      </c>
      <c r="H1698" s="44" t="str">
        <f>IF(ch_table[[#This Row],[Subject 1]]&lt;&gt;"House rose", "",SUMIF(ch_table[Day], ch_table[[#This Row],[Day]], ch_table[Duration]))</f>
        <v/>
      </c>
      <c r="I1698" s="49">
        <f>SUM(INDEX(ch_table[Duration],1):ch_table[[#This Row],[Duration]])</f>
        <v>39.996527777777885</v>
      </c>
      <c r="J1698" s="44" cm="1">
        <f t="array" ref="J169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698" s="44" t="str" cm="1">
        <f t="array" ref="K169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698" s="44" t="str">
        <f>IF(ch_table[[#This Row],[Subject 1]]&lt;&gt;"House rose", "",SUMIF(ch_table[Day], ch_table[[#This Row],[Day]], ch_table[AAT]))</f>
        <v/>
      </c>
      <c r="M1698" s="47">
        <f>SUM(INDEX(ch_table[AAT],1):ch_table[[#This Row],[AAT]])</f>
        <v>2.8590277777777802</v>
      </c>
    </row>
    <row r="1699" spans="1:13" x14ac:dyDescent="0.25">
      <c r="A1699" s="2">
        <v>123</v>
      </c>
      <c r="B1699" s="40">
        <v>44124</v>
      </c>
      <c r="C1699" s="42">
        <v>0.79166666666666663</v>
      </c>
      <c r="D1699" s="3" t="s">
        <v>15</v>
      </c>
      <c r="G1699" s="42" cm="1">
        <f t="array" ref="G169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1699" s="44" t="str">
        <f>IF(ch_table[[#This Row],[Subject 1]]&lt;&gt;"House rose", "",SUMIF(ch_table[Day], ch_table[[#This Row],[Day]], ch_table[Duration]))</f>
        <v/>
      </c>
      <c r="I1699" s="49">
        <f>SUM(INDEX(ch_table[Duration],1):ch_table[[#This Row],[Duration]])</f>
        <v>39.999305555555665</v>
      </c>
      <c r="J1699" s="44" cm="1">
        <f t="array" ref="J169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699" s="44" cm="1">
        <f t="array" ref="K169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2.7777777777777679E-3</v>
      </c>
      <c r="L1699" s="44" t="str">
        <f>IF(ch_table[[#This Row],[Subject 1]]&lt;&gt;"House rose", "",SUMIF(ch_table[Day], ch_table[[#This Row],[Day]], ch_table[AAT]))</f>
        <v/>
      </c>
      <c r="M1699" s="47">
        <f>SUM(INDEX(ch_table[AAT],1):ch_table[[#This Row],[AAT]])</f>
        <v>2.8618055555555579</v>
      </c>
    </row>
    <row r="1700" spans="1:13" ht="30" x14ac:dyDescent="0.25">
      <c r="A1700" s="2">
        <v>123</v>
      </c>
      <c r="B1700" s="40">
        <v>44124</v>
      </c>
      <c r="C1700" s="42">
        <v>0.7944444444444444</v>
      </c>
      <c r="D1700" s="3" t="s">
        <v>30</v>
      </c>
      <c r="E1700" s="5" t="s">
        <v>797</v>
      </c>
      <c r="G1700" s="42" cm="1">
        <f t="array" ref="G170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4.1666666666666741E-2</v>
      </c>
      <c r="H1700" s="44" t="str">
        <f>IF(ch_table[[#This Row],[Subject 1]]&lt;&gt;"House rose", "",SUMIF(ch_table[Day], ch_table[[#This Row],[Day]], ch_table[Duration]))</f>
        <v/>
      </c>
      <c r="I1700" s="49">
        <f>SUM(INDEX(ch_table[Duration],1):ch_table[[#This Row],[Duration]])</f>
        <v>40.040972222222329</v>
      </c>
      <c r="J1700" s="44" cm="1">
        <f t="array" ref="J170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700" s="44" cm="1">
        <f t="array" ref="K170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4.1666666666666741E-2</v>
      </c>
      <c r="L1700" s="44" t="str">
        <f>IF(ch_table[[#This Row],[Subject 1]]&lt;&gt;"House rose", "",SUMIF(ch_table[Day], ch_table[[#This Row],[Day]], ch_table[AAT]))</f>
        <v/>
      </c>
      <c r="M1700" s="47">
        <f>SUM(INDEX(ch_table[AAT],1):ch_table[[#This Row],[AAT]])</f>
        <v>2.9034722222222245</v>
      </c>
    </row>
    <row r="1701" spans="1:13" ht="30" x14ac:dyDescent="0.25">
      <c r="A1701" s="2">
        <v>123</v>
      </c>
      <c r="B1701" s="40">
        <v>44124</v>
      </c>
      <c r="C1701" s="42">
        <v>0.83611111111111114</v>
      </c>
      <c r="D1701" s="3" t="s">
        <v>35</v>
      </c>
      <c r="E1701" s="5" t="s">
        <v>958</v>
      </c>
      <c r="G1701" s="42" cm="1">
        <f t="array" ref="G170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1.388888888888884E-3</v>
      </c>
      <c r="H1701" s="44" t="str">
        <f>IF(ch_table[[#This Row],[Subject 1]]&lt;&gt;"House rose", "",SUMIF(ch_table[Day], ch_table[[#This Row],[Day]], ch_table[Duration]))</f>
        <v/>
      </c>
      <c r="I1701" s="49">
        <f>SUM(INDEX(ch_table[Duration],1):ch_table[[#This Row],[Duration]])</f>
        <v>40.042361111111219</v>
      </c>
      <c r="J1701" s="44" cm="1">
        <f t="array" ref="J170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701" s="44" cm="1">
        <f t="array" ref="K170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1.388888888888884E-3</v>
      </c>
      <c r="L1701" s="44" t="str">
        <f>IF(ch_table[[#This Row],[Subject 1]]&lt;&gt;"House rose", "",SUMIF(ch_table[Day], ch_table[[#This Row],[Day]], ch_table[AAT]))</f>
        <v/>
      </c>
      <c r="M1701" s="47">
        <f>SUM(INDEX(ch_table[AAT],1):ch_table[[#This Row],[AAT]])</f>
        <v>2.9048611111111136</v>
      </c>
    </row>
    <row r="1702" spans="1:13" ht="45" x14ac:dyDescent="0.25">
      <c r="A1702" s="2">
        <v>123</v>
      </c>
      <c r="B1702" s="40">
        <v>44124</v>
      </c>
      <c r="C1702" s="42">
        <v>0.83750000000000002</v>
      </c>
      <c r="D1702" s="3" t="s">
        <v>35</v>
      </c>
      <c r="E1702" s="5" t="s">
        <v>959</v>
      </c>
      <c r="G1702" s="42" cm="1">
        <f t="array" ref="G170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1702" s="44" t="str">
        <f>IF(ch_table[[#This Row],[Subject 1]]&lt;&gt;"House rose", "",SUMIF(ch_table[Day], ch_table[[#This Row],[Day]], ch_table[Duration]))</f>
        <v/>
      </c>
      <c r="I1702" s="49">
        <f>SUM(INDEX(ch_table[Duration],1):ch_table[[#This Row],[Duration]])</f>
        <v>40.044444444444551</v>
      </c>
      <c r="J1702" s="44" cm="1">
        <f t="array" ref="J170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702" s="44" cm="1">
        <f t="array" ref="K170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2.0833333333333259E-3</v>
      </c>
      <c r="L1702" s="44" t="str">
        <f>IF(ch_table[[#This Row],[Subject 1]]&lt;&gt;"House rose", "",SUMIF(ch_table[Day], ch_table[[#This Row],[Day]], ch_table[AAT]))</f>
        <v/>
      </c>
      <c r="M1702" s="47">
        <f>SUM(INDEX(ch_table[AAT],1):ch_table[[#This Row],[AAT]])</f>
        <v>2.9069444444444468</v>
      </c>
    </row>
    <row r="1703" spans="1:13" x14ac:dyDescent="0.25">
      <c r="A1703" s="2">
        <v>123</v>
      </c>
      <c r="B1703" s="40">
        <v>44124</v>
      </c>
      <c r="C1703" s="42">
        <v>0.83958333333333335</v>
      </c>
      <c r="D1703" s="3" t="s">
        <v>35</v>
      </c>
      <c r="E1703" s="5" t="s">
        <v>960</v>
      </c>
      <c r="G1703" s="42" cm="1">
        <f t="array" ref="G170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1703" s="44" t="str">
        <f>IF(ch_table[[#This Row],[Subject 1]]&lt;&gt;"House rose", "",SUMIF(ch_table[Day], ch_table[[#This Row],[Day]], ch_table[Duration]))</f>
        <v/>
      </c>
      <c r="I1703" s="49">
        <f>SUM(INDEX(ch_table[Duration],1):ch_table[[#This Row],[Duration]])</f>
        <v>40.047222222222331</v>
      </c>
      <c r="J1703" s="44" cm="1">
        <f t="array" ref="J170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703" s="44" cm="1">
        <f t="array" ref="K170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2.7777777777777679E-3</v>
      </c>
      <c r="L1703" s="44" t="str">
        <f>IF(ch_table[[#This Row],[Subject 1]]&lt;&gt;"House rose", "",SUMIF(ch_table[Day], ch_table[[#This Row],[Day]], ch_table[AAT]))</f>
        <v/>
      </c>
      <c r="M1703" s="47">
        <f>SUM(INDEX(ch_table[AAT],1):ch_table[[#This Row],[AAT]])</f>
        <v>2.9097222222222245</v>
      </c>
    </row>
    <row r="1704" spans="1:13" ht="30" x14ac:dyDescent="0.25">
      <c r="A1704" s="2">
        <v>123</v>
      </c>
      <c r="B1704" s="40">
        <v>44124</v>
      </c>
      <c r="C1704" s="42">
        <v>0.84236111111111112</v>
      </c>
      <c r="D1704" s="3" t="s">
        <v>26</v>
      </c>
      <c r="E1704" s="5" t="s">
        <v>961</v>
      </c>
      <c r="G1704" s="42" cm="1">
        <f t="array" ref="G170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1.8055555555555602E-2</v>
      </c>
      <c r="H1704" s="44" t="str">
        <f>IF(ch_table[[#This Row],[Subject 1]]&lt;&gt;"House rose", "",SUMIF(ch_table[Day], ch_table[[#This Row],[Day]], ch_table[Duration]))</f>
        <v/>
      </c>
      <c r="I1704" s="49">
        <f>SUM(INDEX(ch_table[Duration],1):ch_table[[#This Row],[Duration]])</f>
        <v>40.065277777777887</v>
      </c>
      <c r="J1704" s="44" cm="1">
        <f t="array" ref="J170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704" s="44" cm="1">
        <f t="array" ref="K170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1.8055555555555602E-2</v>
      </c>
      <c r="L1704" s="44" t="str">
        <f>IF(ch_table[[#This Row],[Subject 1]]&lt;&gt;"House rose", "",SUMIF(ch_table[Day], ch_table[[#This Row],[Day]], ch_table[AAT]))</f>
        <v/>
      </c>
      <c r="M1704" s="47">
        <f>SUM(INDEX(ch_table[AAT],1):ch_table[[#This Row],[AAT]])</f>
        <v>2.9277777777777803</v>
      </c>
    </row>
    <row r="1705" spans="1:13" x14ac:dyDescent="0.25">
      <c r="A1705" s="2">
        <v>123</v>
      </c>
      <c r="B1705" s="40">
        <v>44124</v>
      </c>
      <c r="C1705" s="42">
        <v>0.86041666666666672</v>
      </c>
      <c r="D1705" s="3" t="s">
        <v>17</v>
      </c>
      <c r="G1705" s="42" t="str" cm="1">
        <f t="array" ref="G170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1705" s="44">
        <f>IF(ch_table[[#This Row],[Subject 1]]&lt;&gt;"House rose", "",SUMIF(ch_table[Day], ch_table[[#This Row],[Day]], ch_table[Duration]))</f>
        <v>0.38125000000000003</v>
      </c>
      <c r="I1705" s="49">
        <f>SUM(INDEX(ch_table[Duration],1):ch_table[[#This Row],[Duration]])</f>
        <v>40.065277777777887</v>
      </c>
      <c r="J1705" s="44" cm="1">
        <f t="array" ref="J170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705" s="44" t="str" cm="1">
        <f t="array" ref="K170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705" s="44">
        <f>IF(ch_table[[#This Row],[Subject 1]]&lt;&gt;"House rose", "",SUMIF(ch_table[Day], ch_table[[#This Row],[Day]], ch_table[AAT]))</f>
        <v>6.8750000000000089E-2</v>
      </c>
      <c r="M1705" s="47">
        <f>SUM(INDEX(ch_table[AAT],1):ch_table[[#This Row],[AAT]])</f>
        <v>2.9277777777777803</v>
      </c>
    </row>
    <row r="1706" spans="1:13" x14ac:dyDescent="0.25">
      <c r="A1706" s="2">
        <v>124</v>
      </c>
      <c r="B1706" s="40">
        <v>44125</v>
      </c>
      <c r="C1706" s="42">
        <v>0.47916666666666669</v>
      </c>
      <c r="D1706" s="3" t="s">
        <v>18</v>
      </c>
      <c r="G1706" s="42" cm="1">
        <f t="array" ref="G170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1706" s="44" t="str">
        <f>IF(ch_table[[#This Row],[Subject 1]]&lt;&gt;"House rose", "",SUMIF(ch_table[Day], ch_table[[#This Row],[Day]], ch_table[Duration]))</f>
        <v/>
      </c>
      <c r="I1706" s="49">
        <f>SUM(INDEX(ch_table[Duration],1):ch_table[[#This Row],[Duration]])</f>
        <v>40.067361111111218</v>
      </c>
      <c r="J1706" s="44" cm="1">
        <f t="array" ref="J170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706" s="44" t="str" cm="1">
        <f t="array" ref="K170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706" s="44" t="str">
        <f>IF(ch_table[[#This Row],[Subject 1]]&lt;&gt;"House rose", "",SUMIF(ch_table[Day], ch_table[[#This Row],[Day]], ch_table[AAT]))</f>
        <v/>
      </c>
      <c r="M1706" s="47">
        <f>SUM(INDEX(ch_table[AAT],1):ch_table[[#This Row],[AAT]])</f>
        <v>2.9277777777777803</v>
      </c>
    </row>
    <row r="1707" spans="1:13" x14ac:dyDescent="0.25">
      <c r="A1707" s="2">
        <v>124</v>
      </c>
      <c r="B1707" s="40">
        <v>44125</v>
      </c>
      <c r="C1707" s="42">
        <v>0.48125000000000001</v>
      </c>
      <c r="D1707" s="3" t="s">
        <v>28</v>
      </c>
      <c r="E1707" s="5" t="s">
        <v>962</v>
      </c>
      <c r="G1707" s="42" cm="1">
        <f t="array" ref="G170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1.4583333333333282E-2</v>
      </c>
      <c r="H1707" s="44" t="str">
        <f>IF(ch_table[[#This Row],[Subject 1]]&lt;&gt;"House rose", "",SUMIF(ch_table[Day], ch_table[[#This Row],[Day]], ch_table[Duration]))</f>
        <v/>
      </c>
      <c r="I1707" s="49">
        <f>SUM(INDEX(ch_table[Duration],1):ch_table[[#This Row],[Duration]])</f>
        <v>40.081944444444552</v>
      </c>
      <c r="J1707" s="44" cm="1">
        <f t="array" ref="J170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707" s="44" t="str" cm="1">
        <f t="array" ref="K170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707" s="44" t="str">
        <f>IF(ch_table[[#This Row],[Subject 1]]&lt;&gt;"House rose", "",SUMIF(ch_table[Day], ch_table[[#This Row],[Day]], ch_table[AAT]))</f>
        <v/>
      </c>
      <c r="M1707" s="47">
        <f>SUM(INDEX(ch_table[AAT],1):ch_table[[#This Row],[AAT]])</f>
        <v>2.9277777777777803</v>
      </c>
    </row>
    <row r="1708" spans="1:13" x14ac:dyDescent="0.25">
      <c r="A1708" s="2">
        <v>124</v>
      </c>
      <c r="B1708" s="40">
        <v>44125</v>
      </c>
      <c r="C1708" s="42">
        <v>0.49583333333333329</v>
      </c>
      <c r="D1708" s="3" t="s">
        <v>29</v>
      </c>
      <c r="E1708" s="5" t="s">
        <v>962</v>
      </c>
      <c r="G1708" s="42" cm="1">
        <f t="array" ref="G170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4.1666666666667074E-3</v>
      </c>
      <c r="H1708" s="44" t="str">
        <f>IF(ch_table[[#This Row],[Subject 1]]&lt;&gt;"House rose", "",SUMIF(ch_table[Day], ch_table[[#This Row],[Day]], ch_table[Duration]))</f>
        <v/>
      </c>
      <c r="I1708" s="49">
        <f>SUM(INDEX(ch_table[Duration],1):ch_table[[#This Row],[Duration]])</f>
        <v>40.086111111111222</v>
      </c>
      <c r="J1708" s="44" cm="1">
        <f t="array" ref="J170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708" s="44" t="str" cm="1">
        <f t="array" ref="K170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708" s="44" t="str">
        <f>IF(ch_table[[#This Row],[Subject 1]]&lt;&gt;"House rose", "",SUMIF(ch_table[Day], ch_table[[#This Row],[Day]], ch_table[AAT]))</f>
        <v/>
      </c>
      <c r="M1708" s="47">
        <f>SUM(INDEX(ch_table[AAT],1):ch_table[[#This Row],[AAT]])</f>
        <v>2.9277777777777803</v>
      </c>
    </row>
    <row r="1709" spans="1:13" x14ac:dyDescent="0.25">
      <c r="A1709" s="2">
        <v>124</v>
      </c>
      <c r="B1709" s="40">
        <v>44125</v>
      </c>
      <c r="C1709" s="42">
        <v>0.5</v>
      </c>
      <c r="D1709" s="3" t="s">
        <v>28</v>
      </c>
      <c r="E1709" s="5" t="s">
        <v>99</v>
      </c>
      <c r="G1709" s="42" cm="1">
        <f t="array" ref="G170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2.5694444444444464E-2</v>
      </c>
      <c r="H1709" s="44" t="str">
        <f>IF(ch_table[[#This Row],[Subject 1]]&lt;&gt;"House rose", "",SUMIF(ch_table[Day], ch_table[[#This Row],[Day]], ch_table[Duration]))</f>
        <v/>
      </c>
      <c r="I1709" s="49">
        <f>SUM(INDEX(ch_table[Duration],1):ch_table[[#This Row],[Duration]])</f>
        <v>40.111805555555669</v>
      </c>
      <c r="J1709" s="44" cm="1">
        <f t="array" ref="J170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709" s="44" t="str" cm="1">
        <f t="array" ref="K170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709" s="44" t="str">
        <f>IF(ch_table[[#This Row],[Subject 1]]&lt;&gt;"House rose", "",SUMIF(ch_table[Day], ch_table[[#This Row],[Day]], ch_table[AAT]))</f>
        <v/>
      </c>
      <c r="M1709" s="47">
        <f>SUM(INDEX(ch_table[AAT],1):ch_table[[#This Row],[AAT]])</f>
        <v>2.9277777777777803</v>
      </c>
    </row>
    <row r="1710" spans="1:13" x14ac:dyDescent="0.25">
      <c r="A1710" s="2">
        <v>124</v>
      </c>
      <c r="B1710" s="40">
        <v>44125</v>
      </c>
      <c r="C1710" s="42">
        <v>0.52569444444444446</v>
      </c>
      <c r="D1710" s="3" t="s">
        <v>15</v>
      </c>
      <c r="G1710" s="42" cm="1">
        <f t="array" ref="G171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3.4722222222222099E-3</v>
      </c>
      <c r="H1710" s="44" t="str">
        <f>IF(ch_table[[#This Row],[Subject 1]]&lt;&gt;"House rose", "",SUMIF(ch_table[Day], ch_table[[#This Row],[Day]], ch_table[Duration]))</f>
        <v/>
      </c>
      <c r="I1710" s="49">
        <f>SUM(INDEX(ch_table[Duration],1):ch_table[[#This Row],[Duration]])</f>
        <v>40.115277777777891</v>
      </c>
      <c r="J1710" s="44" cm="1">
        <f t="array" ref="J171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710" s="44" t="str" cm="1">
        <f t="array" ref="K171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710" s="44" t="str">
        <f>IF(ch_table[[#This Row],[Subject 1]]&lt;&gt;"House rose", "",SUMIF(ch_table[Day], ch_table[[#This Row],[Day]], ch_table[AAT]))</f>
        <v/>
      </c>
      <c r="M1710" s="47">
        <f>SUM(INDEX(ch_table[AAT],1):ch_table[[#This Row],[AAT]])</f>
        <v>2.9277777777777803</v>
      </c>
    </row>
    <row r="1711" spans="1:13" ht="30" x14ac:dyDescent="0.25">
      <c r="A1711" s="2">
        <v>124</v>
      </c>
      <c r="B1711" s="40">
        <v>44125</v>
      </c>
      <c r="C1711" s="42">
        <v>0.52916666666666667</v>
      </c>
      <c r="D1711" s="3" t="s">
        <v>30</v>
      </c>
      <c r="E1711" s="5" t="s">
        <v>963</v>
      </c>
      <c r="G1711" s="42" cm="1">
        <f t="array" ref="G171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3.2638888888888884E-2</v>
      </c>
      <c r="H1711" s="44" t="str">
        <f>IF(ch_table[[#This Row],[Subject 1]]&lt;&gt;"House rose", "",SUMIF(ch_table[Day], ch_table[[#This Row],[Day]], ch_table[Duration]))</f>
        <v/>
      </c>
      <c r="I1711" s="49">
        <f>SUM(INDEX(ch_table[Duration],1):ch_table[[#This Row],[Duration]])</f>
        <v>40.147916666666781</v>
      </c>
      <c r="J1711" s="44" cm="1">
        <f t="array" ref="J171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711" s="44" t="str" cm="1">
        <f t="array" ref="K171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711" s="44" t="str">
        <f>IF(ch_table[[#This Row],[Subject 1]]&lt;&gt;"House rose", "",SUMIF(ch_table[Day], ch_table[[#This Row],[Day]], ch_table[AAT]))</f>
        <v/>
      </c>
      <c r="M1711" s="47">
        <f>SUM(INDEX(ch_table[AAT],1):ch_table[[#This Row],[AAT]])</f>
        <v>2.9277777777777803</v>
      </c>
    </row>
    <row r="1712" spans="1:13" x14ac:dyDescent="0.25">
      <c r="A1712" s="2">
        <v>124</v>
      </c>
      <c r="B1712" s="40">
        <v>44125</v>
      </c>
      <c r="C1712" s="42">
        <v>0.56180555555555556</v>
      </c>
      <c r="D1712" s="3" t="s">
        <v>15</v>
      </c>
      <c r="G1712" s="42" cm="1">
        <f t="array" ref="G171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1712" s="44" t="str">
        <f>IF(ch_table[[#This Row],[Subject 1]]&lt;&gt;"House rose", "",SUMIF(ch_table[Day], ch_table[[#This Row],[Day]], ch_table[Duration]))</f>
        <v/>
      </c>
      <c r="I1712" s="49">
        <f>SUM(INDEX(ch_table[Duration],1):ch_table[[#This Row],[Duration]])</f>
        <v>40.150694444444561</v>
      </c>
      <c r="J1712" s="44" cm="1">
        <f t="array" ref="J171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712" s="44" t="str" cm="1">
        <f t="array" ref="K171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712" s="44" t="str">
        <f>IF(ch_table[[#This Row],[Subject 1]]&lt;&gt;"House rose", "",SUMIF(ch_table[Day], ch_table[[#This Row],[Day]], ch_table[AAT]))</f>
        <v/>
      </c>
      <c r="M1712" s="47">
        <f>SUM(INDEX(ch_table[AAT],1):ch_table[[#This Row],[AAT]])</f>
        <v>2.9277777777777803</v>
      </c>
    </row>
    <row r="1713" spans="1:13" ht="30" x14ac:dyDescent="0.25">
      <c r="A1713" s="2">
        <v>124</v>
      </c>
      <c r="B1713" s="40">
        <v>44125</v>
      </c>
      <c r="C1713" s="42">
        <v>0.56458333333333333</v>
      </c>
      <c r="D1713" s="3" t="s">
        <v>44</v>
      </c>
      <c r="E1713" s="5" t="s">
        <v>964</v>
      </c>
      <c r="G1713" s="42" cm="1">
        <f t="array" ref="G171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5.5555555555555358E-3</v>
      </c>
      <c r="H1713" s="44" t="str">
        <f>IF(ch_table[[#This Row],[Subject 1]]&lt;&gt;"House rose", "",SUMIF(ch_table[Day], ch_table[[#This Row],[Day]], ch_table[Duration]))</f>
        <v/>
      </c>
      <c r="I1713" s="49">
        <f>SUM(INDEX(ch_table[Duration],1):ch_table[[#This Row],[Duration]])</f>
        <v>40.156250000000114</v>
      </c>
      <c r="J1713" s="44" cm="1">
        <f t="array" ref="J171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713" s="44" t="str" cm="1">
        <f t="array" ref="K171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713" s="44" t="str">
        <f>IF(ch_table[[#This Row],[Subject 1]]&lt;&gt;"House rose", "",SUMIF(ch_table[Day], ch_table[[#This Row],[Day]], ch_table[AAT]))</f>
        <v/>
      </c>
      <c r="M1713" s="47">
        <f>SUM(INDEX(ch_table[AAT],1):ch_table[[#This Row],[AAT]])</f>
        <v>2.9277777777777803</v>
      </c>
    </row>
    <row r="1714" spans="1:13" ht="30" x14ac:dyDescent="0.25">
      <c r="A1714" s="2">
        <v>124</v>
      </c>
      <c r="B1714" s="40">
        <v>44125</v>
      </c>
      <c r="C1714" s="42">
        <v>0.57013888888888886</v>
      </c>
      <c r="D1714" s="3" t="s">
        <v>39</v>
      </c>
      <c r="E1714" s="5" t="s">
        <v>965</v>
      </c>
      <c r="G1714" s="42" cm="1">
        <f t="array" ref="G171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3.5416666666666652E-2</v>
      </c>
      <c r="H1714" s="44" t="str">
        <f>IF(ch_table[[#This Row],[Subject 1]]&lt;&gt;"House rose", "",SUMIF(ch_table[Day], ch_table[[#This Row],[Day]], ch_table[Duration]))</f>
        <v/>
      </c>
      <c r="I1714" s="49">
        <f>SUM(INDEX(ch_table[Duration],1):ch_table[[#This Row],[Duration]])</f>
        <v>40.191666666666784</v>
      </c>
      <c r="J1714" s="44" cm="1">
        <f t="array" ref="J171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714" s="44" t="str" cm="1">
        <f t="array" ref="K171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714" s="44" t="str">
        <f>IF(ch_table[[#This Row],[Subject 1]]&lt;&gt;"House rose", "",SUMIF(ch_table[Day], ch_table[[#This Row],[Day]], ch_table[AAT]))</f>
        <v/>
      </c>
      <c r="M1714" s="47">
        <f>SUM(INDEX(ch_table[AAT],1):ch_table[[#This Row],[AAT]])</f>
        <v>2.9277777777777803</v>
      </c>
    </row>
    <row r="1715" spans="1:13" ht="30" x14ac:dyDescent="0.25">
      <c r="A1715" s="2">
        <v>124</v>
      </c>
      <c r="B1715" s="40">
        <v>44125</v>
      </c>
      <c r="C1715" s="42">
        <v>0.60555555555555551</v>
      </c>
      <c r="D1715" s="3" t="s">
        <v>202</v>
      </c>
      <c r="E1715" s="5" t="s">
        <v>966</v>
      </c>
      <c r="F1715" s="5" t="s">
        <v>736</v>
      </c>
      <c r="G1715" s="42" cm="1">
        <f t="array" ref="G171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</v>
      </c>
      <c r="H1715" s="44" t="str">
        <f>IF(ch_table[[#This Row],[Subject 1]]&lt;&gt;"House rose", "",SUMIF(ch_table[Day], ch_table[[#This Row],[Day]], ch_table[Duration]))</f>
        <v/>
      </c>
      <c r="I1715" s="49">
        <f>SUM(INDEX(ch_table[Duration],1):ch_table[[#This Row],[Duration]])</f>
        <v>40.191666666666784</v>
      </c>
      <c r="J1715" s="44" cm="1">
        <f t="array" ref="J171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715" s="44" t="str" cm="1">
        <f t="array" ref="K171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715" s="44" t="str">
        <f>IF(ch_table[[#This Row],[Subject 1]]&lt;&gt;"House rose", "",SUMIF(ch_table[Day], ch_table[[#This Row],[Day]], ch_table[AAT]))</f>
        <v/>
      </c>
      <c r="M1715" s="47">
        <f>SUM(INDEX(ch_table[AAT],1):ch_table[[#This Row],[AAT]])</f>
        <v>2.9277777777777803</v>
      </c>
    </row>
    <row r="1716" spans="1:13" x14ac:dyDescent="0.25">
      <c r="A1716" s="2">
        <v>124</v>
      </c>
      <c r="B1716" s="40">
        <v>44125</v>
      </c>
      <c r="C1716" s="42">
        <v>0.60555555555555551</v>
      </c>
      <c r="D1716" s="3" t="s">
        <v>39</v>
      </c>
      <c r="E1716" s="5" t="s">
        <v>967</v>
      </c>
      <c r="G1716" s="42" cm="1">
        <f t="array" ref="G171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0.1972222222222223</v>
      </c>
      <c r="H1716" s="44" t="str">
        <f>IF(ch_table[[#This Row],[Subject 1]]&lt;&gt;"House rose", "",SUMIF(ch_table[Day], ch_table[[#This Row],[Day]], ch_table[Duration]))</f>
        <v/>
      </c>
      <c r="I1716" s="49">
        <f>SUM(INDEX(ch_table[Duration],1):ch_table[[#This Row],[Duration]])</f>
        <v>40.388888888889007</v>
      </c>
      <c r="J1716" s="44" cm="1">
        <f t="array" ref="J171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716" s="44" cm="1">
        <f t="array" ref="K171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1.1111111111111183E-2</v>
      </c>
      <c r="L1716" s="44" t="str">
        <f>IF(ch_table[[#This Row],[Subject 1]]&lt;&gt;"House rose", "",SUMIF(ch_table[Day], ch_table[[#This Row],[Day]], ch_table[AAT]))</f>
        <v/>
      </c>
      <c r="M1716" s="47">
        <f>SUM(INDEX(ch_table[AAT],1):ch_table[[#This Row],[AAT]])</f>
        <v>2.9388888888888913</v>
      </c>
    </row>
    <row r="1717" spans="1:13" x14ac:dyDescent="0.25">
      <c r="A1717" s="2">
        <v>124</v>
      </c>
      <c r="B1717" s="40">
        <v>44125</v>
      </c>
      <c r="C1717" s="42">
        <v>0.80277777777777781</v>
      </c>
      <c r="D1717" s="3" t="s">
        <v>202</v>
      </c>
      <c r="E1717" s="5" t="s">
        <v>225</v>
      </c>
      <c r="G1717" s="42" cm="1">
        <f t="array" ref="G171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</v>
      </c>
      <c r="H1717" s="44" t="str">
        <f>IF(ch_table[[#This Row],[Subject 1]]&lt;&gt;"House rose", "",SUMIF(ch_table[Day], ch_table[[#This Row],[Day]], ch_table[Duration]))</f>
        <v/>
      </c>
      <c r="I1717" s="49">
        <f>SUM(INDEX(ch_table[Duration],1):ch_table[[#This Row],[Duration]])</f>
        <v>40.388888888889007</v>
      </c>
      <c r="J1717" s="44" cm="1">
        <f t="array" ref="J171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717" s="44" cm="1">
        <f t="array" ref="K171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0</v>
      </c>
      <c r="L1717" s="44" t="str">
        <f>IF(ch_table[[#This Row],[Subject 1]]&lt;&gt;"House rose", "",SUMIF(ch_table[Day], ch_table[[#This Row],[Day]], ch_table[AAT]))</f>
        <v/>
      </c>
      <c r="M1717" s="47">
        <f>SUM(INDEX(ch_table[AAT],1):ch_table[[#This Row],[AAT]])</f>
        <v>2.9388888888888913</v>
      </c>
    </row>
    <row r="1718" spans="1:13" x14ac:dyDescent="0.25">
      <c r="A1718" s="2">
        <v>124</v>
      </c>
      <c r="B1718" s="40">
        <v>44125</v>
      </c>
      <c r="C1718" s="42">
        <v>0.80277777777777781</v>
      </c>
      <c r="D1718" s="3" t="s">
        <v>35</v>
      </c>
      <c r="E1718" s="5" t="s">
        <v>968</v>
      </c>
      <c r="G1718" s="42" cm="1">
        <f t="array" ref="G171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6.9444444444444198E-4</v>
      </c>
      <c r="H1718" s="44" t="str">
        <f>IF(ch_table[[#This Row],[Subject 1]]&lt;&gt;"House rose", "",SUMIF(ch_table[Day], ch_table[[#This Row],[Day]], ch_table[Duration]))</f>
        <v/>
      </c>
      <c r="I1718" s="49">
        <f>SUM(INDEX(ch_table[Duration],1):ch_table[[#This Row],[Duration]])</f>
        <v>40.389583333333448</v>
      </c>
      <c r="J1718" s="44" cm="1">
        <f t="array" ref="J171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718" s="44" cm="1">
        <f t="array" ref="K171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6.9444444444444198E-4</v>
      </c>
      <c r="L1718" s="44" t="str">
        <f>IF(ch_table[[#This Row],[Subject 1]]&lt;&gt;"House rose", "",SUMIF(ch_table[Day], ch_table[[#This Row],[Day]], ch_table[AAT]))</f>
        <v/>
      </c>
      <c r="M1718" s="47">
        <f>SUM(INDEX(ch_table[AAT],1):ch_table[[#This Row],[AAT]])</f>
        <v>2.9395833333333359</v>
      </c>
    </row>
    <row r="1719" spans="1:13" ht="30" x14ac:dyDescent="0.25">
      <c r="A1719" s="2">
        <v>124</v>
      </c>
      <c r="B1719" s="40">
        <v>44125</v>
      </c>
      <c r="C1719" s="42">
        <v>0.80347222222222225</v>
      </c>
      <c r="D1719" s="3" t="s">
        <v>35</v>
      </c>
      <c r="E1719" s="5" t="s">
        <v>969</v>
      </c>
      <c r="G1719" s="42" cm="1">
        <f t="array" ref="G171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6.9444444444444198E-4</v>
      </c>
      <c r="H1719" s="44" t="str">
        <f>IF(ch_table[[#This Row],[Subject 1]]&lt;&gt;"House rose", "",SUMIF(ch_table[Day], ch_table[[#This Row],[Day]], ch_table[Duration]))</f>
        <v/>
      </c>
      <c r="I1719" s="49">
        <f>SUM(INDEX(ch_table[Duration],1):ch_table[[#This Row],[Duration]])</f>
        <v>40.390277777777889</v>
      </c>
      <c r="J1719" s="44" cm="1">
        <f t="array" ref="J171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719" s="44" cm="1">
        <f t="array" ref="K171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6.9444444444444198E-4</v>
      </c>
      <c r="L1719" s="44" t="str">
        <f>IF(ch_table[[#This Row],[Subject 1]]&lt;&gt;"House rose", "",SUMIF(ch_table[Day], ch_table[[#This Row],[Day]], ch_table[AAT]))</f>
        <v/>
      </c>
      <c r="M1719" s="47">
        <f>SUM(INDEX(ch_table[AAT],1):ch_table[[#This Row],[AAT]])</f>
        <v>2.9402777777777804</v>
      </c>
    </row>
    <row r="1720" spans="1:13" x14ac:dyDescent="0.25">
      <c r="A1720" s="2">
        <v>124</v>
      </c>
      <c r="B1720" s="40">
        <v>44125</v>
      </c>
      <c r="C1720" s="42">
        <v>0.8041666666666667</v>
      </c>
      <c r="D1720" s="3" t="s">
        <v>35</v>
      </c>
      <c r="E1720" s="5" t="s">
        <v>970</v>
      </c>
      <c r="G1720" s="42" cm="1">
        <f t="array" ref="G172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1720" s="44" t="str">
        <f>IF(ch_table[[#This Row],[Subject 1]]&lt;&gt;"House rose", "",SUMIF(ch_table[Day], ch_table[[#This Row],[Day]], ch_table[Duration]))</f>
        <v/>
      </c>
      <c r="I1720" s="49">
        <f>SUM(INDEX(ch_table[Duration],1):ch_table[[#This Row],[Duration]])</f>
        <v>40.392361111111221</v>
      </c>
      <c r="J1720" s="44" cm="1">
        <f t="array" ref="J172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720" s="44" cm="1">
        <f t="array" ref="K172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2.0833333333333259E-3</v>
      </c>
      <c r="L1720" s="44" t="str">
        <f>IF(ch_table[[#This Row],[Subject 1]]&lt;&gt;"House rose", "",SUMIF(ch_table[Day], ch_table[[#This Row],[Day]], ch_table[AAT]))</f>
        <v/>
      </c>
      <c r="M1720" s="47">
        <f>SUM(INDEX(ch_table[AAT],1):ch_table[[#This Row],[AAT]])</f>
        <v>2.9423611111111136</v>
      </c>
    </row>
    <row r="1721" spans="1:13" ht="30" x14ac:dyDescent="0.25">
      <c r="A1721" s="2">
        <v>124</v>
      </c>
      <c r="B1721" s="40">
        <v>44125</v>
      </c>
      <c r="C1721" s="42">
        <v>0.80625000000000002</v>
      </c>
      <c r="D1721" s="3" t="s">
        <v>26</v>
      </c>
      <c r="E1721" s="5" t="s">
        <v>971</v>
      </c>
      <c r="G1721" s="42" cm="1">
        <f t="array" ref="G172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1.4583333333333282E-2</v>
      </c>
      <c r="H1721" s="44" t="str">
        <f>IF(ch_table[[#This Row],[Subject 1]]&lt;&gt;"House rose", "",SUMIF(ch_table[Day], ch_table[[#This Row],[Day]], ch_table[Duration]))</f>
        <v/>
      </c>
      <c r="I1721" s="49">
        <f>SUM(INDEX(ch_table[Duration],1):ch_table[[#This Row],[Duration]])</f>
        <v>40.406944444444555</v>
      </c>
      <c r="J1721" s="44" cm="1">
        <f t="array" ref="J172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721" s="44" cm="1">
        <f t="array" ref="K172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1.4583333333333282E-2</v>
      </c>
      <c r="L1721" s="44" t="str">
        <f>IF(ch_table[[#This Row],[Subject 1]]&lt;&gt;"House rose", "",SUMIF(ch_table[Day], ch_table[[#This Row],[Day]], ch_table[AAT]))</f>
        <v/>
      </c>
      <c r="M1721" s="47">
        <f>SUM(INDEX(ch_table[AAT],1):ch_table[[#This Row],[AAT]])</f>
        <v>2.956944444444447</v>
      </c>
    </row>
    <row r="1722" spans="1:13" x14ac:dyDescent="0.25">
      <c r="A1722" s="2">
        <v>124</v>
      </c>
      <c r="B1722" s="40">
        <v>44125</v>
      </c>
      <c r="C1722" s="42">
        <v>0.8208333333333333</v>
      </c>
      <c r="D1722" s="3" t="s">
        <v>17</v>
      </c>
      <c r="G1722" s="42" t="str" cm="1">
        <f t="array" ref="G172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1722" s="44">
        <f>IF(ch_table[[#This Row],[Subject 1]]&lt;&gt;"House rose", "",SUMIF(ch_table[Day], ch_table[[#This Row],[Day]], ch_table[Duration]))</f>
        <v>0.34166666666666662</v>
      </c>
      <c r="I1722" s="49">
        <f>SUM(INDEX(ch_table[Duration],1):ch_table[[#This Row],[Duration]])</f>
        <v>40.406944444444555</v>
      </c>
      <c r="J1722" s="44" cm="1">
        <f t="array" ref="J172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722" s="44" t="str" cm="1">
        <f t="array" ref="K172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722" s="44">
        <f>IF(ch_table[[#This Row],[Subject 1]]&lt;&gt;"House rose", "",SUMIF(ch_table[Day], ch_table[[#This Row],[Day]], ch_table[AAT]))</f>
        <v>2.9166666666666674E-2</v>
      </c>
      <c r="M1722" s="47">
        <f>SUM(INDEX(ch_table[AAT],1):ch_table[[#This Row],[AAT]])</f>
        <v>2.956944444444447</v>
      </c>
    </row>
    <row r="1723" spans="1:13" x14ac:dyDescent="0.25">
      <c r="A1723" s="2">
        <v>125</v>
      </c>
      <c r="B1723" s="40">
        <v>44126</v>
      </c>
      <c r="C1723" s="42">
        <v>0.39583333333333331</v>
      </c>
      <c r="D1723" s="3" t="s">
        <v>18</v>
      </c>
      <c r="G1723" s="42" cm="1">
        <f t="array" ref="G172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3.4722222222222654E-3</v>
      </c>
      <c r="H1723" s="44" t="str">
        <f>IF(ch_table[[#This Row],[Subject 1]]&lt;&gt;"House rose", "",SUMIF(ch_table[Day], ch_table[[#This Row],[Day]], ch_table[Duration]))</f>
        <v/>
      </c>
      <c r="I1723" s="49">
        <f>SUM(INDEX(ch_table[Duration],1):ch_table[[#This Row],[Duration]])</f>
        <v>40.410416666666777</v>
      </c>
      <c r="J1723" s="44" cm="1">
        <f t="array" ref="J172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723" s="44" t="str" cm="1">
        <f t="array" ref="K172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723" s="44" t="str">
        <f>IF(ch_table[[#This Row],[Subject 1]]&lt;&gt;"House rose", "",SUMIF(ch_table[Day], ch_table[[#This Row],[Day]], ch_table[AAT]))</f>
        <v/>
      </c>
      <c r="M1723" s="47">
        <f>SUM(INDEX(ch_table[AAT],1):ch_table[[#This Row],[AAT]])</f>
        <v>2.956944444444447</v>
      </c>
    </row>
    <row r="1724" spans="1:13" x14ac:dyDescent="0.25">
      <c r="A1724" s="2">
        <v>125</v>
      </c>
      <c r="B1724" s="40">
        <v>44126</v>
      </c>
      <c r="C1724" s="42">
        <v>0.39930555555555558</v>
      </c>
      <c r="D1724" s="3" t="s">
        <v>28</v>
      </c>
      <c r="E1724" s="5" t="s">
        <v>209</v>
      </c>
      <c r="G1724" s="42" cm="1">
        <f t="array" ref="G172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2.8472222222222232E-2</v>
      </c>
      <c r="H1724" s="44" t="str">
        <f>IF(ch_table[[#This Row],[Subject 1]]&lt;&gt;"House rose", "",SUMIF(ch_table[Day], ch_table[[#This Row],[Day]], ch_table[Duration]))</f>
        <v/>
      </c>
      <c r="I1724" s="49">
        <f>SUM(INDEX(ch_table[Duration],1):ch_table[[#This Row],[Duration]])</f>
        <v>40.438888888888997</v>
      </c>
      <c r="J1724" s="44" cm="1">
        <f t="array" ref="J172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724" s="44" t="str" cm="1">
        <f t="array" ref="K172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724" s="44" t="str">
        <f>IF(ch_table[[#This Row],[Subject 1]]&lt;&gt;"House rose", "",SUMIF(ch_table[Day], ch_table[[#This Row],[Day]], ch_table[AAT]))</f>
        <v/>
      </c>
      <c r="M1724" s="47">
        <f>SUM(INDEX(ch_table[AAT],1):ch_table[[#This Row],[AAT]])</f>
        <v>2.956944444444447</v>
      </c>
    </row>
    <row r="1725" spans="1:13" x14ac:dyDescent="0.25">
      <c r="A1725" s="2">
        <v>125</v>
      </c>
      <c r="B1725" s="40">
        <v>44126</v>
      </c>
      <c r="C1725" s="42">
        <v>0.42777777777777781</v>
      </c>
      <c r="D1725" s="3" t="s">
        <v>29</v>
      </c>
      <c r="E1725" s="5" t="s">
        <v>209</v>
      </c>
      <c r="G1725" s="42" cm="1">
        <f t="array" ref="G172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9.0277777777778012E-3</v>
      </c>
      <c r="H1725" s="44" t="str">
        <f>IF(ch_table[[#This Row],[Subject 1]]&lt;&gt;"House rose", "",SUMIF(ch_table[Day], ch_table[[#This Row],[Day]], ch_table[Duration]))</f>
        <v/>
      </c>
      <c r="I1725" s="49">
        <f>SUM(INDEX(ch_table[Duration],1):ch_table[[#This Row],[Duration]])</f>
        <v>40.447916666666771</v>
      </c>
      <c r="J1725" s="44" cm="1">
        <f t="array" ref="J172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725" s="44" t="str" cm="1">
        <f t="array" ref="K172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725" s="44" t="str">
        <f>IF(ch_table[[#This Row],[Subject 1]]&lt;&gt;"House rose", "",SUMIF(ch_table[Day], ch_table[[#This Row],[Day]], ch_table[AAT]))</f>
        <v/>
      </c>
      <c r="M1725" s="47">
        <f>SUM(INDEX(ch_table[AAT],1):ch_table[[#This Row],[AAT]])</f>
        <v>2.956944444444447</v>
      </c>
    </row>
    <row r="1726" spans="1:13" x14ac:dyDescent="0.25">
      <c r="A1726" s="2">
        <v>125</v>
      </c>
      <c r="B1726" s="40">
        <v>44126</v>
      </c>
      <c r="C1726" s="42">
        <v>0.43680555555555561</v>
      </c>
      <c r="D1726" s="3" t="s">
        <v>15</v>
      </c>
      <c r="G1726" s="42" cm="1">
        <f t="array" ref="G172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2.7777777777777124E-3</v>
      </c>
      <c r="H1726" s="44" t="str">
        <f>IF(ch_table[[#This Row],[Subject 1]]&lt;&gt;"House rose", "",SUMIF(ch_table[Day], ch_table[[#This Row],[Day]], ch_table[Duration]))</f>
        <v/>
      </c>
      <c r="I1726" s="49">
        <f>SUM(INDEX(ch_table[Duration],1):ch_table[[#This Row],[Duration]])</f>
        <v>40.450694444444551</v>
      </c>
      <c r="J1726" s="44" cm="1">
        <f t="array" ref="J172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726" s="44" t="str" cm="1">
        <f t="array" ref="K172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726" s="44" t="str">
        <f>IF(ch_table[[#This Row],[Subject 1]]&lt;&gt;"House rose", "",SUMIF(ch_table[Day], ch_table[[#This Row],[Day]], ch_table[AAT]))</f>
        <v/>
      </c>
      <c r="M1726" s="47">
        <f>SUM(INDEX(ch_table[AAT],1):ch_table[[#This Row],[AAT]])</f>
        <v>2.956944444444447</v>
      </c>
    </row>
    <row r="1727" spans="1:13" x14ac:dyDescent="0.25">
      <c r="A1727" s="2">
        <v>125</v>
      </c>
      <c r="B1727" s="40">
        <v>44126</v>
      </c>
      <c r="C1727" s="42">
        <v>0.43958333333333333</v>
      </c>
      <c r="D1727" s="3" t="s">
        <v>25</v>
      </c>
      <c r="E1727" s="5" t="s">
        <v>81</v>
      </c>
      <c r="G1727" s="42" cm="1">
        <f t="array" ref="G172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4.5833333333333393E-2</v>
      </c>
      <c r="H1727" s="44" t="str">
        <f>IF(ch_table[[#This Row],[Subject 1]]&lt;&gt;"House rose", "",SUMIF(ch_table[Day], ch_table[[#This Row],[Day]], ch_table[Duration]))</f>
        <v/>
      </c>
      <c r="I1727" s="49">
        <f>SUM(INDEX(ch_table[Duration],1):ch_table[[#This Row],[Duration]])</f>
        <v>40.496527777777885</v>
      </c>
      <c r="J1727" s="44" cm="1">
        <f t="array" ref="J172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727" s="44" t="str" cm="1">
        <f t="array" ref="K172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727" s="44" t="str">
        <f>IF(ch_table[[#This Row],[Subject 1]]&lt;&gt;"House rose", "",SUMIF(ch_table[Day], ch_table[[#This Row],[Day]], ch_table[AAT]))</f>
        <v/>
      </c>
      <c r="M1727" s="47">
        <f>SUM(INDEX(ch_table[AAT],1):ch_table[[#This Row],[AAT]])</f>
        <v>2.956944444444447</v>
      </c>
    </row>
    <row r="1728" spans="1:13" x14ac:dyDescent="0.25">
      <c r="A1728" s="2">
        <v>125</v>
      </c>
      <c r="B1728" s="40">
        <v>44126</v>
      </c>
      <c r="C1728" s="42">
        <v>0.48541666666666672</v>
      </c>
      <c r="D1728" s="3" t="s">
        <v>15</v>
      </c>
      <c r="G1728" s="42" cm="1">
        <f t="array" ref="G172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2.7777777777776569E-3</v>
      </c>
      <c r="H1728" s="44" t="str">
        <f>IF(ch_table[[#This Row],[Subject 1]]&lt;&gt;"House rose", "",SUMIF(ch_table[Day], ch_table[[#This Row],[Day]], ch_table[Duration]))</f>
        <v/>
      </c>
      <c r="I1728" s="49">
        <f>SUM(INDEX(ch_table[Duration],1):ch_table[[#This Row],[Duration]])</f>
        <v>40.499305555555665</v>
      </c>
      <c r="J1728" s="44" cm="1">
        <f t="array" ref="J172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728" s="44" t="str" cm="1">
        <f t="array" ref="K172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728" s="44" t="str">
        <f>IF(ch_table[[#This Row],[Subject 1]]&lt;&gt;"House rose", "",SUMIF(ch_table[Day], ch_table[[#This Row],[Day]], ch_table[AAT]))</f>
        <v/>
      </c>
      <c r="M1728" s="47">
        <f>SUM(INDEX(ch_table[AAT],1):ch_table[[#This Row],[AAT]])</f>
        <v>2.956944444444447</v>
      </c>
    </row>
    <row r="1729" spans="1:13" x14ac:dyDescent="0.25">
      <c r="A1729" s="2">
        <v>125</v>
      </c>
      <c r="B1729" s="40">
        <v>44126</v>
      </c>
      <c r="C1729" s="42">
        <v>0.48819444444444438</v>
      </c>
      <c r="D1729" s="3" t="s">
        <v>30</v>
      </c>
      <c r="E1729" s="5" t="s">
        <v>972</v>
      </c>
      <c r="G1729" s="42" cm="1">
        <f t="array" ref="G172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5.6944444444444464E-2</v>
      </c>
      <c r="H1729" s="44" t="str">
        <f>IF(ch_table[[#This Row],[Subject 1]]&lt;&gt;"House rose", "",SUMIF(ch_table[Day], ch_table[[#This Row],[Day]], ch_table[Duration]))</f>
        <v/>
      </c>
      <c r="I1729" s="49">
        <f>SUM(INDEX(ch_table[Duration],1):ch_table[[#This Row],[Duration]])</f>
        <v>40.556250000000112</v>
      </c>
      <c r="J1729" s="44" cm="1">
        <f t="array" ref="J172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729" s="44" t="str" cm="1">
        <f t="array" ref="K172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729" s="44" t="str">
        <f>IF(ch_table[[#This Row],[Subject 1]]&lt;&gt;"House rose", "",SUMIF(ch_table[Day], ch_table[[#This Row],[Day]], ch_table[AAT]))</f>
        <v/>
      </c>
      <c r="M1729" s="47">
        <f>SUM(INDEX(ch_table[AAT],1):ch_table[[#This Row],[AAT]])</f>
        <v>2.956944444444447</v>
      </c>
    </row>
    <row r="1730" spans="1:13" x14ac:dyDescent="0.25">
      <c r="A1730" s="2">
        <v>125</v>
      </c>
      <c r="B1730" s="40">
        <v>44126</v>
      </c>
      <c r="C1730" s="42">
        <v>0.54513888888888884</v>
      </c>
      <c r="D1730" s="3" t="s">
        <v>15</v>
      </c>
      <c r="G1730" s="42" cm="1">
        <f t="array" ref="G173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3.4722222222223209E-3</v>
      </c>
      <c r="H1730" s="44" t="str">
        <f>IF(ch_table[[#This Row],[Subject 1]]&lt;&gt;"House rose", "",SUMIF(ch_table[Day], ch_table[[#This Row],[Day]], ch_table[Duration]))</f>
        <v/>
      </c>
      <c r="I1730" s="49">
        <f>SUM(INDEX(ch_table[Duration],1):ch_table[[#This Row],[Duration]])</f>
        <v>40.559722222222334</v>
      </c>
      <c r="J1730" s="44" cm="1">
        <f t="array" ref="J173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730" s="44" t="str" cm="1">
        <f t="array" ref="K173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730" s="44" t="str">
        <f>IF(ch_table[[#This Row],[Subject 1]]&lt;&gt;"House rose", "",SUMIF(ch_table[Day], ch_table[[#This Row],[Day]], ch_table[AAT]))</f>
        <v/>
      </c>
      <c r="M1730" s="47">
        <f>SUM(INDEX(ch_table[AAT],1):ch_table[[#This Row],[AAT]])</f>
        <v>2.956944444444447</v>
      </c>
    </row>
    <row r="1731" spans="1:13" ht="30" x14ac:dyDescent="0.25">
      <c r="A1731" s="2">
        <v>125</v>
      </c>
      <c r="B1731" s="40">
        <v>44126</v>
      </c>
      <c r="C1731" s="42">
        <v>0.54861111111111116</v>
      </c>
      <c r="D1731" s="3" t="s">
        <v>30</v>
      </c>
      <c r="E1731" s="5" t="s">
        <v>973</v>
      </c>
      <c r="G1731" s="42" cm="1">
        <f t="array" ref="G173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4.6527777777777724E-2</v>
      </c>
      <c r="H1731" s="44" t="str">
        <f>IF(ch_table[[#This Row],[Subject 1]]&lt;&gt;"House rose", "",SUMIF(ch_table[Day], ch_table[[#This Row],[Day]], ch_table[Duration]))</f>
        <v/>
      </c>
      <c r="I1731" s="49">
        <f>SUM(INDEX(ch_table[Duration],1):ch_table[[#This Row],[Duration]])</f>
        <v>40.606250000000109</v>
      </c>
      <c r="J1731" s="44" cm="1">
        <f t="array" ref="J173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731" s="44" t="str" cm="1">
        <f t="array" ref="K173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731" s="44" t="str">
        <f>IF(ch_table[[#This Row],[Subject 1]]&lt;&gt;"House rose", "",SUMIF(ch_table[Day], ch_table[[#This Row],[Day]], ch_table[AAT]))</f>
        <v/>
      </c>
      <c r="M1731" s="47">
        <f>SUM(INDEX(ch_table[AAT],1):ch_table[[#This Row],[AAT]])</f>
        <v>2.956944444444447</v>
      </c>
    </row>
    <row r="1732" spans="1:13" x14ac:dyDescent="0.25">
      <c r="A1732" s="2">
        <v>125</v>
      </c>
      <c r="B1732" s="40">
        <v>44126</v>
      </c>
      <c r="C1732" s="42">
        <v>0.59513888888888888</v>
      </c>
      <c r="D1732" s="3" t="s">
        <v>24</v>
      </c>
      <c r="E1732" s="5" t="s">
        <v>974</v>
      </c>
      <c r="G1732" s="42" cm="1">
        <f t="array" ref="G173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1.388888888888884E-3</v>
      </c>
      <c r="H1732" s="44" t="str">
        <f>IF(ch_table[[#This Row],[Subject 1]]&lt;&gt;"House rose", "",SUMIF(ch_table[Day], ch_table[[#This Row],[Day]], ch_table[Duration]))</f>
        <v/>
      </c>
      <c r="I1732" s="49">
        <f>SUM(INDEX(ch_table[Duration],1):ch_table[[#This Row],[Duration]])</f>
        <v>40.607638888888999</v>
      </c>
      <c r="J1732" s="44" cm="1">
        <f t="array" ref="J173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732" s="44" t="str" cm="1">
        <f t="array" ref="K173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732" s="44" t="str">
        <f>IF(ch_table[[#This Row],[Subject 1]]&lt;&gt;"House rose", "",SUMIF(ch_table[Day], ch_table[[#This Row],[Day]], ch_table[AAT]))</f>
        <v/>
      </c>
      <c r="M1732" s="47">
        <f>SUM(INDEX(ch_table[AAT],1):ch_table[[#This Row],[AAT]])</f>
        <v>2.956944444444447</v>
      </c>
    </row>
    <row r="1733" spans="1:13" x14ac:dyDescent="0.25">
      <c r="A1733" s="2">
        <v>125</v>
      </c>
      <c r="B1733" s="40">
        <v>44126</v>
      </c>
      <c r="C1733" s="42">
        <v>0.59652777777777777</v>
      </c>
      <c r="D1733" s="3" t="s">
        <v>15</v>
      </c>
      <c r="G1733" s="42" cm="1">
        <f t="array" ref="G173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1733" s="44" t="str">
        <f>IF(ch_table[[#This Row],[Subject 1]]&lt;&gt;"House rose", "",SUMIF(ch_table[Day], ch_table[[#This Row],[Day]], ch_table[Duration]))</f>
        <v/>
      </c>
      <c r="I1733" s="49">
        <f>SUM(INDEX(ch_table[Duration],1):ch_table[[#This Row],[Duration]])</f>
        <v>40.610416666666779</v>
      </c>
      <c r="J1733" s="44" cm="1">
        <f t="array" ref="J173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733" s="44" t="str" cm="1">
        <f t="array" ref="K173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733" s="44" t="str">
        <f>IF(ch_table[[#This Row],[Subject 1]]&lt;&gt;"House rose", "",SUMIF(ch_table[Day], ch_table[[#This Row],[Day]], ch_table[AAT]))</f>
        <v/>
      </c>
      <c r="M1733" s="47">
        <f>SUM(INDEX(ch_table[AAT],1):ch_table[[#This Row],[AAT]])</f>
        <v>2.956944444444447</v>
      </c>
    </row>
    <row r="1734" spans="1:13" ht="30" x14ac:dyDescent="0.25">
      <c r="A1734" s="2">
        <v>125</v>
      </c>
      <c r="B1734" s="40">
        <v>44126</v>
      </c>
      <c r="C1734" s="42">
        <v>0.59930555555555554</v>
      </c>
      <c r="D1734" s="3" t="s">
        <v>36</v>
      </c>
      <c r="E1734" s="5" t="s">
        <v>770</v>
      </c>
      <c r="G1734" s="42" cm="1">
        <f t="array" ref="G173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0.10972222222222228</v>
      </c>
      <c r="H1734" s="44" t="str">
        <f>IF(ch_table[[#This Row],[Subject 1]]&lt;&gt;"House rose", "",SUMIF(ch_table[Day], ch_table[[#This Row],[Day]], ch_table[Duration]))</f>
        <v/>
      </c>
      <c r="I1734" s="49">
        <f>SUM(INDEX(ch_table[Duration],1):ch_table[[#This Row],[Duration]])</f>
        <v>40.720138888889004</v>
      </c>
      <c r="J1734" s="44" cm="1">
        <f t="array" ref="J173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734" s="44" cm="1">
        <f t="array" ref="K173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6.9444444444444198E-4</v>
      </c>
      <c r="L1734" s="44" t="str">
        <f>IF(ch_table[[#This Row],[Subject 1]]&lt;&gt;"House rose", "",SUMIF(ch_table[Day], ch_table[[#This Row],[Day]], ch_table[AAT]))</f>
        <v/>
      </c>
      <c r="M1734" s="47">
        <f>SUM(INDEX(ch_table[AAT],1):ch_table[[#This Row],[AAT]])</f>
        <v>2.9576388888888916</v>
      </c>
    </row>
    <row r="1735" spans="1:13" ht="30" x14ac:dyDescent="0.25">
      <c r="A1735" s="2">
        <v>125</v>
      </c>
      <c r="B1735" s="40">
        <v>44126</v>
      </c>
      <c r="C1735" s="42">
        <v>0.70902777777777781</v>
      </c>
      <c r="D1735" s="3" t="s">
        <v>202</v>
      </c>
      <c r="E1735" s="5" t="s">
        <v>123</v>
      </c>
      <c r="F1735" s="5" t="s">
        <v>736</v>
      </c>
      <c r="G1735" s="42" cm="1">
        <f t="array" ref="G173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</v>
      </c>
      <c r="H1735" s="44" t="str">
        <f>IF(ch_table[[#This Row],[Subject 1]]&lt;&gt;"House rose", "",SUMIF(ch_table[Day], ch_table[[#This Row],[Day]], ch_table[Duration]))</f>
        <v/>
      </c>
      <c r="I1735" s="49">
        <f>SUM(INDEX(ch_table[Duration],1):ch_table[[#This Row],[Duration]])</f>
        <v>40.720138888889004</v>
      </c>
      <c r="J1735" s="44" cm="1">
        <f t="array" ref="J173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735" s="44" cm="1">
        <f t="array" ref="K173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0</v>
      </c>
      <c r="L1735" s="44" t="str">
        <f>IF(ch_table[[#This Row],[Subject 1]]&lt;&gt;"House rose", "",SUMIF(ch_table[Day], ch_table[[#This Row],[Day]], ch_table[AAT]))</f>
        <v/>
      </c>
      <c r="M1735" s="47">
        <f>SUM(INDEX(ch_table[AAT],1):ch_table[[#This Row],[AAT]])</f>
        <v>2.9576388888888916</v>
      </c>
    </row>
    <row r="1736" spans="1:13" x14ac:dyDescent="0.25">
      <c r="A1736" s="2">
        <v>125</v>
      </c>
      <c r="B1736" s="40">
        <v>44126</v>
      </c>
      <c r="C1736" s="42">
        <v>0.70902777777777781</v>
      </c>
      <c r="D1736" s="3" t="s">
        <v>35</v>
      </c>
      <c r="E1736" s="5" t="s">
        <v>975</v>
      </c>
      <c r="G1736" s="42" cm="1">
        <f t="array" ref="G173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6.9444444444444198E-4</v>
      </c>
      <c r="H1736" s="44" t="str">
        <f>IF(ch_table[[#This Row],[Subject 1]]&lt;&gt;"House rose", "",SUMIF(ch_table[Day], ch_table[[#This Row],[Day]], ch_table[Duration]))</f>
        <v/>
      </c>
      <c r="I1736" s="49">
        <f>SUM(INDEX(ch_table[Duration],1):ch_table[[#This Row],[Duration]])</f>
        <v>40.720833333333445</v>
      </c>
      <c r="J1736" s="44" cm="1">
        <f t="array" ref="J173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736" s="44" cm="1">
        <f t="array" ref="K173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6.9444444444444198E-4</v>
      </c>
      <c r="L1736" s="44" t="str">
        <f>IF(ch_table[[#This Row],[Subject 1]]&lt;&gt;"House rose", "",SUMIF(ch_table[Day], ch_table[[#This Row],[Day]], ch_table[AAT]))</f>
        <v/>
      </c>
      <c r="M1736" s="47">
        <f>SUM(INDEX(ch_table[AAT],1):ch_table[[#This Row],[AAT]])</f>
        <v>2.9583333333333361</v>
      </c>
    </row>
    <row r="1737" spans="1:13" x14ac:dyDescent="0.25">
      <c r="A1737" s="2">
        <v>125</v>
      </c>
      <c r="B1737" s="40">
        <v>44126</v>
      </c>
      <c r="C1737" s="42">
        <v>0.70972222222222225</v>
      </c>
      <c r="D1737" s="3" t="s">
        <v>26</v>
      </c>
      <c r="E1737" s="5" t="s">
        <v>976</v>
      </c>
      <c r="G1737" s="42" cm="1">
        <f t="array" ref="G173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1.8749999999999933E-2</v>
      </c>
      <c r="H1737" s="44" t="str">
        <f>IF(ch_table[[#This Row],[Subject 1]]&lt;&gt;"House rose", "",SUMIF(ch_table[Day], ch_table[[#This Row],[Day]], ch_table[Duration]))</f>
        <v/>
      </c>
      <c r="I1737" s="49">
        <f>SUM(INDEX(ch_table[Duration],1):ch_table[[#This Row],[Duration]])</f>
        <v>40.739583333333442</v>
      </c>
      <c r="J1737" s="44" cm="1">
        <f t="array" ref="J173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737" s="44" cm="1">
        <f t="array" ref="K173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1.8749999999999933E-2</v>
      </c>
      <c r="L1737" s="44" t="str">
        <f>IF(ch_table[[#This Row],[Subject 1]]&lt;&gt;"House rose", "",SUMIF(ch_table[Day], ch_table[[#This Row],[Day]], ch_table[AAT]))</f>
        <v/>
      </c>
      <c r="M1737" s="47">
        <f>SUM(INDEX(ch_table[AAT],1):ch_table[[#This Row],[AAT]])</f>
        <v>2.977083333333336</v>
      </c>
    </row>
    <row r="1738" spans="1:13" x14ac:dyDescent="0.25">
      <c r="A1738" s="2">
        <v>125</v>
      </c>
      <c r="B1738" s="40">
        <v>44126</v>
      </c>
      <c r="C1738" s="42">
        <v>0.72847222222222219</v>
      </c>
      <c r="D1738" s="3" t="s">
        <v>17</v>
      </c>
      <c r="G1738" s="42" t="str" cm="1">
        <f t="array" ref="G173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1738" s="44">
        <f>IF(ch_table[[#This Row],[Subject 1]]&lt;&gt;"House rose", "",SUMIF(ch_table[Day], ch_table[[#This Row],[Day]], ch_table[Duration]))</f>
        <v>0.33263888888888887</v>
      </c>
      <c r="I1738" s="49">
        <f>SUM(INDEX(ch_table[Duration],1):ch_table[[#This Row],[Duration]])</f>
        <v>40.739583333333442</v>
      </c>
      <c r="J1738" s="44" cm="1">
        <f t="array" ref="J173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738" s="44" t="str" cm="1">
        <f t="array" ref="K173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738" s="44">
        <f>IF(ch_table[[#This Row],[Subject 1]]&lt;&gt;"House rose", "",SUMIF(ch_table[Day], ch_table[[#This Row],[Day]], ch_table[AAT]))</f>
        <v>2.0138888888888817E-2</v>
      </c>
      <c r="M1738" s="47">
        <f>SUM(INDEX(ch_table[AAT],1):ch_table[[#This Row],[AAT]])</f>
        <v>2.977083333333336</v>
      </c>
    </row>
    <row r="1739" spans="1:13" x14ac:dyDescent="0.25">
      <c r="A1739" s="2">
        <v>126</v>
      </c>
      <c r="B1739" s="40">
        <v>44127</v>
      </c>
      <c r="C1739" s="42">
        <v>0.39583333333333331</v>
      </c>
      <c r="D1739" s="3" t="s">
        <v>18</v>
      </c>
      <c r="G1739" s="42" cm="1">
        <f t="array" ref="G173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1739" s="44" t="str">
        <f>IF(ch_table[[#This Row],[Subject 1]]&lt;&gt;"House rose", "",SUMIF(ch_table[Day], ch_table[[#This Row],[Day]], ch_table[Duration]))</f>
        <v/>
      </c>
      <c r="I1739" s="49">
        <f>SUM(INDEX(ch_table[Duration],1):ch_table[[#This Row],[Duration]])</f>
        <v>40.742361111111222</v>
      </c>
      <c r="J1739" s="44" cm="1">
        <f t="array" ref="J173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0.60416666666666696</v>
      </c>
      <c r="K1739" s="44" t="str" cm="1">
        <f t="array" ref="K173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739" s="44" t="str">
        <f>IF(ch_table[[#This Row],[Subject 1]]&lt;&gt;"House rose", "",SUMIF(ch_table[Day], ch_table[[#This Row],[Day]], ch_table[AAT]))</f>
        <v/>
      </c>
      <c r="M1739" s="47">
        <f>SUM(INDEX(ch_table[AAT],1):ch_table[[#This Row],[AAT]])</f>
        <v>2.977083333333336</v>
      </c>
    </row>
    <row r="1740" spans="1:13" x14ac:dyDescent="0.25">
      <c r="A1740" s="2">
        <v>126</v>
      </c>
      <c r="B1740" s="40">
        <v>44127</v>
      </c>
      <c r="C1740" s="42">
        <v>0.39861111111111108</v>
      </c>
      <c r="D1740" s="3" t="s">
        <v>63</v>
      </c>
      <c r="E1740" s="5" t="s">
        <v>818</v>
      </c>
      <c r="G1740" s="42" cm="1">
        <f t="array" ref="G174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9.0277777777778012E-3</v>
      </c>
      <c r="H1740" s="44" t="str">
        <f>IF(ch_table[[#This Row],[Subject 1]]&lt;&gt;"House rose", "",SUMIF(ch_table[Day], ch_table[[#This Row],[Day]], ch_table[Duration]))</f>
        <v/>
      </c>
      <c r="I1740" s="49">
        <f>SUM(INDEX(ch_table[Duration],1):ch_table[[#This Row],[Duration]])</f>
        <v>40.751388888888997</v>
      </c>
      <c r="J1740" s="44" cm="1">
        <f t="array" ref="J174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0.60416666666666696</v>
      </c>
      <c r="K1740" s="44" t="str" cm="1">
        <f t="array" ref="K174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740" s="44" t="str">
        <f>IF(ch_table[[#This Row],[Subject 1]]&lt;&gt;"House rose", "",SUMIF(ch_table[Day], ch_table[[#This Row],[Day]], ch_table[AAT]))</f>
        <v/>
      </c>
      <c r="M1740" s="47">
        <f>SUM(INDEX(ch_table[AAT],1):ch_table[[#This Row],[AAT]])</f>
        <v>2.977083333333336</v>
      </c>
    </row>
    <row r="1741" spans="1:13" x14ac:dyDescent="0.25">
      <c r="A1741" s="2">
        <v>126</v>
      </c>
      <c r="B1741" s="40">
        <v>44127</v>
      </c>
      <c r="C1741" s="42">
        <v>0.40763888888888888</v>
      </c>
      <c r="D1741" s="3" t="s">
        <v>855</v>
      </c>
      <c r="E1741" s="5" t="s">
        <v>977</v>
      </c>
      <c r="F1741" s="5" t="s">
        <v>266</v>
      </c>
      <c r="G1741" s="42" cm="1">
        <f t="array" ref="G174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0.18333333333333335</v>
      </c>
      <c r="H1741" s="44" t="str">
        <f>IF(ch_table[[#This Row],[Subject 1]]&lt;&gt;"House rose", "",SUMIF(ch_table[Day], ch_table[[#This Row],[Day]], ch_table[Duration]))</f>
        <v/>
      </c>
      <c r="I1741" s="49">
        <f>SUM(INDEX(ch_table[Duration],1):ch_table[[#This Row],[Duration]])</f>
        <v>40.934722222222327</v>
      </c>
      <c r="J1741" s="44" cm="1">
        <f t="array" ref="J174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0.60416666666666696</v>
      </c>
      <c r="K1741" s="44" t="str" cm="1">
        <f t="array" ref="K174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741" s="44" t="str">
        <f>IF(ch_table[[#This Row],[Subject 1]]&lt;&gt;"House rose", "",SUMIF(ch_table[Day], ch_table[[#This Row],[Day]], ch_table[AAT]))</f>
        <v/>
      </c>
      <c r="M1741" s="47">
        <f>SUM(INDEX(ch_table[AAT],1):ch_table[[#This Row],[AAT]])</f>
        <v>2.977083333333336</v>
      </c>
    </row>
    <row r="1742" spans="1:13" x14ac:dyDescent="0.25">
      <c r="A1742" s="2">
        <v>126</v>
      </c>
      <c r="B1742" s="40">
        <v>44127</v>
      </c>
      <c r="C1742" s="42">
        <v>0.59097222222222223</v>
      </c>
      <c r="D1742" s="3" t="s">
        <v>15</v>
      </c>
      <c r="G1742" s="42" cm="1">
        <f t="array" ref="G174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1.388888888888884E-3</v>
      </c>
      <c r="H1742" s="44" t="str">
        <f>IF(ch_table[[#This Row],[Subject 1]]&lt;&gt;"House rose", "",SUMIF(ch_table[Day], ch_table[[#This Row],[Day]], ch_table[Duration]))</f>
        <v/>
      </c>
      <c r="I1742" s="49">
        <f>SUM(INDEX(ch_table[Duration],1):ch_table[[#This Row],[Duration]])</f>
        <v>40.936111111111217</v>
      </c>
      <c r="J1742" s="44" cm="1">
        <f t="array" ref="J174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0.60416666666666696</v>
      </c>
      <c r="K1742" s="44" t="str" cm="1">
        <f t="array" ref="K174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742" s="44" t="str">
        <f>IF(ch_table[[#This Row],[Subject 1]]&lt;&gt;"House rose", "",SUMIF(ch_table[Day], ch_table[[#This Row],[Day]], ch_table[AAT]))</f>
        <v/>
      </c>
      <c r="M1742" s="47">
        <f>SUM(INDEX(ch_table[AAT],1):ch_table[[#This Row],[AAT]])</f>
        <v>2.977083333333336</v>
      </c>
    </row>
    <row r="1743" spans="1:13" x14ac:dyDescent="0.25">
      <c r="A1743" s="2">
        <v>126</v>
      </c>
      <c r="B1743" s="40">
        <v>44127</v>
      </c>
      <c r="C1743" s="42">
        <v>0.59236111111111112</v>
      </c>
      <c r="D1743" s="3" t="s">
        <v>855</v>
      </c>
      <c r="E1743" s="5" t="s">
        <v>978</v>
      </c>
      <c r="F1743" s="5" t="s">
        <v>266</v>
      </c>
      <c r="G1743" s="42" cm="1">
        <f t="array" ref="G174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1.1805555555555514E-2</v>
      </c>
      <c r="H1743" s="44" t="str">
        <f>IF(ch_table[[#This Row],[Subject 1]]&lt;&gt;"House rose", "",SUMIF(ch_table[Day], ch_table[[#This Row],[Day]], ch_table[Duration]))</f>
        <v/>
      </c>
      <c r="I1743" s="49">
        <f>SUM(INDEX(ch_table[Duration],1):ch_table[[#This Row],[Duration]])</f>
        <v>40.947916666666771</v>
      </c>
      <c r="J1743" s="44" cm="1">
        <f t="array" ref="J174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0.60416666666666696</v>
      </c>
      <c r="K1743" s="44" t="str" cm="1">
        <f t="array" ref="K174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743" s="44" t="str">
        <f>IF(ch_table[[#This Row],[Subject 1]]&lt;&gt;"House rose", "",SUMIF(ch_table[Day], ch_table[[#This Row],[Day]], ch_table[AAT]))</f>
        <v/>
      </c>
      <c r="M1743" s="47">
        <f>SUM(INDEX(ch_table[AAT],1):ch_table[[#This Row],[AAT]])</f>
        <v>2.977083333333336</v>
      </c>
    </row>
    <row r="1744" spans="1:13" ht="30" x14ac:dyDescent="0.25">
      <c r="A1744" s="2">
        <v>126</v>
      </c>
      <c r="B1744" s="40">
        <v>44127</v>
      </c>
      <c r="C1744" s="42">
        <v>0.60416666666666663</v>
      </c>
      <c r="D1744" s="3" t="s">
        <v>26</v>
      </c>
      <c r="E1744" s="5" t="s">
        <v>979</v>
      </c>
      <c r="G1744" s="42" cm="1">
        <f t="array" ref="G174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1.6666666666666718E-2</v>
      </c>
      <c r="H1744" s="44" t="str">
        <f>IF(ch_table[[#This Row],[Subject 1]]&lt;&gt;"House rose", "",SUMIF(ch_table[Day], ch_table[[#This Row],[Day]], ch_table[Duration]))</f>
        <v/>
      </c>
      <c r="I1744" s="49">
        <f>SUM(INDEX(ch_table[Duration],1):ch_table[[#This Row],[Duration]])</f>
        <v>40.964583333333437</v>
      </c>
      <c r="J1744" s="44" cm="1">
        <f t="array" ref="J174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0.60416666666666696</v>
      </c>
      <c r="K1744" s="44" cm="1">
        <f t="array" ref="K174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1.6666666666666718E-2</v>
      </c>
      <c r="L1744" s="44" t="str">
        <f>IF(ch_table[[#This Row],[Subject 1]]&lt;&gt;"House rose", "",SUMIF(ch_table[Day], ch_table[[#This Row],[Day]], ch_table[AAT]))</f>
        <v/>
      </c>
      <c r="M1744" s="47">
        <f>SUM(INDEX(ch_table[AAT],1):ch_table[[#This Row],[AAT]])</f>
        <v>2.9937500000000026</v>
      </c>
    </row>
    <row r="1745" spans="1:13" x14ac:dyDescent="0.25">
      <c r="A1745" s="2">
        <v>126</v>
      </c>
      <c r="B1745" s="40">
        <v>44127</v>
      </c>
      <c r="C1745" s="42">
        <v>0.62083333333333335</v>
      </c>
      <c r="D1745" s="3" t="s">
        <v>17</v>
      </c>
      <c r="G1745" s="42" t="str" cm="1">
        <f t="array" ref="G174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1745" s="44">
        <f>IF(ch_table[[#This Row],[Subject 1]]&lt;&gt;"House rose", "",SUMIF(ch_table[Day], ch_table[[#This Row],[Day]], ch_table[Duration]))</f>
        <v>0.22500000000000003</v>
      </c>
      <c r="I1745" s="49">
        <f>SUM(INDEX(ch_table[Duration],1):ch_table[[#This Row],[Duration]])</f>
        <v>40.964583333333437</v>
      </c>
      <c r="J1745" s="44" cm="1">
        <f t="array" ref="J174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0.60416666666666696</v>
      </c>
      <c r="K1745" s="44" t="str" cm="1">
        <f t="array" ref="K174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745" s="44">
        <f>IF(ch_table[[#This Row],[Subject 1]]&lt;&gt;"House rose", "",SUMIF(ch_table[Day], ch_table[[#This Row],[Day]], ch_table[AAT]))</f>
        <v>1.6666666666666718E-2</v>
      </c>
      <c r="M1745" s="47">
        <f>SUM(INDEX(ch_table[AAT],1):ch_table[[#This Row],[AAT]])</f>
        <v>2.9937500000000026</v>
      </c>
    </row>
    <row r="1746" spans="1:13" ht="30" x14ac:dyDescent="0.25">
      <c r="A1746" s="2">
        <v>127</v>
      </c>
      <c r="B1746" s="40">
        <v>44137</v>
      </c>
      <c r="C1746" s="42">
        <v>0.60416666666666663</v>
      </c>
      <c r="D1746" s="3" t="s">
        <v>18</v>
      </c>
      <c r="E1746" s="5" t="s">
        <v>980</v>
      </c>
      <c r="G1746" s="42" cm="1">
        <f t="array" ref="G174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1746" s="44" t="str">
        <f>IF(ch_table[[#This Row],[Subject 1]]&lt;&gt;"House rose", "",SUMIF(ch_table[Day], ch_table[[#This Row],[Day]], ch_table[Duration]))</f>
        <v/>
      </c>
      <c r="I1746" s="49">
        <f>SUM(INDEX(ch_table[Duration],1):ch_table[[#This Row],[Duration]])</f>
        <v>40.966666666666768</v>
      </c>
      <c r="J1746" s="44" cm="1">
        <f t="array" ref="J174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746" s="44" t="str" cm="1">
        <f t="array" ref="K174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746" s="44" t="str">
        <f>IF(ch_table[[#This Row],[Subject 1]]&lt;&gt;"House rose", "",SUMIF(ch_table[Day], ch_table[[#This Row],[Day]], ch_table[AAT]))</f>
        <v/>
      </c>
      <c r="M1746" s="47">
        <f>SUM(INDEX(ch_table[AAT],1):ch_table[[#This Row],[AAT]])</f>
        <v>2.9937500000000026</v>
      </c>
    </row>
    <row r="1747" spans="1:13" x14ac:dyDescent="0.25">
      <c r="A1747" s="2">
        <v>127</v>
      </c>
      <c r="B1747" s="40">
        <v>44137</v>
      </c>
      <c r="C1747" s="42">
        <v>0.60624999999999996</v>
      </c>
      <c r="D1747" s="3" t="s">
        <v>28</v>
      </c>
      <c r="E1747" s="5" t="s">
        <v>216</v>
      </c>
      <c r="G1747" s="42" cm="1">
        <f t="array" ref="G174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2.9166666666666674E-2</v>
      </c>
      <c r="H1747" s="44" t="str">
        <f>IF(ch_table[[#This Row],[Subject 1]]&lt;&gt;"House rose", "",SUMIF(ch_table[Day], ch_table[[#This Row],[Day]], ch_table[Duration]))</f>
        <v/>
      </c>
      <c r="I1747" s="49">
        <f>SUM(INDEX(ch_table[Duration],1):ch_table[[#This Row],[Duration]])</f>
        <v>40.995833333333437</v>
      </c>
      <c r="J1747" s="44" cm="1">
        <f t="array" ref="J174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747" s="44" t="str" cm="1">
        <f t="array" ref="K174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747" s="44" t="str">
        <f>IF(ch_table[[#This Row],[Subject 1]]&lt;&gt;"House rose", "",SUMIF(ch_table[Day], ch_table[[#This Row],[Day]], ch_table[AAT]))</f>
        <v/>
      </c>
      <c r="M1747" s="47">
        <f>SUM(INDEX(ch_table[AAT],1):ch_table[[#This Row],[AAT]])</f>
        <v>2.9937500000000026</v>
      </c>
    </row>
    <row r="1748" spans="1:13" x14ac:dyDescent="0.25">
      <c r="A1748" s="2">
        <v>127</v>
      </c>
      <c r="B1748" s="40">
        <v>44137</v>
      </c>
      <c r="C1748" s="42">
        <v>0.63541666666666663</v>
      </c>
      <c r="D1748" s="3" t="s">
        <v>29</v>
      </c>
      <c r="E1748" s="5" t="s">
        <v>216</v>
      </c>
      <c r="G1748" s="42" cm="1">
        <f t="array" ref="G174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9.0277777777778567E-3</v>
      </c>
      <c r="H1748" s="44" t="str">
        <f>IF(ch_table[[#This Row],[Subject 1]]&lt;&gt;"House rose", "",SUMIF(ch_table[Day], ch_table[[#This Row],[Day]], ch_table[Duration]))</f>
        <v/>
      </c>
      <c r="I1748" s="49">
        <f>SUM(INDEX(ch_table[Duration],1):ch_table[[#This Row],[Duration]])</f>
        <v>41.004861111111211</v>
      </c>
      <c r="J1748" s="44" cm="1">
        <f t="array" ref="J174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748" s="44" t="str" cm="1">
        <f t="array" ref="K174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748" s="44" t="str">
        <f>IF(ch_table[[#This Row],[Subject 1]]&lt;&gt;"House rose", "",SUMIF(ch_table[Day], ch_table[[#This Row],[Day]], ch_table[AAT]))</f>
        <v/>
      </c>
      <c r="M1748" s="47">
        <f>SUM(INDEX(ch_table[AAT],1):ch_table[[#This Row],[AAT]])</f>
        <v>2.9937500000000026</v>
      </c>
    </row>
    <row r="1749" spans="1:13" x14ac:dyDescent="0.25">
      <c r="A1749" s="2">
        <v>127</v>
      </c>
      <c r="B1749" s="40">
        <v>44137</v>
      </c>
      <c r="C1749" s="42">
        <v>0.64444444444444449</v>
      </c>
      <c r="D1749" s="3" t="s">
        <v>15</v>
      </c>
      <c r="G1749" s="42" cm="1">
        <f t="array" ref="G174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3.4722222222222099E-3</v>
      </c>
      <c r="H1749" s="44" t="str">
        <f>IF(ch_table[[#This Row],[Subject 1]]&lt;&gt;"House rose", "",SUMIF(ch_table[Day], ch_table[[#This Row],[Day]], ch_table[Duration]))</f>
        <v/>
      </c>
      <c r="I1749" s="49">
        <f>SUM(INDEX(ch_table[Duration],1):ch_table[[#This Row],[Duration]])</f>
        <v>41.008333333333432</v>
      </c>
      <c r="J1749" s="44" cm="1">
        <f t="array" ref="J174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749" s="44" t="str" cm="1">
        <f t="array" ref="K174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749" s="44" t="str">
        <f>IF(ch_table[[#This Row],[Subject 1]]&lt;&gt;"House rose", "",SUMIF(ch_table[Day], ch_table[[#This Row],[Day]], ch_table[AAT]))</f>
        <v/>
      </c>
      <c r="M1749" s="47">
        <f>SUM(INDEX(ch_table[AAT],1):ch_table[[#This Row],[AAT]])</f>
        <v>2.9937500000000026</v>
      </c>
    </row>
    <row r="1750" spans="1:13" x14ac:dyDescent="0.25">
      <c r="A1750" s="2">
        <v>127</v>
      </c>
      <c r="B1750" s="40">
        <v>44137</v>
      </c>
      <c r="C1750" s="42">
        <v>0.6479166666666667</v>
      </c>
      <c r="D1750" s="3" t="s">
        <v>20</v>
      </c>
      <c r="E1750" s="5" t="s">
        <v>981</v>
      </c>
      <c r="F1750" s="5" t="s">
        <v>73</v>
      </c>
      <c r="G1750" s="42" cm="1">
        <f t="array" ref="G175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6.9444444444444198E-4</v>
      </c>
      <c r="H1750" s="44" t="str">
        <f>IF(ch_table[[#This Row],[Subject 1]]&lt;&gt;"House rose", "",SUMIF(ch_table[Day], ch_table[[#This Row],[Day]], ch_table[Duration]))</f>
        <v/>
      </c>
      <c r="I1750" s="49">
        <f>SUM(INDEX(ch_table[Duration],1):ch_table[[#This Row],[Duration]])</f>
        <v>41.009027777777874</v>
      </c>
      <c r="J1750" s="44" cm="1">
        <f t="array" ref="J175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750" s="44" t="str" cm="1">
        <f t="array" ref="K175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750" s="44" t="str">
        <f>IF(ch_table[[#This Row],[Subject 1]]&lt;&gt;"House rose", "",SUMIF(ch_table[Day], ch_table[[#This Row],[Day]], ch_table[AAT]))</f>
        <v/>
      </c>
      <c r="M1750" s="47">
        <f>SUM(INDEX(ch_table[AAT],1):ch_table[[#This Row],[AAT]])</f>
        <v>2.9937500000000026</v>
      </c>
    </row>
    <row r="1751" spans="1:13" x14ac:dyDescent="0.25">
      <c r="A1751" s="2">
        <v>127</v>
      </c>
      <c r="B1751" s="40">
        <v>44137</v>
      </c>
      <c r="C1751" s="42">
        <v>0.64861111111111114</v>
      </c>
      <c r="D1751" s="3" t="s">
        <v>30</v>
      </c>
      <c r="E1751" s="5" t="s">
        <v>927</v>
      </c>
      <c r="G1751" s="42" cm="1">
        <f t="array" ref="G175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9.1666666666666674E-2</v>
      </c>
      <c r="H1751" s="44" t="str">
        <f>IF(ch_table[[#This Row],[Subject 1]]&lt;&gt;"House rose", "",SUMIF(ch_table[Day], ch_table[[#This Row],[Day]], ch_table[Duration]))</f>
        <v/>
      </c>
      <c r="I1751" s="49">
        <f>SUM(INDEX(ch_table[Duration],1):ch_table[[#This Row],[Duration]])</f>
        <v>41.100694444444542</v>
      </c>
      <c r="J1751" s="44" cm="1">
        <f t="array" ref="J175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751" s="44" t="str" cm="1">
        <f t="array" ref="K175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751" s="44" t="str">
        <f>IF(ch_table[[#This Row],[Subject 1]]&lt;&gt;"House rose", "",SUMIF(ch_table[Day], ch_table[[#This Row],[Day]], ch_table[AAT]))</f>
        <v/>
      </c>
      <c r="M1751" s="47">
        <f>SUM(INDEX(ch_table[AAT],1):ch_table[[#This Row],[AAT]])</f>
        <v>2.9937500000000026</v>
      </c>
    </row>
    <row r="1752" spans="1:13" x14ac:dyDescent="0.25">
      <c r="A1752" s="2">
        <v>127</v>
      </c>
      <c r="B1752" s="40">
        <v>44137</v>
      </c>
      <c r="C1752" s="42">
        <v>0.74027777777777781</v>
      </c>
      <c r="D1752" s="3" t="s">
        <v>15</v>
      </c>
      <c r="G1752" s="42" cm="1">
        <f t="array" ref="G175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1752" s="44" t="str">
        <f>IF(ch_table[[#This Row],[Subject 1]]&lt;&gt;"House rose", "",SUMIF(ch_table[Day], ch_table[[#This Row],[Day]], ch_table[Duration]))</f>
        <v/>
      </c>
      <c r="I1752" s="49">
        <f>SUM(INDEX(ch_table[Duration],1):ch_table[[#This Row],[Duration]])</f>
        <v>41.102777777777874</v>
      </c>
      <c r="J1752" s="44" cm="1">
        <f t="array" ref="J175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752" s="44" t="str" cm="1">
        <f t="array" ref="K175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752" s="44" t="str">
        <f>IF(ch_table[[#This Row],[Subject 1]]&lt;&gt;"House rose", "",SUMIF(ch_table[Day], ch_table[[#This Row],[Day]], ch_table[AAT]))</f>
        <v/>
      </c>
      <c r="M1752" s="47">
        <f>SUM(INDEX(ch_table[AAT],1):ch_table[[#This Row],[AAT]])</f>
        <v>2.9937500000000026</v>
      </c>
    </row>
    <row r="1753" spans="1:13" x14ac:dyDescent="0.25">
      <c r="A1753" s="2">
        <v>127</v>
      </c>
      <c r="B1753" s="40">
        <v>44137</v>
      </c>
      <c r="C1753" s="42">
        <v>0.74236111111111114</v>
      </c>
      <c r="D1753" s="3" t="s">
        <v>25</v>
      </c>
      <c r="E1753" s="5" t="s">
        <v>81</v>
      </c>
      <c r="G1753" s="42" cm="1">
        <f t="array" ref="G175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2.430555555555558E-2</v>
      </c>
      <c r="H1753" s="44" t="str">
        <f>IF(ch_table[[#This Row],[Subject 1]]&lt;&gt;"House rose", "",SUMIF(ch_table[Day], ch_table[[#This Row],[Day]], ch_table[Duration]))</f>
        <v/>
      </c>
      <c r="I1753" s="49">
        <f>SUM(INDEX(ch_table[Duration],1):ch_table[[#This Row],[Duration]])</f>
        <v>41.127083333333431</v>
      </c>
      <c r="J1753" s="44" cm="1">
        <f t="array" ref="J175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753" s="44" t="str" cm="1">
        <f t="array" ref="K175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753" s="44" t="str">
        <f>IF(ch_table[[#This Row],[Subject 1]]&lt;&gt;"House rose", "",SUMIF(ch_table[Day], ch_table[[#This Row],[Day]], ch_table[AAT]))</f>
        <v/>
      </c>
      <c r="M1753" s="47">
        <f>SUM(INDEX(ch_table[AAT],1):ch_table[[#This Row],[AAT]])</f>
        <v>2.9937500000000026</v>
      </c>
    </row>
    <row r="1754" spans="1:13" x14ac:dyDescent="0.25">
      <c r="A1754" s="2">
        <v>127</v>
      </c>
      <c r="B1754" s="40">
        <v>44137</v>
      </c>
      <c r="C1754" s="42">
        <v>0.76666666666666672</v>
      </c>
      <c r="D1754" s="3" t="s">
        <v>24</v>
      </c>
      <c r="E1754" s="5" t="s">
        <v>982</v>
      </c>
      <c r="G1754" s="42" cm="1">
        <f t="array" ref="G175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1754" s="44" t="str">
        <f>IF(ch_table[[#This Row],[Subject 1]]&lt;&gt;"House rose", "",SUMIF(ch_table[Day], ch_table[[#This Row],[Day]], ch_table[Duration]))</f>
        <v/>
      </c>
      <c r="I1754" s="49">
        <f>SUM(INDEX(ch_table[Duration],1):ch_table[[#This Row],[Duration]])</f>
        <v>41.129861111111211</v>
      </c>
      <c r="J1754" s="44" cm="1">
        <f t="array" ref="J175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754" s="44" t="str" cm="1">
        <f t="array" ref="K175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754" s="44" t="str">
        <f>IF(ch_table[[#This Row],[Subject 1]]&lt;&gt;"House rose", "",SUMIF(ch_table[Day], ch_table[[#This Row],[Day]], ch_table[AAT]))</f>
        <v/>
      </c>
      <c r="M1754" s="47">
        <f>SUM(INDEX(ch_table[AAT],1):ch_table[[#This Row],[AAT]])</f>
        <v>2.9937500000000026</v>
      </c>
    </row>
    <row r="1755" spans="1:13" x14ac:dyDescent="0.25">
      <c r="A1755" s="2">
        <v>127</v>
      </c>
      <c r="B1755" s="40">
        <v>44137</v>
      </c>
      <c r="C1755" s="42">
        <v>0.76944444444444449</v>
      </c>
      <c r="D1755" s="3" t="s">
        <v>15</v>
      </c>
      <c r="G1755" s="42" cm="1">
        <f t="array" ref="G175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1755" s="44" t="str">
        <f>IF(ch_table[[#This Row],[Subject 1]]&lt;&gt;"House rose", "",SUMIF(ch_table[Day], ch_table[[#This Row],[Day]], ch_table[Duration]))</f>
        <v/>
      </c>
      <c r="I1755" s="49">
        <f>SUM(INDEX(ch_table[Duration],1):ch_table[[#This Row],[Duration]])</f>
        <v>41.132638888888991</v>
      </c>
      <c r="J1755" s="44" cm="1">
        <f t="array" ref="J175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755" s="44" t="str" cm="1">
        <f t="array" ref="K175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755" s="44" t="str">
        <f>IF(ch_table[[#This Row],[Subject 1]]&lt;&gt;"House rose", "",SUMIF(ch_table[Day], ch_table[[#This Row],[Day]], ch_table[AAT]))</f>
        <v/>
      </c>
      <c r="M1755" s="47">
        <f>SUM(INDEX(ch_table[AAT],1):ch_table[[#This Row],[AAT]])</f>
        <v>2.9937500000000026</v>
      </c>
    </row>
    <row r="1756" spans="1:13" x14ac:dyDescent="0.25">
      <c r="A1756" s="2">
        <v>127</v>
      </c>
      <c r="B1756" s="40">
        <v>44137</v>
      </c>
      <c r="C1756" s="42">
        <v>0.77222222222222225</v>
      </c>
      <c r="D1756" s="3" t="s">
        <v>36</v>
      </c>
      <c r="E1756" s="5" t="s">
        <v>983</v>
      </c>
      <c r="G1756" s="42" cm="1">
        <f t="array" ref="G175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0.14444444444444438</v>
      </c>
      <c r="H1756" s="44" t="str">
        <f>IF(ch_table[[#This Row],[Subject 1]]&lt;&gt;"House rose", "",SUMIF(ch_table[Day], ch_table[[#This Row],[Day]], ch_table[Duration]))</f>
        <v/>
      </c>
      <c r="I1756" s="49">
        <f>SUM(INDEX(ch_table[Duration],1):ch_table[[#This Row],[Duration]])</f>
        <v>41.277083333333437</v>
      </c>
      <c r="J1756" s="44" cm="1">
        <f t="array" ref="J175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756" s="44" t="str" cm="1">
        <f t="array" ref="K175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756" s="44" t="str">
        <f>IF(ch_table[[#This Row],[Subject 1]]&lt;&gt;"House rose", "",SUMIF(ch_table[Day], ch_table[[#This Row],[Day]], ch_table[AAT]))</f>
        <v/>
      </c>
      <c r="M1756" s="47">
        <f>SUM(INDEX(ch_table[AAT],1):ch_table[[#This Row],[AAT]])</f>
        <v>2.9937500000000026</v>
      </c>
    </row>
    <row r="1757" spans="1:13" ht="30" x14ac:dyDescent="0.25">
      <c r="A1757" s="2">
        <v>127</v>
      </c>
      <c r="B1757" s="40">
        <v>44137</v>
      </c>
      <c r="C1757" s="42">
        <v>0.91666666666666663</v>
      </c>
      <c r="D1757" s="3" t="s">
        <v>26</v>
      </c>
      <c r="E1757" s="5" t="s">
        <v>984</v>
      </c>
      <c r="G1757" s="42" cm="1">
        <f t="array" ref="G175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2.0138888888888928E-2</v>
      </c>
      <c r="H1757" s="44" t="str">
        <f>IF(ch_table[[#This Row],[Subject 1]]&lt;&gt;"House rose", "",SUMIF(ch_table[Day], ch_table[[#This Row],[Day]], ch_table[Duration]))</f>
        <v/>
      </c>
      <c r="I1757" s="49">
        <f>SUM(INDEX(ch_table[Duration],1):ch_table[[#This Row],[Duration]])</f>
        <v>41.297222222222324</v>
      </c>
      <c r="J1757" s="44" cm="1">
        <f t="array" ref="J175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757" s="44" cm="1">
        <f t="array" ref="K175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2.0138888888888928E-2</v>
      </c>
      <c r="L1757" s="44" t="str">
        <f>IF(ch_table[[#This Row],[Subject 1]]&lt;&gt;"House rose", "",SUMIF(ch_table[Day], ch_table[[#This Row],[Day]], ch_table[AAT]))</f>
        <v/>
      </c>
      <c r="M1757" s="47">
        <f>SUM(INDEX(ch_table[AAT],1):ch_table[[#This Row],[AAT]])</f>
        <v>3.0138888888888915</v>
      </c>
    </row>
    <row r="1758" spans="1:13" x14ac:dyDescent="0.25">
      <c r="A1758" s="2">
        <v>127</v>
      </c>
      <c r="B1758" s="40">
        <v>44137</v>
      </c>
      <c r="C1758" s="42">
        <v>0.93680555555555556</v>
      </c>
      <c r="D1758" s="3" t="s">
        <v>17</v>
      </c>
      <c r="G1758" s="42" t="str" cm="1">
        <f t="array" ref="G175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1758" s="44">
        <f>IF(ch_table[[#This Row],[Subject 1]]&lt;&gt;"House rose", "",SUMIF(ch_table[Day], ch_table[[#This Row],[Day]], ch_table[Duration]))</f>
        <v>0.33263888888888893</v>
      </c>
      <c r="I1758" s="49">
        <f>SUM(INDEX(ch_table[Duration],1):ch_table[[#This Row],[Duration]])</f>
        <v>41.297222222222324</v>
      </c>
      <c r="J1758" s="44" cm="1">
        <f t="array" ref="J175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758" s="44" t="str" cm="1">
        <f t="array" ref="K175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758" s="44">
        <f>IF(ch_table[[#This Row],[Subject 1]]&lt;&gt;"House rose", "",SUMIF(ch_table[Day], ch_table[[#This Row],[Day]], ch_table[AAT]))</f>
        <v>2.0138888888888928E-2</v>
      </c>
      <c r="M1758" s="47">
        <f>SUM(INDEX(ch_table[AAT],1):ch_table[[#This Row],[AAT]])</f>
        <v>3.0138888888888915</v>
      </c>
    </row>
    <row r="1759" spans="1:13" x14ac:dyDescent="0.25">
      <c r="A1759" s="2">
        <v>128</v>
      </c>
      <c r="B1759" s="40">
        <v>44138</v>
      </c>
      <c r="C1759" s="42">
        <v>0.47916666666666669</v>
      </c>
      <c r="D1759" s="3" t="s">
        <v>18</v>
      </c>
      <c r="G1759" s="42" cm="1">
        <f t="array" ref="G175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1759" s="44" t="str">
        <f>IF(ch_table[[#This Row],[Subject 1]]&lt;&gt;"House rose", "",SUMIF(ch_table[Day], ch_table[[#This Row],[Day]], ch_table[Duration]))</f>
        <v/>
      </c>
      <c r="I1759" s="49">
        <f>SUM(INDEX(ch_table[Duration],1):ch_table[[#This Row],[Duration]])</f>
        <v>41.299305555555655</v>
      </c>
      <c r="J1759" s="44" cm="1">
        <f t="array" ref="J175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759" s="44" t="str" cm="1">
        <f t="array" ref="K175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759" s="44" t="str">
        <f>IF(ch_table[[#This Row],[Subject 1]]&lt;&gt;"House rose", "",SUMIF(ch_table[Day], ch_table[[#This Row],[Day]], ch_table[AAT]))</f>
        <v/>
      </c>
      <c r="M1759" s="47">
        <f>SUM(INDEX(ch_table[AAT],1):ch_table[[#This Row],[AAT]])</f>
        <v>3.0138888888888915</v>
      </c>
    </row>
    <row r="1760" spans="1:13" x14ac:dyDescent="0.25">
      <c r="A1760" s="2">
        <v>128</v>
      </c>
      <c r="B1760" s="40">
        <v>44138</v>
      </c>
      <c r="C1760" s="42">
        <v>0.48125000000000001</v>
      </c>
      <c r="D1760" s="3" t="s">
        <v>28</v>
      </c>
      <c r="E1760" s="5" t="s">
        <v>119</v>
      </c>
      <c r="G1760" s="42" cm="1">
        <f t="array" ref="G176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2.9861111111111061E-2</v>
      </c>
      <c r="H1760" s="44" t="str">
        <f>IF(ch_table[[#This Row],[Subject 1]]&lt;&gt;"House rose", "",SUMIF(ch_table[Day], ch_table[[#This Row],[Day]], ch_table[Duration]))</f>
        <v/>
      </c>
      <c r="I1760" s="49">
        <f>SUM(INDEX(ch_table[Duration],1):ch_table[[#This Row],[Duration]])</f>
        <v>41.329166666666765</v>
      </c>
      <c r="J1760" s="44" cm="1">
        <f t="array" ref="J176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760" s="44" t="str" cm="1">
        <f t="array" ref="K176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760" s="44" t="str">
        <f>IF(ch_table[[#This Row],[Subject 1]]&lt;&gt;"House rose", "",SUMIF(ch_table[Day], ch_table[[#This Row],[Day]], ch_table[AAT]))</f>
        <v/>
      </c>
      <c r="M1760" s="47">
        <f>SUM(INDEX(ch_table[AAT],1):ch_table[[#This Row],[AAT]])</f>
        <v>3.0138888888888915</v>
      </c>
    </row>
    <row r="1761" spans="1:13" x14ac:dyDescent="0.25">
      <c r="A1761" s="2">
        <v>128</v>
      </c>
      <c r="B1761" s="40">
        <v>44138</v>
      </c>
      <c r="C1761" s="42">
        <v>0.51111111111111107</v>
      </c>
      <c r="D1761" s="3" t="s">
        <v>29</v>
      </c>
      <c r="E1761" s="5" t="s">
        <v>119</v>
      </c>
      <c r="G1761" s="42" cm="1">
        <f t="array" ref="G176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1.2500000000000067E-2</v>
      </c>
      <c r="H1761" s="44" t="str">
        <f>IF(ch_table[[#This Row],[Subject 1]]&lt;&gt;"House rose", "",SUMIF(ch_table[Day], ch_table[[#This Row],[Day]], ch_table[Duration]))</f>
        <v/>
      </c>
      <c r="I1761" s="49">
        <f>SUM(INDEX(ch_table[Duration],1):ch_table[[#This Row],[Duration]])</f>
        <v>41.341666666666768</v>
      </c>
      <c r="J1761" s="44" cm="1">
        <f t="array" ref="J176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761" s="44" t="str" cm="1">
        <f t="array" ref="K176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761" s="44" t="str">
        <f>IF(ch_table[[#This Row],[Subject 1]]&lt;&gt;"House rose", "",SUMIF(ch_table[Day], ch_table[[#This Row],[Day]], ch_table[AAT]))</f>
        <v/>
      </c>
      <c r="M1761" s="47">
        <f>SUM(INDEX(ch_table[AAT],1):ch_table[[#This Row],[AAT]])</f>
        <v>3.0138888888888915</v>
      </c>
    </row>
    <row r="1762" spans="1:13" x14ac:dyDescent="0.25">
      <c r="A1762" s="2">
        <v>128</v>
      </c>
      <c r="B1762" s="40">
        <v>44138</v>
      </c>
      <c r="C1762" s="42">
        <v>0.52361111111111114</v>
      </c>
      <c r="D1762" s="3" t="s">
        <v>15</v>
      </c>
      <c r="G1762" s="42" cm="1">
        <f t="array" ref="G176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1762" s="44" t="str">
        <f>IF(ch_table[[#This Row],[Subject 1]]&lt;&gt;"House rose", "",SUMIF(ch_table[Day], ch_table[[#This Row],[Day]], ch_table[Duration]))</f>
        <v/>
      </c>
      <c r="I1762" s="49">
        <f>SUM(INDEX(ch_table[Duration],1):ch_table[[#This Row],[Duration]])</f>
        <v>41.344444444444548</v>
      </c>
      <c r="J1762" s="44" cm="1">
        <f t="array" ref="J176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762" s="44" t="str" cm="1">
        <f t="array" ref="K176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762" s="44" t="str">
        <f>IF(ch_table[[#This Row],[Subject 1]]&lt;&gt;"House rose", "",SUMIF(ch_table[Day], ch_table[[#This Row],[Day]], ch_table[AAT]))</f>
        <v/>
      </c>
      <c r="M1762" s="47">
        <f>SUM(INDEX(ch_table[AAT],1):ch_table[[#This Row],[AAT]])</f>
        <v>3.0138888888888915</v>
      </c>
    </row>
    <row r="1763" spans="1:13" x14ac:dyDescent="0.25">
      <c r="A1763" s="2">
        <v>128</v>
      </c>
      <c r="B1763" s="40">
        <v>44138</v>
      </c>
      <c r="C1763" s="42">
        <v>0.52638888888888891</v>
      </c>
      <c r="D1763" s="3" t="s">
        <v>20</v>
      </c>
      <c r="E1763" s="5" t="s">
        <v>985</v>
      </c>
      <c r="F1763" s="5" t="s">
        <v>73</v>
      </c>
      <c r="G1763" s="42" cm="1">
        <f t="array" ref="G176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6.9444444444444198E-4</v>
      </c>
      <c r="H1763" s="44" t="str">
        <f>IF(ch_table[[#This Row],[Subject 1]]&lt;&gt;"House rose", "",SUMIF(ch_table[Day], ch_table[[#This Row],[Day]], ch_table[Duration]))</f>
        <v/>
      </c>
      <c r="I1763" s="49">
        <f>SUM(INDEX(ch_table[Duration],1):ch_table[[#This Row],[Duration]])</f>
        <v>41.345138888888989</v>
      </c>
      <c r="J1763" s="44" cm="1">
        <f t="array" ref="J176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763" s="44" t="str" cm="1">
        <f t="array" ref="K176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763" s="44" t="str">
        <f>IF(ch_table[[#This Row],[Subject 1]]&lt;&gt;"House rose", "",SUMIF(ch_table[Day], ch_table[[#This Row],[Day]], ch_table[AAT]))</f>
        <v/>
      </c>
      <c r="M1763" s="47">
        <f>SUM(INDEX(ch_table[AAT],1):ch_table[[#This Row],[AAT]])</f>
        <v>3.0138888888888915</v>
      </c>
    </row>
    <row r="1764" spans="1:13" ht="60" x14ac:dyDescent="0.25">
      <c r="A1764" s="2">
        <v>128</v>
      </c>
      <c r="B1764" s="40">
        <v>44138</v>
      </c>
      <c r="C1764" s="42">
        <v>0.52708333333333335</v>
      </c>
      <c r="D1764" s="3" t="s">
        <v>32</v>
      </c>
      <c r="E1764" s="5" t="s">
        <v>986</v>
      </c>
      <c r="G1764" s="42" cm="1">
        <f t="array" ref="G176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5.4166666666666696E-2</v>
      </c>
      <c r="H1764" s="44" t="str">
        <f>IF(ch_table[[#This Row],[Subject 1]]&lt;&gt;"House rose", "",SUMIF(ch_table[Day], ch_table[[#This Row],[Day]], ch_table[Duration]))</f>
        <v/>
      </c>
      <c r="I1764" s="49">
        <f>SUM(INDEX(ch_table[Duration],1):ch_table[[#This Row],[Duration]])</f>
        <v>41.399305555555657</v>
      </c>
      <c r="J1764" s="44" cm="1">
        <f t="array" ref="J176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764" s="44" t="str" cm="1">
        <f t="array" ref="K176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764" s="44" t="str">
        <f>IF(ch_table[[#This Row],[Subject 1]]&lt;&gt;"House rose", "",SUMIF(ch_table[Day], ch_table[[#This Row],[Day]], ch_table[AAT]))</f>
        <v/>
      </c>
      <c r="M1764" s="47">
        <f>SUM(INDEX(ch_table[AAT],1):ch_table[[#This Row],[AAT]])</f>
        <v>3.0138888888888915</v>
      </c>
    </row>
    <row r="1765" spans="1:13" x14ac:dyDescent="0.25">
      <c r="A1765" s="2">
        <v>128</v>
      </c>
      <c r="B1765" s="40">
        <v>44138</v>
      </c>
      <c r="C1765" s="42">
        <v>0.58125000000000004</v>
      </c>
      <c r="D1765" s="3" t="s">
        <v>15</v>
      </c>
      <c r="G1765" s="42" cm="1">
        <f t="array" ref="G176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1765" s="44" t="str">
        <f>IF(ch_table[[#This Row],[Subject 1]]&lt;&gt;"House rose", "",SUMIF(ch_table[Day], ch_table[[#This Row],[Day]], ch_table[Duration]))</f>
        <v/>
      </c>
      <c r="I1765" s="49">
        <f>SUM(INDEX(ch_table[Duration],1):ch_table[[#This Row],[Duration]])</f>
        <v>41.401388888888988</v>
      </c>
      <c r="J1765" s="44" cm="1">
        <f t="array" ref="J176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765" s="44" t="str" cm="1">
        <f t="array" ref="K176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765" s="44" t="str">
        <f>IF(ch_table[[#This Row],[Subject 1]]&lt;&gt;"House rose", "",SUMIF(ch_table[Day], ch_table[[#This Row],[Day]], ch_table[AAT]))</f>
        <v/>
      </c>
      <c r="M1765" s="47">
        <f>SUM(INDEX(ch_table[AAT],1):ch_table[[#This Row],[AAT]])</f>
        <v>3.0138888888888915</v>
      </c>
    </row>
    <row r="1766" spans="1:13" ht="45" x14ac:dyDescent="0.25">
      <c r="A1766" s="2">
        <v>128</v>
      </c>
      <c r="B1766" s="40">
        <v>44138</v>
      </c>
      <c r="C1766" s="42">
        <v>0.58333333333333337</v>
      </c>
      <c r="D1766" s="3" t="s">
        <v>32</v>
      </c>
      <c r="E1766" s="5" t="s">
        <v>987</v>
      </c>
      <c r="G1766" s="42" cm="1">
        <f t="array" ref="G176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3.2638888888888884E-2</v>
      </c>
      <c r="H1766" s="44" t="str">
        <f>IF(ch_table[[#This Row],[Subject 1]]&lt;&gt;"House rose", "",SUMIF(ch_table[Day], ch_table[[#This Row],[Day]], ch_table[Duration]))</f>
        <v/>
      </c>
      <c r="I1766" s="49">
        <f>SUM(INDEX(ch_table[Duration],1):ch_table[[#This Row],[Duration]])</f>
        <v>41.434027777777878</v>
      </c>
      <c r="J1766" s="44" cm="1">
        <f t="array" ref="J176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766" s="44" t="str" cm="1">
        <f t="array" ref="K176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766" s="44" t="str">
        <f>IF(ch_table[[#This Row],[Subject 1]]&lt;&gt;"House rose", "",SUMIF(ch_table[Day], ch_table[[#This Row],[Day]], ch_table[AAT]))</f>
        <v/>
      </c>
      <c r="M1766" s="47">
        <f>SUM(INDEX(ch_table[AAT],1):ch_table[[#This Row],[AAT]])</f>
        <v>3.0138888888888915</v>
      </c>
    </row>
    <row r="1767" spans="1:13" ht="30" x14ac:dyDescent="0.25">
      <c r="A1767" s="2">
        <v>128</v>
      </c>
      <c r="B1767" s="40">
        <v>44138</v>
      </c>
      <c r="C1767" s="42">
        <v>0.61597222222222225</v>
      </c>
      <c r="D1767" s="3" t="s">
        <v>45</v>
      </c>
      <c r="E1767" s="5" t="s">
        <v>988</v>
      </c>
      <c r="G1767" s="42" cm="1">
        <f t="array" ref="G176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6.9444444444444198E-4</v>
      </c>
      <c r="H1767" s="44" t="str">
        <f>IF(ch_table[[#This Row],[Subject 1]]&lt;&gt;"House rose", "",SUMIF(ch_table[Day], ch_table[[#This Row],[Day]], ch_table[Duration]))</f>
        <v/>
      </c>
      <c r="I1767" s="49">
        <f>SUM(INDEX(ch_table[Duration],1):ch_table[[#This Row],[Duration]])</f>
        <v>41.434722222222319</v>
      </c>
      <c r="J1767" s="44" cm="1">
        <f t="array" ref="J176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767" s="44" t="str" cm="1">
        <f t="array" ref="K176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767" s="44" t="str">
        <f>IF(ch_table[[#This Row],[Subject 1]]&lt;&gt;"House rose", "",SUMIF(ch_table[Day], ch_table[[#This Row],[Day]], ch_table[AAT]))</f>
        <v/>
      </c>
      <c r="M1767" s="47">
        <f>SUM(INDEX(ch_table[AAT],1):ch_table[[#This Row],[AAT]])</f>
        <v>3.0138888888888915</v>
      </c>
    </row>
    <row r="1768" spans="1:13" x14ac:dyDescent="0.25">
      <c r="A1768" s="2">
        <v>128</v>
      </c>
      <c r="B1768" s="40">
        <v>44138</v>
      </c>
      <c r="C1768" s="42">
        <v>0.6166666666666667</v>
      </c>
      <c r="D1768" s="3" t="s">
        <v>44</v>
      </c>
      <c r="E1768" s="5" t="s">
        <v>989</v>
      </c>
      <c r="G1768" s="42" cm="1">
        <f t="array" ref="G176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6.2499999999999778E-3</v>
      </c>
      <c r="H1768" s="44" t="str">
        <f>IF(ch_table[[#This Row],[Subject 1]]&lt;&gt;"House rose", "",SUMIF(ch_table[Day], ch_table[[#This Row],[Day]], ch_table[Duration]))</f>
        <v/>
      </c>
      <c r="I1768" s="49">
        <f>SUM(INDEX(ch_table[Duration],1):ch_table[[#This Row],[Duration]])</f>
        <v>41.440972222222321</v>
      </c>
      <c r="J1768" s="44" cm="1">
        <f t="array" ref="J176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768" s="44" t="str" cm="1">
        <f t="array" ref="K176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768" s="44" t="str">
        <f>IF(ch_table[[#This Row],[Subject 1]]&lt;&gt;"House rose", "",SUMIF(ch_table[Day], ch_table[[#This Row],[Day]], ch_table[AAT]))</f>
        <v/>
      </c>
      <c r="M1768" s="47">
        <f>SUM(INDEX(ch_table[AAT],1):ch_table[[#This Row],[AAT]])</f>
        <v>3.0138888888888915</v>
      </c>
    </row>
    <row r="1769" spans="1:13" ht="30" x14ac:dyDescent="0.25">
      <c r="A1769" s="2">
        <v>128</v>
      </c>
      <c r="B1769" s="40">
        <v>44138</v>
      </c>
      <c r="C1769" s="42">
        <v>0.62291666666666667</v>
      </c>
      <c r="D1769" s="3" t="s">
        <v>42</v>
      </c>
      <c r="E1769" s="5" t="s">
        <v>990</v>
      </c>
      <c r="F1769" s="5" t="s">
        <v>830</v>
      </c>
      <c r="G1769" s="42" cm="1">
        <f t="array" ref="G176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0.15972222222222221</v>
      </c>
      <c r="H1769" s="44" t="str">
        <f>IF(ch_table[[#This Row],[Subject 1]]&lt;&gt;"House rose", "",SUMIF(ch_table[Day], ch_table[[#This Row],[Day]], ch_table[Duration]))</f>
        <v/>
      </c>
      <c r="I1769" s="49">
        <f>SUM(INDEX(ch_table[Duration],1):ch_table[[#This Row],[Duration]])</f>
        <v>41.600694444444542</v>
      </c>
      <c r="J1769" s="44" cm="1">
        <f t="array" ref="J176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769" s="44" t="str" cm="1">
        <f t="array" ref="K176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769" s="44" t="str">
        <f>IF(ch_table[[#This Row],[Subject 1]]&lt;&gt;"House rose", "",SUMIF(ch_table[Day], ch_table[[#This Row],[Day]], ch_table[AAT]))</f>
        <v/>
      </c>
      <c r="M1769" s="47">
        <f>SUM(INDEX(ch_table[AAT],1):ch_table[[#This Row],[AAT]])</f>
        <v>3.0138888888888915</v>
      </c>
    </row>
    <row r="1770" spans="1:13" ht="30" x14ac:dyDescent="0.25">
      <c r="A1770" s="2">
        <v>128</v>
      </c>
      <c r="B1770" s="40">
        <v>44138</v>
      </c>
      <c r="C1770" s="42">
        <v>0.78263888888888888</v>
      </c>
      <c r="D1770" s="3" t="s">
        <v>729</v>
      </c>
      <c r="E1770" s="5" t="s">
        <v>990</v>
      </c>
      <c r="F1770" s="5" t="s">
        <v>156</v>
      </c>
      <c r="G1770" s="42" cm="1">
        <f t="array" ref="G177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2.2222222222222254E-2</v>
      </c>
      <c r="H1770" s="44" t="str">
        <f>IF(ch_table[[#This Row],[Subject 1]]&lt;&gt;"House rose", "",SUMIF(ch_table[Day], ch_table[[#This Row],[Day]], ch_table[Duration]))</f>
        <v/>
      </c>
      <c r="I1770" s="49">
        <f>SUM(INDEX(ch_table[Duration],1):ch_table[[#This Row],[Duration]])</f>
        <v>41.622916666666768</v>
      </c>
      <c r="J1770" s="44" cm="1">
        <f t="array" ref="J177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770" s="44" cm="1">
        <f t="array" ref="K177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1.3194444444444509E-2</v>
      </c>
      <c r="L1770" s="44" t="str">
        <f>IF(ch_table[[#This Row],[Subject 1]]&lt;&gt;"House rose", "",SUMIF(ch_table[Day], ch_table[[#This Row],[Day]], ch_table[AAT]))</f>
        <v/>
      </c>
      <c r="M1770" s="47">
        <f>SUM(INDEX(ch_table[AAT],1):ch_table[[#This Row],[AAT]])</f>
        <v>3.0270833333333362</v>
      </c>
    </row>
    <row r="1771" spans="1:13" ht="30" x14ac:dyDescent="0.25">
      <c r="A1771" s="2">
        <v>128</v>
      </c>
      <c r="B1771" s="40">
        <v>44138</v>
      </c>
      <c r="C1771" s="42">
        <v>0.80486111111111114</v>
      </c>
      <c r="D1771" s="3" t="s">
        <v>35</v>
      </c>
      <c r="E1771" s="5" t="s">
        <v>991</v>
      </c>
      <c r="G1771" s="42" cm="1">
        <f t="array" ref="G177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6.9444444444444198E-4</v>
      </c>
      <c r="H1771" s="44" t="str">
        <f>IF(ch_table[[#This Row],[Subject 1]]&lt;&gt;"House rose", "",SUMIF(ch_table[Day], ch_table[[#This Row],[Day]], ch_table[Duration]))</f>
        <v/>
      </c>
      <c r="I1771" s="49">
        <f>SUM(INDEX(ch_table[Duration],1):ch_table[[#This Row],[Duration]])</f>
        <v>41.623611111111209</v>
      </c>
      <c r="J1771" s="44" cm="1">
        <f t="array" ref="J177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771" s="44" cm="1">
        <f t="array" ref="K177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6.9444444444444198E-4</v>
      </c>
      <c r="L1771" s="44" t="str">
        <f>IF(ch_table[[#This Row],[Subject 1]]&lt;&gt;"House rose", "",SUMIF(ch_table[Day], ch_table[[#This Row],[Day]], ch_table[AAT]))</f>
        <v/>
      </c>
      <c r="M1771" s="47">
        <f>SUM(INDEX(ch_table[AAT],1):ch_table[[#This Row],[AAT]])</f>
        <v>3.0277777777777808</v>
      </c>
    </row>
    <row r="1772" spans="1:13" x14ac:dyDescent="0.25">
      <c r="A1772" s="2">
        <v>128</v>
      </c>
      <c r="B1772" s="40">
        <v>44138</v>
      </c>
      <c r="C1772" s="42">
        <v>0.80555555555555558</v>
      </c>
      <c r="D1772" s="3" t="s">
        <v>35</v>
      </c>
      <c r="E1772" s="5" t="s">
        <v>992</v>
      </c>
      <c r="G1772" s="42" cm="1">
        <f t="array" ref="G177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6.9444444444444198E-4</v>
      </c>
      <c r="H1772" s="44" t="str">
        <f>IF(ch_table[[#This Row],[Subject 1]]&lt;&gt;"House rose", "",SUMIF(ch_table[Day], ch_table[[#This Row],[Day]], ch_table[Duration]))</f>
        <v/>
      </c>
      <c r="I1772" s="49">
        <f>SUM(INDEX(ch_table[Duration],1):ch_table[[#This Row],[Duration]])</f>
        <v>41.624305555555651</v>
      </c>
      <c r="J1772" s="44" cm="1">
        <f t="array" ref="J177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772" s="44" cm="1">
        <f t="array" ref="K177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6.9444444444444198E-4</v>
      </c>
      <c r="L1772" s="44" t="str">
        <f>IF(ch_table[[#This Row],[Subject 1]]&lt;&gt;"House rose", "",SUMIF(ch_table[Day], ch_table[[#This Row],[Day]], ch_table[AAT]))</f>
        <v/>
      </c>
      <c r="M1772" s="47">
        <f>SUM(INDEX(ch_table[AAT],1):ch_table[[#This Row],[AAT]])</f>
        <v>3.0284722222222253</v>
      </c>
    </row>
    <row r="1773" spans="1:13" x14ac:dyDescent="0.25">
      <c r="A1773" s="2">
        <v>128</v>
      </c>
      <c r="B1773" s="40">
        <v>44138</v>
      </c>
      <c r="C1773" s="42">
        <v>0.80625000000000002</v>
      </c>
      <c r="D1773" s="3" t="s">
        <v>35</v>
      </c>
      <c r="E1773" s="5" t="s">
        <v>993</v>
      </c>
      <c r="G1773" s="42" cm="1">
        <f t="array" ref="G177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1.388888888888884E-3</v>
      </c>
      <c r="H1773" s="44" t="str">
        <f>IF(ch_table[[#This Row],[Subject 1]]&lt;&gt;"House rose", "",SUMIF(ch_table[Day], ch_table[[#This Row],[Day]], ch_table[Duration]))</f>
        <v/>
      </c>
      <c r="I1773" s="49">
        <f>SUM(INDEX(ch_table[Duration],1):ch_table[[#This Row],[Duration]])</f>
        <v>41.625694444444541</v>
      </c>
      <c r="J1773" s="44" cm="1">
        <f t="array" ref="J177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773" s="44" cm="1">
        <f t="array" ref="K177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1.388888888888884E-3</v>
      </c>
      <c r="L1773" s="44" t="str">
        <f>IF(ch_table[[#This Row],[Subject 1]]&lt;&gt;"House rose", "",SUMIF(ch_table[Day], ch_table[[#This Row],[Day]], ch_table[AAT]))</f>
        <v/>
      </c>
      <c r="M1773" s="47">
        <f>SUM(INDEX(ch_table[AAT],1):ch_table[[#This Row],[AAT]])</f>
        <v>3.0298611111111144</v>
      </c>
    </row>
    <row r="1774" spans="1:13" x14ac:dyDescent="0.25">
      <c r="A1774" s="2">
        <v>128</v>
      </c>
      <c r="B1774" s="40">
        <v>44138</v>
      </c>
      <c r="C1774" s="42">
        <v>0.80763888888888891</v>
      </c>
      <c r="D1774" s="3" t="s">
        <v>26</v>
      </c>
      <c r="E1774" s="5" t="s">
        <v>994</v>
      </c>
      <c r="G1774" s="42" cm="1">
        <f t="array" ref="G177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2.083333333333337E-2</v>
      </c>
      <c r="H1774" s="44" t="str">
        <f>IF(ch_table[[#This Row],[Subject 1]]&lt;&gt;"House rose", "",SUMIF(ch_table[Day], ch_table[[#This Row],[Day]], ch_table[Duration]))</f>
        <v/>
      </c>
      <c r="I1774" s="49">
        <f>SUM(INDEX(ch_table[Duration],1):ch_table[[#This Row],[Duration]])</f>
        <v>41.646527777777877</v>
      </c>
      <c r="J1774" s="44" cm="1">
        <f t="array" ref="J177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774" s="44" cm="1">
        <f t="array" ref="K177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2.083333333333337E-2</v>
      </c>
      <c r="L1774" s="44" t="str">
        <f>IF(ch_table[[#This Row],[Subject 1]]&lt;&gt;"House rose", "",SUMIF(ch_table[Day], ch_table[[#This Row],[Day]], ch_table[AAT]))</f>
        <v/>
      </c>
      <c r="M1774" s="47">
        <f>SUM(INDEX(ch_table[AAT],1):ch_table[[#This Row],[AAT]])</f>
        <v>3.0506944444444479</v>
      </c>
    </row>
    <row r="1775" spans="1:13" x14ac:dyDescent="0.25">
      <c r="A1775" s="2">
        <v>128</v>
      </c>
      <c r="B1775" s="40">
        <v>44138</v>
      </c>
      <c r="C1775" s="42">
        <v>0.82847222222222228</v>
      </c>
      <c r="D1775" s="3" t="s">
        <v>17</v>
      </c>
      <c r="G1775" s="42" t="str" cm="1">
        <f t="array" ref="G177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1775" s="44">
        <f>IF(ch_table[[#This Row],[Subject 1]]&lt;&gt;"House rose", "",SUMIF(ch_table[Day], ch_table[[#This Row],[Day]], ch_table[Duration]))</f>
        <v>0.34930555555555559</v>
      </c>
      <c r="I1775" s="49">
        <f>SUM(INDEX(ch_table[Duration],1):ch_table[[#This Row],[Duration]])</f>
        <v>41.646527777777877</v>
      </c>
      <c r="J1775" s="44" cm="1">
        <f t="array" ref="J177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775" s="44" t="str" cm="1">
        <f t="array" ref="K177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775" s="44">
        <f>IF(ch_table[[#This Row],[Subject 1]]&lt;&gt;"House rose", "",SUMIF(ch_table[Day], ch_table[[#This Row],[Day]], ch_table[AAT]))</f>
        <v>3.6805555555555647E-2</v>
      </c>
      <c r="M1775" s="47">
        <f>SUM(INDEX(ch_table[AAT],1):ch_table[[#This Row],[AAT]])</f>
        <v>3.0506944444444479</v>
      </c>
    </row>
    <row r="1776" spans="1:13" x14ac:dyDescent="0.25">
      <c r="A1776" s="2">
        <v>129</v>
      </c>
      <c r="B1776" s="40">
        <v>44139</v>
      </c>
      <c r="C1776" s="42">
        <v>0.47916666666666669</v>
      </c>
      <c r="D1776" s="3" t="s">
        <v>18</v>
      </c>
      <c r="G1776" s="42" cm="1">
        <f t="array" ref="G177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1776" s="44" t="str">
        <f>IF(ch_table[[#This Row],[Subject 1]]&lt;&gt;"House rose", "",SUMIF(ch_table[Day], ch_table[[#This Row],[Day]], ch_table[Duration]))</f>
        <v/>
      </c>
      <c r="I1776" s="49">
        <f>SUM(INDEX(ch_table[Duration],1):ch_table[[#This Row],[Duration]])</f>
        <v>41.648611111111208</v>
      </c>
      <c r="J1776" s="44" cm="1">
        <f t="array" ref="J177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776" s="44" t="str" cm="1">
        <f t="array" ref="K177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776" s="44" t="str">
        <f>IF(ch_table[[#This Row],[Subject 1]]&lt;&gt;"House rose", "",SUMIF(ch_table[Day], ch_table[[#This Row],[Day]], ch_table[AAT]))</f>
        <v/>
      </c>
      <c r="M1776" s="47">
        <f>SUM(INDEX(ch_table[AAT],1):ch_table[[#This Row],[AAT]])</f>
        <v>3.0506944444444479</v>
      </c>
    </row>
    <row r="1777" spans="1:13" x14ac:dyDescent="0.25">
      <c r="A1777" s="2">
        <v>129</v>
      </c>
      <c r="B1777" s="40">
        <v>44139</v>
      </c>
      <c r="C1777" s="42">
        <v>0.48125000000000001</v>
      </c>
      <c r="D1777" s="3" t="s">
        <v>28</v>
      </c>
      <c r="E1777" s="5" t="s">
        <v>248</v>
      </c>
      <c r="G1777" s="42" cm="1">
        <f t="array" ref="G177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1.8749999999999989E-2</v>
      </c>
      <c r="H1777" s="44" t="str">
        <f>IF(ch_table[[#This Row],[Subject 1]]&lt;&gt;"House rose", "",SUMIF(ch_table[Day], ch_table[[#This Row],[Day]], ch_table[Duration]))</f>
        <v/>
      </c>
      <c r="I1777" s="49">
        <f>SUM(INDEX(ch_table[Duration],1):ch_table[[#This Row],[Duration]])</f>
        <v>41.667361111111205</v>
      </c>
      <c r="J1777" s="44" cm="1">
        <f t="array" ref="J177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777" s="44" t="str" cm="1">
        <f t="array" ref="K177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777" s="44" t="str">
        <f>IF(ch_table[[#This Row],[Subject 1]]&lt;&gt;"House rose", "",SUMIF(ch_table[Day], ch_table[[#This Row],[Day]], ch_table[AAT]))</f>
        <v/>
      </c>
      <c r="M1777" s="47">
        <f>SUM(INDEX(ch_table[AAT],1):ch_table[[#This Row],[AAT]])</f>
        <v>3.0506944444444479</v>
      </c>
    </row>
    <row r="1778" spans="1:13" x14ac:dyDescent="0.25">
      <c r="A1778" s="2">
        <v>129</v>
      </c>
      <c r="B1778" s="40">
        <v>44139</v>
      </c>
      <c r="C1778" s="42">
        <v>0.5</v>
      </c>
      <c r="D1778" s="3" t="s">
        <v>28</v>
      </c>
      <c r="E1778" s="5" t="s">
        <v>99</v>
      </c>
      <c r="G1778" s="42" cm="1">
        <f t="array" ref="G177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2.9166666666666674E-2</v>
      </c>
      <c r="H1778" s="44" t="str">
        <f>IF(ch_table[[#This Row],[Subject 1]]&lt;&gt;"House rose", "",SUMIF(ch_table[Day], ch_table[[#This Row],[Day]], ch_table[Duration]))</f>
        <v/>
      </c>
      <c r="I1778" s="49">
        <f>SUM(INDEX(ch_table[Duration],1):ch_table[[#This Row],[Duration]])</f>
        <v>41.696527777777874</v>
      </c>
      <c r="J1778" s="44" cm="1">
        <f t="array" ref="J177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778" s="44" t="str" cm="1">
        <f t="array" ref="K177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778" s="44" t="str">
        <f>IF(ch_table[[#This Row],[Subject 1]]&lt;&gt;"House rose", "",SUMIF(ch_table[Day], ch_table[[#This Row],[Day]], ch_table[AAT]))</f>
        <v/>
      </c>
      <c r="M1778" s="47">
        <f>SUM(INDEX(ch_table[AAT],1):ch_table[[#This Row],[AAT]])</f>
        <v>3.0506944444444479</v>
      </c>
    </row>
    <row r="1779" spans="1:13" ht="30" x14ac:dyDescent="0.25">
      <c r="A1779" s="2">
        <v>129</v>
      </c>
      <c r="B1779" s="40">
        <v>44139</v>
      </c>
      <c r="C1779" s="42">
        <v>0.52916666666666667</v>
      </c>
      <c r="D1779" s="3" t="s">
        <v>24</v>
      </c>
      <c r="E1779" s="5" t="s">
        <v>995</v>
      </c>
      <c r="G1779" s="42" cm="1">
        <f t="array" ref="G177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6.9444444444444198E-4</v>
      </c>
      <c r="H1779" s="44" t="str">
        <f>IF(ch_table[[#This Row],[Subject 1]]&lt;&gt;"House rose", "",SUMIF(ch_table[Day], ch_table[[#This Row],[Day]], ch_table[Duration]))</f>
        <v/>
      </c>
      <c r="I1779" s="49">
        <f>SUM(INDEX(ch_table[Duration],1):ch_table[[#This Row],[Duration]])</f>
        <v>41.697222222222315</v>
      </c>
      <c r="J1779" s="44" cm="1">
        <f t="array" ref="J177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779" s="44" t="str" cm="1">
        <f t="array" ref="K177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779" s="44" t="str">
        <f>IF(ch_table[[#This Row],[Subject 1]]&lt;&gt;"House rose", "",SUMIF(ch_table[Day], ch_table[[#This Row],[Day]], ch_table[AAT]))</f>
        <v/>
      </c>
      <c r="M1779" s="47">
        <f>SUM(INDEX(ch_table[AAT],1):ch_table[[#This Row],[AAT]])</f>
        <v>3.0506944444444479</v>
      </c>
    </row>
    <row r="1780" spans="1:13" x14ac:dyDescent="0.25">
      <c r="A1780" s="2">
        <v>129</v>
      </c>
      <c r="B1780" s="40">
        <v>44139</v>
      </c>
      <c r="C1780" s="42">
        <v>0.52986111111111112</v>
      </c>
      <c r="D1780" s="3" t="s">
        <v>24</v>
      </c>
      <c r="E1780" s="5" t="s">
        <v>996</v>
      </c>
      <c r="G1780" s="42" cm="1">
        <f t="array" ref="G178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1.388888888888884E-3</v>
      </c>
      <c r="H1780" s="44" t="str">
        <f>IF(ch_table[[#This Row],[Subject 1]]&lt;&gt;"House rose", "",SUMIF(ch_table[Day], ch_table[[#This Row],[Day]], ch_table[Duration]))</f>
        <v/>
      </c>
      <c r="I1780" s="49">
        <f>SUM(INDEX(ch_table[Duration],1):ch_table[[#This Row],[Duration]])</f>
        <v>41.698611111111205</v>
      </c>
      <c r="J1780" s="44" cm="1">
        <f t="array" ref="J178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780" s="44" t="str" cm="1">
        <f t="array" ref="K178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780" s="44" t="str">
        <f>IF(ch_table[[#This Row],[Subject 1]]&lt;&gt;"House rose", "",SUMIF(ch_table[Day], ch_table[[#This Row],[Day]], ch_table[AAT]))</f>
        <v/>
      </c>
      <c r="M1780" s="47">
        <f>SUM(INDEX(ch_table[AAT],1):ch_table[[#This Row],[AAT]])</f>
        <v>3.0506944444444479</v>
      </c>
    </row>
    <row r="1781" spans="1:13" x14ac:dyDescent="0.25">
      <c r="A1781" s="2">
        <v>129</v>
      </c>
      <c r="B1781" s="40">
        <v>44139</v>
      </c>
      <c r="C1781" s="42">
        <v>0.53125</v>
      </c>
      <c r="D1781" s="3" t="s">
        <v>15</v>
      </c>
      <c r="G1781" s="42" cm="1">
        <f t="array" ref="G178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3.4722222222222099E-3</v>
      </c>
      <c r="H1781" s="44" t="str">
        <f>IF(ch_table[[#This Row],[Subject 1]]&lt;&gt;"House rose", "",SUMIF(ch_table[Day], ch_table[[#This Row],[Day]], ch_table[Duration]))</f>
        <v/>
      </c>
      <c r="I1781" s="49">
        <f>SUM(INDEX(ch_table[Duration],1):ch_table[[#This Row],[Duration]])</f>
        <v>41.702083333333427</v>
      </c>
      <c r="J1781" s="44" cm="1">
        <f t="array" ref="J178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781" s="44" t="str" cm="1">
        <f t="array" ref="K178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781" s="44" t="str">
        <f>IF(ch_table[[#This Row],[Subject 1]]&lt;&gt;"House rose", "",SUMIF(ch_table[Day], ch_table[[#This Row],[Day]], ch_table[AAT]))</f>
        <v/>
      </c>
      <c r="M1781" s="47">
        <f>SUM(INDEX(ch_table[AAT],1):ch_table[[#This Row],[AAT]])</f>
        <v>3.0506944444444479</v>
      </c>
    </row>
    <row r="1782" spans="1:13" ht="30" x14ac:dyDescent="0.25">
      <c r="A1782" s="2">
        <v>129</v>
      </c>
      <c r="B1782" s="40">
        <v>44139</v>
      </c>
      <c r="C1782" s="42">
        <v>0.53472222222222221</v>
      </c>
      <c r="D1782" s="3" t="s">
        <v>44</v>
      </c>
      <c r="E1782" s="5" t="s">
        <v>997</v>
      </c>
      <c r="G1782" s="42" cm="1">
        <f t="array" ref="G178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7.6388888888888618E-3</v>
      </c>
      <c r="H1782" s="44" t="str">
        <f>IF(ch_table[[#This Row],[Subject 1]]&lt;&gt;"House rose", "",SUMIF(ch_table[Day], ch_table[[#This Row],[Day]], ch_table[Duration]))</f>
        <v/>
      </c>
      <c r="I1782" s="49">
        <f>SUM(INDEX(ch_table[Duration],1):ch_table[[#This Row],[Duration]])</f>
        <v>41.709722222222318</v>
      </c>
      <c r="J1782" s="44" cm="1">
        <f t="array" ref="J178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782" s="44" t="str" cm="1">
        <f t="array" ref="K178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782" s="44" t="str">
        <f>IF(ch_table[[#This Row],[Subject 1]]&lt;&gt;"House rose", "",SUMIF(ch_table[Day], ch_table[[#This Row],[Day]], ch_table[AAT]))</f>
        <v/>
      </c>
      <c r="M1782" s="47">
        <f>SUM(INDEX(ch_table[AAT],1):ch_table[[#This Row],[AAT]])</f>
        <v>3.0506944444444479</v>
      </c>
    </row>
    <row r="1783" spans="1:13" ht="45" x14ac:dyDescent="0.25">
      <c r="A1783" s="2">
        <v>129</v>
      </c>
      <c r="B1783" s="40">
        <v>44139</v>
      </c>
      <c r="C1783" s="42">
        <v>0.54236111111111107</v>
      </c>
      <c r="D1783" s="3" t="s">
        <v>243</v>
      </c>
      <c r="E1783" s="5" t="s">
        <v>998</v>
      </c>
      <c r="G1783" s="42" cm="1">
        <f t="array" ref="G178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0.13541666666666674</v>
      </c>
      <c r="H1783" s="44" t="str">
        <f>IF(ch_table[[#This Row],[Subject 1]]&lt;&gt;"House rose", "",SUMIF(ch_table[Day], ch_table[[#This Row],[Day]], ch_table[Duration]))</f>
        <v/>
      </c>
      <c r="I1783" s="49">
        <f>SUM(INDEX(ch_table[Duration],1):ch_table[[#This Row],[Duration]])</f>
        <v>41.845138888888982</v>
      </c>
      <c r="J1783" s="44" cm="1">
        <f t="array" ref="J178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783" s="44" t="str" cm="1">
        <f t="array" ref="K178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783" s="44" t="str">
        <f>IF(ch_table[[#This Row],[Subject 1]]&lt;&gt;"House rose", "",SUMIF(ch_table[Day], ch_table[[#This Row],[Day]], ch_table[AAT]))</f>
        <v/>
      </c>
      <c r="M1783" s="47">
        <f>SUM(INDEX(ch_table[AAT],1):ch_table[[#This Row],[AAT]])</f>
        <v>3.0506944444444479</v>
      </c>
    </row>
    <row r="1784" spans="1:13" x14ac:dyDescent="0.25">
      <c r="A1784" s="2">
        <v>129</v>
      </c>
      <c r="B1784" s="40">
        <v>44139</v>
      </c>
      <c r="C1784" s="42">
        <v>0.67777777777777781</v>
      </c>
      <c r="D1784" s="3" t="s">
        <v>202</v>
      </c>
      <c r="E1784" s="5" t="s">
        <v>938</v>
      </c>
      <c r="F1784" s="5" t="s">
        <v>736</v>
      </c>
      <c r="G1784" s="42" cm="1">
        <f t="array" ref="G178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</v>
      </c>
      <c r="H1784" s="44" t="str">
        <f>IF(ch_table[[#This Row],[Subject 1]]&lt;&gt;"House rose", "",SUMIF(ch_table[Day], ch_table[[#This Row],[Day]], ch_table[Duration]))</f>
        <v/>
      </c>
      <c r="I1784" s="49">
        <f>SUM(INDEX(ch_table[Duration],1):ch_table[[#This Row],[Duration]])</f>
        <v>41.845138888888982</v>
      </c>
      <c r="J1784" s="44" cm="1">
        <f t="array" ref="J178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784" s="44" t="str" cm="1">
        <f t="array" ref="K178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784" s="44" t="str">
        <f>IF(ch_table[[#This Row],[Subject 1]]&lt;&gt;"House rose", "",SUMIF(ch_table[Day], ch_table[[#This Row],[Day]], ch_table[AAT]))</f>
        <v/>
      </c>
      <c r="M1784" s="47">
        <f>SUM(INDEX(ch_table[AAT],1):ch_table[[#This Row],[AAT]])</f>
        <v>3.0506944444444479</v>
      </c>
    </row>
    <row r="1785" spans="1:13" x14ac:dyDescent="0.25">
      <c r="A1785" s="2">
        <v>129</v>
      </c>
      <c r="B1785" s="40">
        <v>44139</v>
      </c>
      <c r="C1785" s="42">
        <v>0.67777777777777781</v>
      </c>
      <c r="D1785" s="3" t="s">
        <v>37</v>
      </c>
      <c r="E1785" s="5" t="s">
        <v>510</v>
      </c>
      <c r="F1785" s="5" t="s">
        <v>156</v>
      </c>
      <c r="G1785" s="42" cm="1">
        <f t="array" ref="G178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5.2777777777777701E-2</v>
      </c>
      <c r="H1785" s="44" t="str">
        <f>IF(ch_table[[#This Row],[Subject 1]]&lt;&gt;"House rose", "",SUMIF(ch_table[Day], ch_table[[#This Row],[Day]], ch_table[Duration]))</f>
        <v/>
      </c>
      <c r="I1785" s="49">
        <f>SUM(INDEX(ch_table[Duration],1):ch_table[[#This Row],[Duration]])</f>
        <v>41.89791666666676</v>
      </c>
      <c r="J1785" s="44" cm="1">
        <f t="array" ref="J178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785" s="44" t="str" cm="1">
        <f t="array" ref="K178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785" s="44" t="str">
        <f>IF(ch_table[[#This Row],[Subject 1]]&lt;&gt;"House rose", "",SUMIF(ch_table[Day], ch_table[[#This Row],[Day]], ch_table[AAT]))</f>
        <v/>
      </c>
      <c r="M1785" s="47">
        <f>SUM(INDEX(ch_table[AAT],1):ch_table[[#This Row],[AAT]])</f>
        <v>3.0506944444444479</v>
      </c>
    </row>
    <row r="1786" spans="1:13" ht="30" x14ac:dyDescent="0.25">
      <c r="A1786" s="2">
        <v>129</v>
      </c>
      <c r="B1786" s="40">
        <v>44139</v>
      </c>
      <c r="C1786" s="42">
        <v>0.73055555555555551</v>
      </c>
      <c r="D1786" s="3" t="s">
        <v>202</v>
      </c>
      <c r="E1786" s="5" t="s">
        <v>354</v>
      </c>
      <c r="F1786" s="5" t="s">
        <v>736</v>
      </c>
      <c r="G1786" s="42" cm="1">
        <f t="array" ref="G178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</v>
      </c>
      <c r="H1786" s="44" t="str">
        <f>IF(ch_table[[#This Row],[Subject 1]]&lt;&gt;"House rose", "",SUMIF(ch_table[Day], ch_table[[#This Row],[Day]], ch_table[Duration]))</f>
        <v/>
      </c>
      <c r="I1786" s="49">
        <f>SUM(INDEX(ch_table[Duration],1):ch_table[[#This Row],[Duration]])</f>
        <v>41.89791666666676</v>
      </c>
      <c r="J1786" s="44" cm="1">
        <f t="array" ref="J178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786" s="44" t="str" cm="1">
        <f t="array" ref="K178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786" s="44" t="str">
        <f>IF(ch_table[[#This Row],[Subject 1]]&lt;&gt;"House rose", "",SUMIF(ch_table[Day], ch_table[[#This Row],[Day]], ch_table[AAT]))</f>
        <v/>
      </c>
      <c r="M1786" s="47">
        <f>SUM(INDEX(ch_table[AAT],1):ch_table[[#This Row],[AAT]])</f>
        <v>3.0506944444444479</v>
      </c>
    </row>
    <row r="1787" spans="1:13" ht="30" x14ac:dyDescent="0.25">
      <c r="A1787" s="2">
        <v>129</v>
      </c>
      <c r="B1787" s="40">
        <v>44139</v>
      </c>
      <c r="C1787" s="42">
        <v>0.73055555555555551</v>
      </c>
      <c r="D1787" s="3" t="s">
        <v>37</v>
      </c>
      <c r="E1787" s="5" t="s">
        <v>515</v>
      </c>
      <c r="F1787" s="5" t="s">
        <v>830</v>
      </c>
      <c r="G1787" s="42" cm="1">
        <f t="array" ref="G178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3.9583333333333415E-2</v>
      </c>
      <c r="H1787" s="44" t="str">
        <f>IF(ch_table[[#This Row],[Subject 1]]&lt;&gt;"House rose", "",SUMIF(ch_table[Day], ch_table[[#This Row],[Day]], ch_table[Duration]))</f>
        <v/>
      </c>
      <c r="I1787" s="49">
        <f>SUM(INDEX(ch_table[Duration],1):ch_table[[#This Row],[Duration]])</f>
        <v>41.937500000000092</v>
      </c>
      <c r="J1787" s="44" cm="1">
        <f t="array" ref="J178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787" s="44" t="str" cm="1">
        <f t="array" ref="K178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787" s="44" t="str">
        <f>IF(ch_table[[#This Row],[Subject 1]]&lt;&gt;"House rose", "",SUMIF(ch_table[Day], ch_table[[#This Row],[Day]], ch_table[AAT]))</f>
        <v/>
      </c>
      <c r="M1787" s="47">
        <f>SUM(INDEX(ch_table[AAT],1):ch_table[[#This Row],[AAT]])</f>
        <v>3.0506944444444479</v>
      </c>
    </row>
    <row r="1788" spans="1:13" ht="30" x14ac:dyDescent="0.25">
      <c r="A1788" s="2">
        <v>129</v>
      </c>
      <c r="B1788" s="40">
        <v>44139</v>
      </c>
      <c r="C1788" s="42">
        <v>0.77013888888888893</v>
      </c>
      <c r="D1788" s="3" t="s">
        <v>243</v>
      </c>
      <c r="E1788" s="5" t="s">
        <v>999</v>
      </c>
      <c r="G1788" s="42" cm="1">
        <f t="array" ref="G178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2.9861111111111116E-2</v>
      </c>
      <c r="H1788" s="44" t="str">
        <f>IF(ch_table[[#This Row],[Subject 1]]&lt;&gt;"House rose", "",SUMIF(ch_table[Day], ch_table[[#This Row],[Day]], ch_table[Duration]))</f>
        <v/>
      </c>
      <c r="I1788" s="49">
        <f>SUM(INDEX(ch_table[Duration],1):ch_table[[#This Row],[Duration]])</f>
        <v>41.967361111111202</v>
      </c>
      <c r="J1788" s="44" cm="1">
        <f t="array" ref="J178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788" s="44" cm="1">
        <f t="array" ref="K178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8.3333333333334147E-3</v>
      </c>
      <c r="L1788" s="44" t="str">
        <f>IF(ch_table[[#This Row],[Subject 1]]&lt;&gt;"House rose", "",SUMIF(ch_table[Day], ch_table[[#This Row],[Day]], ch_table[AAT]))</f>
        <v/>
      </c>
      <c r="M1788" s="47">
        <f>SUM(INDEX(ch_table[AAT],1):ch_table[[#This Row],[AAT]])</f>
        <v>3.0590277777777812</v>
      </c>
    </row>
    <row r="1789" spans="1:13" ht="30" x14ac:dyDescent="0.25">
      <c r="A1789" s="2">
        <v>129</v>
      </c>
      <c r="B1789" s="40">
        <v>44139</v>
      </c>
      <c r="C1789" s="42">
        <v>0.8</v>
      </c>
      <c r="D1789" s="3" t="s">
        <v>26</v>
      </c>
      <c r="E1789" s="5" t="s">
        <v>1000</v>
      </c>
      <c r="G1789" s="42" cm="1">
        <f t="array" ref="G178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2.0138888888888817E-2</v>
      </c>
      <c r="H1789" s="44" t="str">
        <f>IF(ch_table[[#This Row],[Subject 1]]&lt;&gt;"House rose", "",SUMIF(ch_table[Day], ch_table[[#This Row],[Day]], ch_table[Duration]))</f>
        <v/>
      </c>
      <c r="I1789" s="49">
        <f>SUM(INDEX(ch_table[Duration],1):ch_table[[#This Row],[Duration]])</f>
        <v>41.98750000000009</v>
      </c>
      <c r="J1789" s="44" cm="1">
        <f t="array" ref="J178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789" s="44" cm="1">
        <f t="array" ref="K178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2.0138888888888817E-2</v>
      </c>
      <c r="L1789" s="44" t="str">
        <f>IF(ch_table[[#This Row],[Subject 1]]&lt;&gt;"House rose", "",SUMIF(ch_table[Day], ch_table[[#This Row],[Day]], ch_table[AAT]))</f>
        <v/>
      </c>
      <c r="M1789" s="47">
        <f>SUM(INDEX(ch_table[AAT],1):ch_table[[#This Row],[AAT]])</f>
        <v>3.0791666666666702</v>
      </c>
    </row>
    <row r="1790" spans="1:13" x14ac:dyDescent="0.25">
      <c r="A1790" s="2">
        <v>129</v>
      </c>
      <c r="B1790" s="40">
        <v>44139</v>
      </c>
      <c r="C1790" s="42">
        <v>0.82013888888888886</v>
      </c>
      <c r="D1790" s="3" t="s">
        <v>17</v>
      </c>
      <c r="G1790" s="42" t="str" cm="1">
        <f t="array" ref="G179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1790" s="44">
        <f>IF(ch_table[[#This Row],[Subject 1]]&lt;&gt;"House rose", "",SUMIF(ch_table[Day], ch_table[[#This Row],[Day]], ch_table[Duration]))</f>
        <v>0.34097222222222218</v>
      </c>
      <c r="I1790" s="49">
        <f>SUM(INDEX(ch_table[Duration],1):ch_table[[#This Row],[Duration]])</f>
        <v>41.98750000000009</v>
      </c>
      <c r="J1790" s="44" cm="1">
        <f t="array" ref="J179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790" s="44" t="str" cm="1">
        <f t="array" ref="K179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790" s="44">
        <f>IF(ch_table[[#This Row],[Subject 1]]&lt;&gt;"House rose", "",SUMIF(ch_table[Day], ch_table[[#This Row],[Day]], ch_table[AAT]))</f>
        <v>2.8472222222222232E-2</v>
      </c>
      <c r="M1790" s="47">
        <f>SUM(INDEX(ch_table[AAT],1):ch_table[[#This Row],[AAT]])</f>
        <v>3.0791666666666702</v>
      </c>
    </row>
    <row r="1791" spans="1:13" x14ac:dyDescent="0.25">
      <c r="A1791" s="2">
        <v>130</v>
      </c>
      <c r="B1791" s="40">
        <v>44140</v>
      </c>
      <c r="C1791" s="42">
        <v>0.39583333333333331</v>
      </c>
      <c r="D1791" s="3" t="s">
        <v>18</v>
      </c>
      <c r="G1791" s="42" cm="1">
        <f t="array" ref="G179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1791" s="44" t="str">
        <f>IF(ch_table[[#This Row],[Subject 1]]&lt;&gt;"House rose", "",SUMIF(ch_table[Day], ch_table[[#This Row],[Day]], ch_table[Duration]))</f>
        <v/>
      </c>
      <c r="I1791" s="49">
        <f>SUM(INDEX(ch_table[Duration],1):ch_table[[#This Row],[Duration]])</f>
        <v>41.99027777777787</v>
      </c>
      <c r="J1791" s="44" cm="1">
        <f t="array" ref="J179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791" s="44" t="str" cm="1">
        <f t="array" ref="K179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791" s="44" t="str">
        <f>IF(ch_table[[#This Row],[Subject 1]]&lt;&gt;"House rose", "",SUMIF(ch_table[Day], ch_table[[#This Row],[Day]], ch_table[AAT]))</f>
        <v/>
      </c>
      <c r="M1791" s="47">
        <f>SUM(INDEX(ch_table[AAT],1):ch_table[[#This Row],[AAT]])</f>
        <v>3.0791666666666702</v>
      </c>
    </row>
    <row r="1792" spans="1:13" x14ac:dyDescent="0.25">
      <c r="A1792" s="2">
        <v>130</v>
      </c>
      <c r="B1792" s="40">
        <v>44140</v>
      </c>
      <c r="C1792" s="42">
        <v>0.39861111111111108</v>
      </c>
      <c r="D1792" s="3" t="s">
        <v>28</v>
      </c>
      <c r="E1792" s="5" t="s">
        <v>136</v>
      </c>
      <c r="G1792" s="42" cm="1">
        <f t="array" ref="G179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1.8055555555555602E-2</v>
      </c>
      <c r="H1792" s="44" t="str">
        <f>IF(ch_table[[#This Row],[Subject 1]]&lt;&gt;"House rose", "",SUMIF(ch_table[Day], ch_table[[#This Row],[Day]], ch_table[Duration]))</f>
        <v/>
      </c>
      <c r="I1792" s="49">
        <f>SUM(INDEX(ch_table[Duration],1):ch_table[[#This Row],[Duration]])</f>
        <v>42.008333333333425</v>
      </c>
      <c r="J1792" s="44" cm="1">
        <f t="array" ref="J179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792" s="44" t="str" cm="1">
        <f t="array" ref="K179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792" s="44" t="str">
        <f>IF(ch_table[[#This Row],[Subject 1]]&lt;&gt;"House rose", "",SUMIF(ch_table[Day], ch_table[[#This Row],[Day]], ch_table[AAT]))</f>
        <v/>
      </c>
      <c r="M1792" s="47">
        <f>SUM(INDEX(ch_table[AAT],1):ch_table[[#This Row],[AAT]])</f>
        <v>3.0791666666666702</v>
      </c>
    </row>
    <row r="1793" spans="1:13" x14ac:dyDescent="0.25">
      <c r="A1793" s="2">
        <v>130</v>
      </c>
      <c r="B1793" s="40">
        <v>44140</v>
      </c>
      <c r="C1793" s="42">
        <v>0.41666666666666669</v>
      </c>
      <c r="D1793" s="3" t="s">
        <v>29</v>
      </c>
      <c r="E1793" s="5" t="s">
        <v>136</v>
      </c>
      <c r="G1793" s="42" cm="1">
        <f t="array" ref="G179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6.9444444444444198E-3</v>
      </c>
      <c r="H1793" s="44" t="str">
        <f>IF(ch_table[[#This Row],[Subject 1]]&lt;&gt;"House rose", "",SUMIF(ch_table[Day], ch_table[[#This Row],[Day]], ch_table[Duration]))</f>
        <v/>
      </c>
      <c r="I1793" s="49">
        <f>SUM(INDEX(ch_table[Duration],1):ch_table[[#This Row],[Duration]])</f>
        <v>42.015277777777868</v>
      </c>
      <c r="J1793" s="44" cm="1">
        <f t="array" ref="J179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793" s="44" t="str" cm="1">
        <f t="array" ref="K179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793" s="44" t="str">
        <f>IF(ch_table[[#This Row],[Subject 1]]&lt;&gt;"House rose", "",SUMIF(ch_table[Day], ch_table[[#This Row],[Day]], ch_table[AAT]))</f>
        <v/>
      </c>
      <c r="M1793" s="47">
        <f>SUM(INDEX(ch_table[AAT],1):ch_table[[#This Row],[AAT]])</f>
        <v>3.0791666666666702</v>
      </c>
    </row>
    <row r="1794" spans="1:13" x14ac:dyDescent="0.25">
      <c r="A1794" s="2">
        <v>130</v>
      </c>
      <c r="B1794" s="40">
        <v>44140</v>
      </c>
      <c r="C1794" s="42">
        <v>0.4236111111111111</v>
      </c>
      <c r="D1794" s="3" t="s">
        <v>28</v>
      </c>
      <c r="E1794" s="5" t="s">
        <v>137</v>
      </c>
      <c r="G1794" s="42" cm="1">
        <f t="array" ref="G179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1.4583333333333282E-2</v>
      </c>
      <c r="H1794" s="44" t="str">
        <f>IF(ch_table[[#This Row],[Subject 1]]&lt;&gt;"House rose", "",SUMIF(ch_table[Day], ch_table[[#This Row],[Day]], ch_table[Duration]))</f>
        <v/>
      </c>
      <c r="I1794" s="49">
        <f>SUM(INDEX(ch_table[Duration],1):ch_table[[#This Row],[Duration]])</f>
        <v>42.029861111111202</v>
      </c>
      <c r="J1794" s="44" cm="1">
        <f t="array" ref="J179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794" s="44" t="str" cm="1">
        <f t="array" ref="K179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794" s="44" t="str">
        <f>IF(ch_table[[#This Row],[Subject 1]]&lt;&gt;"House rose", "",SUMIF(ch_table[Day], ch_table[[#This Row],[Day]], ch_table[AAT]))</f>
        <v/>
      </c>
      <c r="M1794" s="47">
        <f>SUM(INDEX(ch_table[AAT],1):ch_table[[#This Row],[AAT]])</f>
        <v>3.0791666666666702</v>
      </c>
    </row>
    <row r="1795" spans="1:13" x14ac:dyDescent="0.25">
      <c r="A1795" s="2">
        <v>130</v>
      </c>
      <c r="B1795" s="40">
        <v>44140</v>
      </c>
      <c r="C1795" s="42">
        <v>0.43819444444444439</v>
      </c>
      <c r="D1795" s="3" t="s">
        <v>15</v>
      </c>
      <c r="G1795" s="42" cm="1">
        <f t="array" ref="G179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2.083333333333437E-3</v>
      </c>
      <c r="H1795" s="44" t="str">
        <f>IF(ch_table[[#This Row],[Subject 1]]&lt;&gt;"House rose", "",SUMIF(ch_table[Day], ch_table[[#This Row],[Day]], ch_table[Duration]))</f>
        <v/>
      </c>
      <c r="I1795" s="49">
        <f>SUM(INDEX(ch_table[Duration],1):ch_table[[#This Row],[Duration]])</f>
        <v>42.031944444444534</v>
      </c>
      <c r="J1795" s="44" cm="1">
        <f t="array" ref="J179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795" s="44" t="str" cm="1">
        <f t="array" ref="K179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795" s="44" t="str">
        <f>IF(ch_table[[#This Row],[Subject 1]]&lt;&gt;"House rose", "",SUMIF(ch_table[Day], ch_table[[#This Row],[Day]], ch_table[AAT]))</f>
        <v/>
      </c>
      <c r="M1795" s="47">
        <f>SUM(INDEX(ch_table[AAT],1):ch_table[[#This Row],[AAT]])</f>
        <v>3.0791666666666702</v>
      </c>
    </row>
    <row r="1796" spans="1:13" ht="75" x14ac:dyDescent="0.25">
      <c r="A1796" s="2">
        <v>130</v>
      </c>
      <c r="B1796" s="40">
        <v>44140</v>
      </c>
      <c r="C1796" s="42">
        <v>0.44027777777777782</v>
      </c>
      <c r="D1796" s="3" t="s">
        <v>32</v>
      </c>
      <c r="E1796" s="5" t="s">
        <v>1001</v>
      </c>
      <c r="G1796" s="42" cm="1">
        <f t="array" ref="G179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2.1527777777777757E-2</v>
      </c>
      <c r="H1796" s="44" t="str">
        <f>IF(ch_table[[#This Row],[Subject 1]]&lt;&gt;"House rose", "",SUMIF(ch_table[Day], ch_table[[#This Row],[Day]], ch_table[Duration]))</f>
        <v/>
      </c>
      <c r="I1796" s="49">
        <f>SUM(INDEX(ch_table[Duration],1):ch_table[[#This Row],[Duration]])</f>
        <v>42.053472222222311</v>
      </c>
      <c r="J1796" s="44" cm="1">
        <f t="array" ref="J179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796" s="44" t="str" cm="1">
        <f t="array" ref="K179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796" s="44" t="str">
        <f>IF(ch_table[[#This Row],[Subject 1]]&lt;&gt;"House rose", "",SUMIF(ch_table[Day], ch_table[[#This Row],[Day]], ch_table[AAT]))</f>
        <v/>
      </c>
      <c r="M1796" s="47">
        <f>SUM(INDEX(ch_table[AAT],1):ch_table[[#This Row],[AAT]])</f>
        <v>3.0791666666666702</v>
      </c>
    </row>
    <row r="1797" spans="1:13" x14ac:dyDescent="0.25">
      <c r="A1797" s="2">
        <v>130</v>
      </c>
      <c r="B1797" s="40">
        <v>44140</v>
      </c>
      <c r="C1797" s="42">
        <v>0.46180555555555558</v>
      </c>
      <c r="D1797" s="3" t="s">
        <v>15</v>
      </c>
      <c r="G1797" s="42" cm="1">
        <f t="array" ref="G179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1797" s="44" t="str">
        <f>IF(ch_table[[#This Row],[Subject 1]]&lt;&gt;"House rose", "",SUMIF(ch_table[Day], ch_table[[#This Row],[Day]], ch_table[Duration]))</f>
        <v/>
      </c>
      <c r="I1797" s="49">
        <f>SUM(INDEX(ch_table[Duration],1):ch_table[[#This Row],[Duration]])</f>
        <v>42.055555555555642</v>
      </c>
      <c r="J1797" s="44" cm="1">
        <f t="array" ref="J179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797" s="44" t="str" cm="1">
        <f t="array" ref="K179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797" s="44" t="str">
        <f>IF(ch_table[[#This Row],[Subject 1]]&lt;&gt;"House rose", "",SUMIF(ch_table[Day], ch_table[[#This Row],[Day]], ch_table[AAT]))</f>
        <v/>
      </c>
      <c r="M1797" s="47">
        <f>SUM(INDEX(ch_table[AAT],1):ch_table[[#This Row],[AAT]])</f>
        <v>3.0791666666666702</v>
      </c>
    </row>
    <row r="1798" spans="1:13" x14ac:dyDescent="0.25">
      <c r="A1798" s="2">
        <v>130</v>
      </c>
      <c r="B1798" s="40">
        <v>44140</v>
      </c>
      <c r="C1798" s="42">
        <v>0.46388888888888891</v>
      </c>
      <c r="D1798" s="3" t="s">
        <v>25</v>
      </c>
      <c r="E1798" s="5" t="s">
        <v>81</v>
      </c>
      <c r="G1798" s="42" cm="1">
        <f t="array" ref="G179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4.5833333333333282E-2</v>
      </c>
      <c r="H1798" s="44" t="str">
        <f>IF(ch_table[[#This Row],[Subject 1]]&lt;&gt;"House rose", "",SUMIF(ch_table[Day], ch_table[[#This Row],[Day]], ch_table[Duration]))</f>
        <v/>
      </c>
      <c r="I1798" s="49">
        <f>SUM(INDEX(ch_table[Duration],1):ch_table[[#This Row],[Duration]])</f>
        <v>42.101388888888977</v>
      </c>
      <c r="J1798" s="44" cm="1">
        <f t="array" ref="J179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798" s="44" t="str" cm="1">
        <f t="array" ref="K179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798" s="44" t="str">
        <f>IF(ch_table[[#This Row],[Subject 1]]&lt;&gt;"House rose", "",SUMIF(ch_table[Day], ch_table[[#This Row],[Day]], ch_table[AAT]))</f>
        <v/>
      </c>
      <c r="M1798" s="47">
        <f>SUM(INDEX(ch_table[AAT],1):ch_table[[#This Row],[AAT]])</f>
        <v>3.0791666666666702</v>
      </c>
    </row>
    <row r="1799" spans="1:13" x14ac:dyDescent="0.25">
      <c r="A1799" s="2">
        <v>130</v>
      </c>
      <c r="B1799" s="40">
        <v>44140</v>
      </c>
      <c r="C1799" s="42">
        <v>0.50972222222222219</v>
      </c>
      <c r="D1799" s="3" t="s">
        <v>15</v>
      </c>
      <c r="G1799" s="42" cm="1">
        <f t="array" ref="G179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1799" s="44" t="str">
        <f>IF(ch_table[[#This Row],[Subject 1]]&lt;&gt;"House rose", "",SUMIF(ch_table[Day], ch_table[[#This Row],[Day]], ch_table[Duration]))</f>
        <v/>
      </c>
      <c r="I1799" s="49">
        <f>SUM(INDEX(ch_table[Duration],1):ch_table[[#This Row],[Duration]])</f>
        <v>42.104166666666757</v>
      </c>
      <c r="J1799" s="44" cm="1">
        <f t="array" ref="J179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799" s="44" t="str" cm="1">
        <f t="array" ref="K179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799" s="44" t="str">
        <f>IF(ch_table[[#This Row],[Subject 1]]&lt;&gt;"House rose", "",SUMIF(ch_table[Day], ch_table[[#This Row],[Day]], ch_table[AAT]))</f>
        <v/>
      </c>
      <c r="M1799" s="47">
        <f>SUM(INDEX(ch_table[AAT],1):ch_table[[#This Row],[AAT]])</f>
        <v>3.0791666666666702</v>
      </c>
    </row>
    <row r="1800" spans="1:13" x14ac:dyDescent="0.25">
      <c r="A1800" s="2">
        <v>130</v>
      </c>
      <c r="B1800" s="40">
        <v>44140</v>
      </c>
      <c r="C1800" s="42">
        <v>0.51249999999999996</v>
      </c>
      <c r="D1800" s="3" t="s">
        <v>30</v>
      </c>
      <c r="E1800" s="5" t="s">
        <v>972</v>
      </c>
      <c r="G1800" s="42" cm="1">
        <f t="array" ref="G180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4.3750000000000067E-2</v>
      </c>
      <c r="H1800" s="44" t="str">
        <f>IF(ch_table[[#This Row],[Subject 1]]&lt;&gt;"House rose", "",SUMIF(ch_table[Day], ch_table[[#This Row],[Day]], ch_table[Duration]))</f>
        <v/>
      </c>
      <c r="I1800" s="49">
        <f>SUM(INDEX(ch_table[Duration],1):ch_table[[#This Row],[Duration]])</f>
        <v>42.14791666666676</v>
      </c>
      <c r="J1800" s="44" cm="1">
        <f t="array" ref="J180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800" s="44" t="str" cm="1">
        <f t="array" ref="K180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800" s="44" t="str">
        <f>IF(ch_table[[#This Row],[Subject 1]]&lt;&gt;"House rose", "",SUMIF(ch_table[Day], ch_table[[#This Row],[Day]], ch_table[AAT]))</f>
        <v/>
      </c>
      <c r="M1800" s="47">
        <f>SUM(INDEX(ch_table[AAT],1):ch_table[[#This Row],[AAT]])</f>
        <v>3.0791666666666702</v>
      </c>
    </row>
    <row r="1801" spans="1:13" x14ac:dyDescent="0.25">
      <c r="A1801" s="2">
        <v>130</v>
      </c>
      <c r="B1801" s="40">
        <v>44140</v>
      </c>
      <c r="C1801" s="42">
        <v>0.55625000000000002</v>
      </c>
      <c r="D1801" s="3" t="s">
        <v>15</v>
      </c>
      <c r="G1801" s="42" cm="1">
        <f t="array" ref="G180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3.4722222222222099E-3</v>
      </c>
      <c r="H1801" s="44" t="str">
        <f>IF(ch_table[[#This Row],[Subject 1]]&lt;&gt;"House rose", "",SUMIF(ch_table[Day], ch_table[[#This Row],[Day]], ch_table[Duration]))</f>
        <v/>
      </c>
      <c r="I1801" s="49">
        <f>SUM(INDEX(ch_table[Duration],1):ch_table[[#This Row],[Duration]])</f>
        <v>42.151388888888981</v>
      </c>
      <c r="J1801" s="44" cm="1">
        <f t="array" ref="J180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801" s="44" t="str" cm="1">
        <f t="array" ref="K180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801" s="44" t="str">
        <f>IF(ch_table[[#This Row],[Subject 1]]&lt;&gt;"House rose", "",SUMIF(ch_table[Day], ch_table[[#This Row],[Day]], ch_table[AAT]))</f>
        <v/>
      </c>
      <c r="M1801" s="47">
        <f>SUM(INDEX(ch_table[AAT],1):ch_table[[#This Row],[AAT]])</f>
        <v>3.0791666666666702</v>
      </c>
    </row>
    <row r="1802" spans="1:13" x14ac:dyDescent="0.25">
      <c r="A1802" s="2">
        <v>130</v>
      </c>
      <c r="B1802" s="40">
        <v>44140</v>
      </c>
      <c r="C1802" s="42">
        <v>0.55972222222222223</v>
      </c>
      <c r="D1802" s="3" t="s">
        <v>30</v>
      </c>
      <c r="E1802" s="5" t="s">
        <v>1002</v>
      </c>
      <c r="G1802" s="42" cm="1">
        <f t="array" ref="G180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3.9583333333333304E-2</v>
      </c>
      <c r="H1802" s="44" t="str">
        <f>IF(ch_table[[#This Row],[Subject 1]]&lt;&gt;"House rose", "",SUMIF(ch_table[Day], ch_table[[#This Row],[Day]], ch_table[Duration]))</f>
        <v/>
      </c>
      <c r="I1802" s="49">
        <f>SUM(INDEX(ch_table[Duration],1):ch_table[[#This Row],[Duration]])</f>
        <v>42.190972222222314</v>
      </c>
      <c r="J1802" s="44" cm="1">
        <f t="array" ref="J180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802" s="44" t="str" cm="1">
        <f t="array" ref="K180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802" s="44" t="str">
        <f>IF(ch_table[[#This Row],[Subject 1]]&lt;&gt;"House rose", "",SUMIF(ch_table[Day], ch_table[[#This Row],[Day]], ch_table[AAT]))</f>
        <v/>
      </c>
      <c r="M1802" s="47">
        <f>SUM(INDEX(ch_table[AAT],1):ch_table[[#This Row],[AAT]])</f>
        <v>3.0791666666666702</v>
      </c>
    </row>
    <row r="1803" spans="1:13" ht="30" x14ac:dyDescent="0.25">
      <c r="A1803" s="2">
        <v>130</v>
      </c>
      <c r="B1803" s="40">
        <v>44140</v>
      </c>
      <c r="C1803" s="42">
        <v>0.59930555555555554</v>
      </c>
      <c r="D1803" s="3" t="s">
        <v>24</v>
      </c>
      <c r="E1803" s="5" t="s">
        <v>1003</v>
      </c>
      <c r="G1803" s="42" cm="1">
        <f t="array" ref="G180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1.388888888888884E-3</v>
      </c>
      <c r="H1803" s="44" t="str">
        <f>IF(ch_table[[#This Row],[Subject 1]]&lt;&gt;"House rose", "",SUMIF(ch_table[Day], ch_table[[#This Row],[Day]], ch_table[Duration]))</f>
        <v/>
      </c>
      <c r="I1803" s="49">
        <f>SUM(INDEX(ch_table[Duration],1):ch_table[[#This Row],[Duration]])</f>
        <v>42.192361111111204</v>
      </c>
      <c r="J1803" s="44" cm="1">
        <f t="array" ref="J180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803" s="44" t="str" cm="1">
        <f t="array" ref="K180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803" s="44" t="str">
        <f>IF(ch_table[[#This Row],[Subject 1]]&lt;&gt;"House rose", "",SUMIF(ch_table[Day], ch_table[[#This Row],[Day]], ch_table[AAT]))</f>
        <v/>
      </c>
      <c r="M1803" s="47">
        <f>SUM(INDEX(ch_table[AAT],1):ch_table[[#This Row],[AAT]])</f>
        <v>3.0791666666666702</v>
      </c>
    </row>
    <row r="1804" spans="1:13" x14ac:dyDescent="0.25">
      <c r="A1804" s="2">
        <v>130</v>
      </c>
      <c r="B1804" s="40">
        <v>44140</v>
      </c>
      <c r="C1804" s="42">
        <v>0.60069444444444442</v>
      </c>
      <c r="D1804" s="3" t="s">
        <v>15</v>
      </c>
      <c r="G1804" s="42" cm="1">
        <f t="array" ref="G180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1804" s="44" t="str">
        <f>IF(ch_table[[#This Row],[Subject 1]]&lt;&gt;"House rose", "",SUMIF(ch_table[Day], ch_table[[#This Row],[Day]], ch_table[Duration]))</f>
        <v/>
      </c>
      <c r="I1804" s="49">
        <f>SUM(INDEX(ch_table[Duration],1):ch_table[[#This Row],[Duration]])</f>
        <v>42.194444444444535</v>
      </c>
      <c r="J1804" s="44" cm="1">
        <f t="array" ref="J180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804" s="44" t="str" cm="1">
        <f t="array" ref="K180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804" s="44" t="str">
        <f>IF(ch_table[[#This Row],[Subject 1]]&lt;&gt;"House rose", "",SUMIF(ch_table[Day], ch_table[[#This Row],[Day]], ch_table[AAT]))</f>
        <v/>
      </c>
      <c r="M1804" s="47">
        <f>SUM(INDEX(ch_table[AAT],1):ch_table[[#This Row],[AAT]])</f>
        <v>3.0791666666666702</v>
      </c>
    </row>
    <row r="1805" spans="1:13" x14ac:dyDescent="0.25">
      <c r="A1805" s="2">
        <v>130</v>
      </c>
      <c r="B1805" s="40">
        <v>44140</v>
      </c>
      <c r="C1805" s="42">
        <v>0.60277777777777775</v>
      </c>
      <c r="D1805" s="3" t="s">
        <v>630</v>
      </c>
      <c r="E1805" s="5" t="s">
        <v>1004</v>
      </c>
      <c r="F1805" s="5" t="s">
        <v>377</v>
      </c>
      <c r="G1805" s="42" cm="1">
        <f t="array" ref="G180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5.6250000000000022E-2</v>
      </c>
      <c r="H1805" s="44" t="str">
        <f>IF(ch_table[[#This Row],[Subject 1]]&lt;&gt;"House rose", "",SUMIF(ch_table[Day], ch_table[[#This Row],[Day]], ch_table[Duration]))</f>
        <v/>
      </c>
      <c r="I1805" s="49">
        <f>SUM(INDEX(ch_table[Duration],1):ch_table[[#This Row],[Duration]])</f>
        <v>42.250694444444534</v>
      </c>
      <c r="J1805" s="44" cm="1">
        <f t="array" ref="J180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805" s="44" t="str" cm="1">
        <f t="array" ref="K180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805" s="44" t="str">
        <f>IF(ch_table[[#This Row],[Subject 1]]&lt;&gt;"House rose", "",SUMIF(ch_table[Day], ch_table[[#This Row],[Day]], ch_table[AAT]))</f>
        <v/>
      </c>
      <c r="M1805" s="47">
        <f>SUM(INDEX(ch_table[AAT],1):ch_table[[#This Row],[AAT]])</f>
        <v>3.0791666666666702</v>
      </c>
    </row>
    <row r="1806" spans="1:13" x14ac:dyDescent="0.25">
      <c r="A1806" s="2">
        <v>130</v>
      </c>
      <c r="B1806" s="40">
        <v>44140</v>
      </c>
      <c r="C1806" s="42">
        <v>0.65902777777777777</v>
      </c>
      <c r="D1806" s="3" t="s">
        <v>15</v>
      </c>
      <c r="G1806" s="42" cm="1">
        <f t="array" ref="G180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1806" s="44" t="str">
        <f>IF(ch_table[[#This Row],[Subject 1]]&lt;&gt;"House rose", "",SUMIF(ch_table[Day], ch_table[[#This Row],[Day]], ch_table[Duration]))</f>
        <v/>
      </c>
      <c r="I1806" s="49">
        <f>SUM(INDEX(ch_table[Duration],1):ch_table[[#This Row],[Duration]])</f>
        <v>42.253472222222314</v>
      </c>
      <c r="J1806" s="44" cm="1">
        <f t="array" ref="J180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806" s="44" t="str" cm="1">
        <f t="array" ref="K180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806" s="44" t="str">
        <f>IF(ch_table[[#This Row],[Subject 1]]&lt;&gt;"House rose", "",SUMIF(ch_table[Day], ch_table[[#This Row],[Day]], ch_table[AAT]))</f>
        <v/>
      </c>
      <c r="M1806" s="47">
        <f>SUM(INDEX(ch_table[AAT],1):ch_table[[#This Row],[AAT]])</f>
        <v>3.0791666666666702</v>
      </c>
    </row>
    <row r="1807" spans="1:13" ht="45" x14ac:dyDescent="0.25">
      <c r="A1807" s="2">
        <v>130</v>
      </c>
      <c r="B1807" s="40">
        <v>44140</v>
      </c>
      <c r="C1807" s="42">
        <v>0.66180555555555554</v>
      </c>
      <c r="D1807" s="3" t="s">
        <v>630</v>
      </c>
      <c r="E1807" s="5" t="s">
        <v>1005</v>
      </c>
      <c r="F1807" s="5" t="s">
        <v>377</v>
      </c>
      <c r="G1807" s="42" cm="1">
        <f t="array" ref="G180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4.0972222222222188E-2</v>
      </c>
      <c r="H1807" s="44" t="str">
        <f>IF(ch_table[[#This Row],[Subject 1]]&lt;&gt;"House rose", "",SUMIF(ch_table[Day], ch_table[[#This Row],[Day]], ch_table[Duration]))</f>
        <v/>
      </c>
      <c r="I1807" s="49">
        <f>SUM(INDEX(ch_table[Duration],1):ch_table[[#This Row],[Duration]])</f>
        <v>42.294444444444537</v>
      </c>
      <c r="J1807" s="44" cm="1">
        <f t="array" ref="J180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807" s="44" t="str" cm="1">
        <f t="array" ref="K180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807" s="44" t="str">
        <f>IF(ch_table[[#This Row],[Subject 1]]&lt;&gt;"House rose", "",SUMIF(ch_table[Day], ch_table[[#This Row],[Day]], ch_table[AAT]))</f>
        <v/>
      </c>
      <c r="M1807" s="47">
        <f>SUM(INDEX(ch_table[AAT],1):ch_table[[#This Row],[AAT]])</f>
        <v>3.0791666666666702</v>
      </c>
    </row>
    <row r="1808" spans="1:13" ht="30" x14ac:dyDescent="0.25">
      <c r="A1808" s="2">
        <v>130</v>
      </c>
      <c r="B1808" s="40">
        <v>44140</v>
      </c>
      <c r="C1808" s="42">
        <v>0.70277777777777772</v>
      </c>
      <c r="D1808" s="3" t="s">
        <v>26</v>
      </c>
      <c r="E1808" s="5" t="s">
        <v>1006</v>
      </c>
      <c r="G1808" s="42" cm="1">
        <f t="array" ref="G180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2.430555555555558E-2</v>
      </c>
      <c r="H1808" s="44" t="str">
        <f>IF(ch_table[[#This Row],[Subject 1]]&lt;&gt;"House rose", "",SUMIF(ch_table[Day], ch_table[[#This Row],[Day]], ch_table[Duration]))</f>
        <v/>
      </c>
      <c r="I1808" s="49">
        <f>SUM(INDEX(ch_table[Duration],1):ch_table[[#This Row],[Duration]])</f>
        <v>42.318750000000094</v>
      </c>
      <c r="J1808" s="44" cm="1">
        <f t="array" ref="J180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808" s="44" cm="1">
        <f t="array" ref="K180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1.8749999999999933E-2</v>
      </c>
      <c r="L1808" s="44" t="str">
        <f>IF(ch_table[[#This Row],[Subject 1]]&lt;&gt;"House rose", "",SUMIF(ch_table[Day], ch_table[[#This Row],[Day]], ch_table[AAT]))</f>
        <v/>
      </c>
      <c r="M1808" s="47">
        <f>SUM(INDEX(ch_table[AAT],1):ch_table[[#This Row],[AAT]])</f>
        <v>3.09791666666667</v>
      </c>
    </row>
    <row r="1809" spans="1:13" x14ac:dyDescent="0.25">
      <c r="A1809" s="2">
        <v>130</v>
      </c>
      <c r="B1809" s="40">
        <v>44140</v>
      </c>
      <c r="C1809" s="42">
        <v>0.7270833333333333</v>
      </c>
      <c r="D1809" s="3" t="s">
        <v>17</v>
      </c>
      <c r="G1809" s="42" t="str" cm="1">
        <f t="array" ref="G180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1809" s="44">
        <f>IF(ch_table[[#This Row],[Subject 1]]&lt;&gt;"House rose", "",SUMIF(ch_table[Day], ch_table[[#This Row],[Day]], ch_table[Duration]))</f>
        <v>0.33124999999999999</v>
      </c>
      <c r="I1809" s="49">
        <f>SUM(INDEX(ch_table[Duration],1):ch_table[[#This Row],[Duration]])</f>
        <v>42.318750000000094</v>
      </c>
      <c r="J1809" s="44" cm="1">
        <f t="array" ref="J180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809" s="44" t="str" cm="1">
        <f t="array" ref="K180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809" s="44">
        <f>IF(ch_table[[#This Row],[Subject 1]]&lt;&gt;"House rose", "",SUMIF(ch_table[Day], ch_table[[#This Row],[Day]], ch_table[AAT]))</f>
        <v>1.8749999999999933E-2</v>
      </c>
      <c r="M1809" s="47">
        <f>SUM(INDEX(ch_table[AAT],1):ch_table[[#This Row],[AAT]])</f>
        <v>3.09791666666667</v>
      </c>
    </row>
    <row r="1810" spans="1:13" x14ac:dyDescent="0.25">
      <c r="A1810" s="2">
        <v>131</v>
      </c>
      <c r="B1810" s="40">
        <v>44144</v>
      </c>
      <c r="C1810" s="42">
        <v>0.60416666666666663</v>
      </c>
      <c r="D1810" s="3" t="s">
        <v>18</v>
      </c>
      <c r="G1810" s="42" cm="1">
        <f t="array" ref="G181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1810" s="44" t="str">
        <f>IF(ch_table[[#This Row],[Subject 1]]&lt;&gt;"House rose", "",SUMIF(ch_table[Day], ch_table[[#This Row],[Day]], ch_table[Duration]))</f>
        <v/>
      </c>
      <c r="I1810" s="49">
        <f>SUM(INDEX(ch_table[Duration],1):ch_table[[#This Row],[Duration]])</f>
        <v>42.320833333333425</v>
      </c>
      <c r="J1810" s="44" cm="1">
        <f t="array" ref="J181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810" s="44" t="str" cm="1">
        <f t="array" ref="K181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810" s="44" t="str">
        <f>IF(ch_table[[#This Row],[Subject 1]]&lt;&gt;"House rose", "",SUMIF(ch_table[Day], ch_table[[#This Row],[Day]], ch_table[AAT]))</f>
        <v/>
      </c>
      <c r="M1810" s="47">
        <f>SUM(INDEX(ch_table[AAT],1):ch_table[[#This Row],[AAT]])</f>
        <v>3.09791666666667</v>
      </c>
    </row>
    <row r="1811" spans="1:13" x14ac:dyDescent="0.25">
      <c r="A1811" s="2">
        <v>131</v>
      </c>
      <c r="B1811" s="40">
        <v>44144</v>
      </c>
      <c r="C1811" s="42">
        <v>0.60624999999999996</v>
      </c>
      <c r="D1811" s="3" t="s">
        <v>28</v>
      </c>
      <c r="E1811" s="5" t="s">
        <v>1007</v>
      </c>
      <c r="G1811" s="42" cm="1">
        <f t="array" ref="G181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2.9861111111111116E-2</v>
      </c>
      <c r="H1811" s="44" t="str">
        <f>IF(ch_table[[#This Row],[Subject 1]]&lt;&gt;"House rose", "",SUMIF(ch_table[Day], ch_table[[#This Row],[Day]], ch_table[Duration]))</f>
        <v/>
      </c>
      <c r="I1811" s="49">
        <f>SUM(INDEX(ch_table[Duration],1):ch_table[[#This Row],[Duration]])</f>
        <v>42.350694444444535</v>
      </c>
      <c r="J1811" s="44" cm="1">
        <f t="array" ref="J181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811" s="44" t="str" cm="1">
        <f t="array" ref="K181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811" s="44" t="str">
        <f>IF(ch_table[[#This Row],[Subject 1]]&lt;&gt;"House rose", "",SUMIF(ch_table[Day], ch_table[[#This Row],[Day]], ch_table[AAT]))</f>
        <v/>
      </c>
      <c r="M1811" s="47">
        <f>SUM(INDEX(ch_table[AAT],1):ch_table[[#This Row],[AAT]])</f>
        <v>3.09791666666667</v>
      </c>
    </row>
    <row r="1812" spans="1:13" x14ac:dyDescent="0.25">
      <c r="A1812" s="2">
        <v>131</v>
      </c>
      <c r="B1812" s="40">
        <v>44144</v>
      </c>
      <c r="C1812" s="42">
        <v>0.63611111111111107</v>
      </c>
      <c r="D1812" s="3" t="s">
        <v>29</v>
      </c>
      <c r="E1812" s="5" t="s">
        <v>1007</v>
      </c>
      <c r="G1812" s="42" cm="1">
        <f t="array" ref="G181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1.3888888888888951E-2</v>
      </c>
      <c r="H1812" s="44" t="str">
        <f>IF(ch_table[[#This Row],[Subject 1]]&lt;&gt;"House rose", "",SUMIF(ch_table[Day], ch_table[[#This Row],[Day]], ch_table[Duration]))</f>
        <v/>
      </c>
      <c r="I1812" s="49">
        <f>SUM(INDEX(ch_table[Duration],1):ch_table[[#This Row],[Duration]])</f>
        <v>42.364583333333421</v>
      </c>
      <c r="J1812" s="44" cm="1">
        <f t="array" ref="J181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812" s="44" t="str" cm="1">
        <f t="array" ref="K181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812" s="44" t="str">
        <f>IF(ch_table[[#This Row],[Subject 1]]&lt;&gt;"House rose", "",SUMIF(ch_table[Day], ch_table[[#This Row],[Day]], ch_table[AAT]))</f>
        <v/>
      </c>
      <c r="M1812" s="47">
        <f>SUM(INDEX(ch_table[AAT],1):ch_table[[#This Row],[AAT]])</f>
        <v>3.09791666666667</v>
      </c>
    </row>
    <row r="1813" spans="1:13" x14ac:dyDescent="0.25">
      <c r="A1813" s="2">
        <v>131</v>
      </c>
      <c r="B1813" s="40">
        <v>44144</v>
      </c>
      <c r="C1813" s="42">
        <v>0.65</v>
      </c>
      <c r="D1813" s="3" t="s">
        <v>15</v>
      </c>
      <c r="G1813" s="42" cm="1">
        <f t="array" ref="G181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1813" s="44" t="str">
        <f>IF(ch_table[[#This Row],[Subject 1]]&lt;&gt;"House rose", "",SUMIF(ch_table[Day], ch_table[[#This Row],[Day]], ch_table[Duration]))</f>
        <v/>
      </c>
      <c r="I1813" s="49">
        <f>SUM(INDEX(ch_table[Duration],1):ch_table[[#This Row],[Duration]])</f>
        <v>42.367361111111201</v>
      </c>
      <c r="J1813" s="44" cm="1">
        <f t="array" ref="J181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813" s="44" t="str" cm="1">
        <f t="array" ref="K181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813" s="44" t="str">
        <f>IF(ch_table[[#This Row],[Subject 1]]&lt;&gt;"House rose", "",SUMIF(ch_table[Day], ch_table[[#This Row],[Day]], ch_table[AAT]))</f>
        <v/>
      </c>
      <c r="M1813" s="47">
        <f>SUM(INDEX(ch_table[AAT],1):ch_table[[#This Row],[AAT]])</f>
        <v>3.09791666666667</v>
      </c>
    </row>
    <row r="1814" spans="1:13" x14ac:dyDescent="0.25">
      <c r="A1814" s="2">
        <v>131</v>
      </c>
      <c r="B1814" s="40">
        <v>44144</v>
      </c>
      <c r="C1814" s="42">
        <v>0.65277777777777779</v>
      </c>
      <c r="D1814" s="3" t="s">
        <v>20</v>
      </c>
      <c r="E1814" s="5" t="s">
        <v>579</v>
      </c>
      <c r="F1814" s="5" t="s">
        <v>73</v>
      </c>
      <c r="G1814" s="42" cm="1">
        <f t="array" ref="G181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6.9444444444444198E-4</v>
      </c>
      <c r="H1814" s="44" t="str">
        <f>IF(ch_table[[#This Row],[Subject 1]]&lt;&gt;"House rose", "",SUMIF(ch_table[Day], ch_table[[#This Row],[Day]], ch_table[Duration]))</f>
        <v/>
      </c>
      <c r="I1814" s="49">
        <f>SUM(INDEX(ch_table[Duration],1):ch_table[[#This Row],[Duration]])</f>
        <v>42.368055555555642</v>
      </c>
      <c r="J1814" s="44" cm="1">
        <f t="array" ref="J181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814" s="44" t="str" cm="1">
        <f t="array" ref="K181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814" s="44" t="str">
        <f>IF(ch_table[[#This Row],[Subject 1]]&lt;&gt;"House rose", "",SUMIF(ch_table[Day], ch_table[[#This Row],[Day]], ch_table[AAT]))</f>
        <v/>
      </c>
      <c r="M1814" s="47">
        <f>SUM(INDEX(ch_table[AAT],1):ch_table[[#This Row],[AAT]])</f>
        <v>3.09791666666667</v>
      </c>
    </row>
    <row r="1815" spans="1:13" ht="60" x14ac:dyDescent="0.25">
      <c r="A1815" s="2">
        <v>131</v>
      </c>
      <c r="B1815" s="40">
        <v>44144</v>
      </c>
      <c r="C1815" s="42">
        <v>0.65347222222222223</v>
      </c>
      <c r="D1815" s="3" t="s">
        <v>32</v>
      </c>
      <c r="E1815" s="5" t="s">
        <v>1008</v>
      </c>
      <c r="G1815" s="42" cm="1">
        <f t="array" ref="G181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2.083333333333337E-2</v>
      </c>
      <c r="H1815" s="44" t="str">
        <f>IF(ch_table[[#This Row],[Subject 1]]&lt;&gt;"House rose", "",SUMIF(ch_table[Day], ch_table[[#This Row],[Day]], ch_table[Duration]))</f>
        <v/>
      </c>
      <c r="I1815" s="49">
        <f>SUM(INDEX(ch_table[Duration],1):ch_table[[#This Row],[Duration]])</f>
        <v>42.388888888888978</v>
      </c>
      <c r="J1815" s="44" cm="1">
        <f t="array" ref="J181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815" s="44" t="str" cm="1">
        <f t="array" ref="K181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815" s="44" t="str">
        <f>IF(ch_table[[#This Row],[Subject 1]]&lt;&gt;"House rose", "",SUMIF(ch_table[Day], ch_table[[#This Row],[Day]], ch_table[AAT]))</f>
        <v/>
      </c>
      <c r="M1815" s="47">
        <f>SUM(INDEX(ch_table[AAT],1):ch_table[[#This Row],[AAT]])</f>
        <v>3.09791666666667</v>
      </c>
    </row>
    <row r="1816" spans="1:13" x14ac:dyDescent="0.25">
      <c r="A1816" s="2">
        <v>131</v>
      </c>
      <c r="B1816" s="40">
        <v>44144</v>
      </c>
      <c r="C1816" s="42">
        <v>0.6743055555555556</v>
      </c>
      <c r="D1816" s="3" t="s">
        <v>15</v>
      </c>
      <c r="G1816" s="42" cm="1">
        <f t="array" ref="G181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1816" s="44" t="str">
        <f>IF(ch_table[[#This Row],[Subject 1]]&lt;&gt;"House rose", "",SUMIF(ch_table[Day], ch_table[[#This Row],[Day]], ch_table[Duration]))</f>
        <v/>
      </c>
      <c r="I1816" s="49">
        <f>SUM(INDEX(ch_table[Duration],1):ch_table[[#This Row],[Duration]])</f>
        <v>42.39097222222231</v>
      </c>
      <c r="J1816" s="44" cm="1">
        <f t="array" ref="J181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816" s="44" t="str" cm="1">
        <f t="array" ref="K181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816" s="44" t="str">
        <f>IF(ch_table[[#This Row],[Subject 1]]&lt;&gt;"House rose", "",SUMIF(ch_table[Day], ch_table[[#This Row],[Day]], ch_table[AAT]))</f>
        <v/>
      </c>
      <c r="M1816" s="47">
        <f>SUM(INDEX(ch_table[AAT],1):ch_table[[#This Row],[AAT]])</f>
        <v>3.09791666666667</v>
      </c>
    </row>
    <row r="1817" spans="1:13" ht="30" x14ac:dyDescent="0.25">
      <c r="A1817" s="2">
        <v>131</v>
      </c>
      <c r="B1817" s="40">
        <v>44144</v>
      </c>
      <c r="C1817" s="42">
        <v>0.67638888888888893</v>
      </c>
      <c r="D1817" s="3" t="s">
        <v>30</v>
      </c>
      <c r="E1817" s="5" t="s">
        <v>1009</v>
      </c>
      <c r="G1817" s="42" cm="1">
        <f t="array" ref="G181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4.2361111111111072E-2</v>
      </c>
      <c r="H1817" s="44" t="str">
        <f>IF(ch_table[[#This Row],[Subject 1]]&lt;&gt;"House rose", "",SUMIF(ch_table[Day], ch_table[[#This Row],[Day]], ch_table[Duration]))</f>
        <v/>
      </c>
      <c r="I1817" s="49">
        <f>SUM(INDEX(ch_table[Duration],1):ch_table[[#This Row],[Duration]])</f>
        <v>42.433333333333422</v>
      </c>
      <c r="J1817" s="44" cm="1">
        <f t="array" ref="J181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817" s="44" t="str" cm="1">
        <f t="array" ref="K181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817" s="44" t="str">
        <f>IF(ch_table[[#This Row],[Subject 1]]&lt;&gt;"House rose", "",SUMIF(ch_table[Day], ch_table[[#This Row],[Day]], ch_table[AAT]))</f>
        <v/>
      </c>
      <c r="M1817" s="47">
        <f>SUM(INDEX(ch_table[AAT],1):ch_table[[#This Row],[AAT]])</f>
        <v>3.09791666666667</v>
      </c>
    </row>
    <row r="1818" spans="1:13" x14ac:dyDescent="0.25">
      <c r="A1818" s="2">
        <v>131</v>
      </c>
      <c r="B1818" s="40">
        <v>44144</v>
      </c>
      <c r="C1818" s="42">
        <v>0.71875</v>
      </c>
      <c r="D1818" s="3" t="s">
        <v>15</v>
      </c>
      <c r="G1818" s="42" cm="1">
        <f t="array" ref="G181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1.388888888888884E-3</v>
      </c>
      <c r="H1818" s="44" t="str">
        <f>IF(ch_table[[#This Row],[Subject 1]]&lt;&gt;"House rose", "",SUMIF(ch_table[Day], ch_table[[#This Row],[Day]], ch_table[Duration]))</f>
        <v/>
      </c>
      <c r="I1818" s="49">
        <f>SUM(INDEX(ch_table[Duration],1):ch_table[[#This Row],[Duration]])</f>
        <v>42.434722222222312</v>
      </c>
      <c r="J1818" s="44" cm="1">
        <f t="array" ref="J181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818" s="44" t="str" cm="1">
        <f t="array" ref="K181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818" s="44" t="str">
        <f>IF(ch_table[[#This Row],[Subject 1]]&lt;&gt;"House rose", "",SUMIF(ch_table[Day], ch_table[[#This Row],[Day]], ch_table[AAT]))</f>
        <v/>
      </c>
      <c r="M1818" s="47">
        <f>SUM(INDEX(ch_table[AAT],1):ch_table[[#This Row],[AAT]])</f>
        <v>3.09791666666667</v>
      </c>
    </row>
    <row r="1819" spans="1:13" ht="45" x14ac:dyDescent="0.25">
      <c r="A1819" s="2">
        <v>131</v>
      </c>
      <c r="B1819" s="40">
        <v>44144</v>
      </c>
      <c r="C1819" s="42">
        <v>0.72013888888888888</v>
      </c>
      <c r="D1819" s="3" t="s">
        <v>30</v>
      </c>
      <c r="E1819" s="5" t="s">
        <v>1010</v>
      </c>
      <c r="G1819" s="42" cm="1">
        <f t="array" ref="G181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4.4444444444444398E-2</v>
      </c>
      <c r="H1819" s="44" t="str">
        <f>IF(ch_table[[#This Row],[Subject 1]]&lt;&gt;"House rose", "",SUMIF(ch_table[Day], ch_table[[#This Row],[Day]], ch_table[Duration]))</f>
        <v/>
      </c>
      <c r="I1819" s="49">
        <f>SUM(INDEX(ch_table[Duration],1):ch_table[[#This Row],[Duration]])</f>
        <v>42.479166666666757</v>
      </c>
      <c r="J1819" s="44" cm="1">
        <f t="array" ref="J181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819" s="44" t="str" cm="1">
        <f t="array" ref="K181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819" s="44" t="str">
        <f>IF(ch_table[[#This Row],[Subject 1]]&lt;&gt;"House rose", "",SUMIF(ch_table[Day], ch_table[[#This Row],[Day]], ch_table[AAT]))</f>
        <v/>
      </c>
      <c r="M1819" s="47">
        <f>SUM(INDEX(ch_table[AAT],1):ch_table[[#This Row],[AAT]])</f>
        <v>3.09791666666667</v>
      </c>
    </row>
    <row r="1820" spans="1:13" x14ac:dyDescent="0.25">
      <c r="A1820" s="2">
        <v>131</v>
      </c>
      <c r="B1820" s="40">
        <v>44144</v>
      </c>
      <c r="C1820" s="42">
        <v>0.76458333333333328</v>
      </c>
      <c r="D1820" s="3" t="s">
        <v>15</v>
      </c>
      <c r="G1820" s="42" cm="1">
        <f t="array" ref="G182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3.4722222222223209E-3</v>
      </c>
      <c r="H1820" s="44" t="str">
        <f>IF(ch_table[[#This Row],[Subject 1]]&lt;&gt;"House rose", "",SUMIF(ch_table[Day], ch_table[[#This Row],[Day]], ch_table[Duration]))</f>
        <v/>
      </c>
      <c r="I1820" s="49">
        <f>SUM(INDEX(ch_table[Duration],1):ch_table[[#This Row],[Duration]])</f>
        <v>42.482638888888978</v>
      </c>
      <c r="J1820" s="44" cm="1">
        <f t="array" ref="J182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820" s="44" t="str" cm="1">
        <f t="array" ref="K182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820" s="44" t="str">
        <f>IF(ch_table[[#This Row],[Subject 1]]&lt;&gt;"House rose", "",SUMIF(ch_table[Day], ch_table[[#This Row],[Day]], ch_table[AAT]))</f>
        <v/>
      </c>
      <c r="M1820" s="47">
        <f>SUM(INDEX(ch_table[AAT],1):ch_table[[#This Row],[AAT]])</f>
        <v>3.09791666666667</v>
      </c>
    </row>
    <row r="1821" spans="1:13" x14ac:dyDescent="0.25">
      <c r="A1821" s="2">
        <v>131</v>
      </c>
      <c r="B1821" s="40">
        <v>44144</v>
      </c>
      <c r="C1821" s="42">
        <v>0.7680555555555556</v>
      </c>
      <c r="D1821" s="3" t="s">
        <v>855</v>
      </c>
      <c r="E1821" s="5" t="s">
        <v>1011</v>
      </c>
      <c r="F1821" s="5" t="s">
        <v>173</v>
      </c>
      <c r="G1821" s="42" cm="1">
        <f t="array" ref="G182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0.11041666666666661</v>
      </c>
      <c r="H1821" s="44" t="str">
        <f>IF(ch_table[[#This Row],[Subject 1]]&lt;&gt;"House rose", "",SUMIF(ch_table[Day], ch_table[[#This Row],[Day]], ch_table[Duration]))</f>
        <v/>
      </c>
      <c r="I1821" s="49">
        <f>SUM(INDEX(ch_table[Duration],1):ch_table[[#This Row],[Duration]])</f>
        <v>42.593055555555644</v>
      </c>
      <c r="J1821" s="44" cm="1">
        <f t="array" ref="J182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821" s="44" t="str" cm="1">
        <f t="array" ref="K182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821" s="44" t="str">
        <f>IF(ch_table[[#This Row],[Subject 1]]&lt;&gt;"House rose", "",SUMIF(ch_table[Day], ch_table[[#This Row],[Day]], ch_table[AAT]))</f>
        <v/>
      </c>
      <c r="M1821" s="47">
        <f>SUM(INDEX(ch_table[AAT],1):ch_table[[#This Row],[AAT]])</f>
        <v>3.09791666666667</v>
      </c>
    </row>
    <row r="1822" spans="1:13" ht="30" x14ac:dyDescent="0.25">
      <c r="A1822" s="2">
        <v>131</v>
      </c>
      <c r="B1822" s="40">
        <v>44144</v>
      </c>
      <c r="C1822" s="42">
        <v>0.87847222222222221</v>
      </c>
      <c r="D1822" s="3" t="s">
        <v>26</v>
      </c>
      <c r="E1822" s="5" t="s">
        <v>1012</v>
      </c>
      <c r="G1822" s="42" cm="1">
        <f t="array" ref="G182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3.1944444444444442E-2</v>
      </c>
      <c r="H1822" s="44" t="str">
        <f>IF(ch_table[[#This Row],[Subject 1]]&lt;&gt;"House rose", "",SUMIF(ch_table[Day], ch_table[[#This Row],[Day]], ch_table[Duration]))</f>
        <v/>
      </c>
      <c r="I1822" s="49">
        <f>SUM(INDEX(ch_table[Duration],1):ch_table[[#This Row],[Duration]])</f>
        <v>42.625000000000085</v>
      </c>
      <c r="J1822" s="44" cm="1">
        <f t="array" ref="J182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822" s="44" t="str" cm="1">
        <f t="array" ref="K182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822" s="44" t="str">
        <f>IF(ch_table[[#This Row],[Subject 1]]&lt;&gt;"House rose", "",SUMIF(ch_table[Day], ch_table[[#This Row],[Day]], ch_table[AAT]))</f>
        <v/>
      </c>
      <c r="M1822" s="47">
        <f>SUM(INDEX(ch_table[AAT],1):ch_table[[#This Row],[AAT]])</f>
        <v>3.09791666666667</v>
      </c>
    </row>
    <row r="1823" spans="1:13" x14ac:dyDescent="0.25">
      <c r="A1823" s="2">
        <v>131</v>
      </c>
      <c r="B1823" s="40">
        <v>44144</v>
      </c>
      <c r="C1823" s="42">
        <v>0.91041666666666665</v>
      </c>
      <c r="D1823" s="3" t="s">
        <v>17</v>
      </c>
      <c r="G1823" s="42" t="str" cm="1">
        <f t="array" ref="G182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1823" s="44">
        <f>IF(ch_table[[#This Row],[Subject 1]]&lt;&gt;"House rose", "",SUMIF(ch_table[Day], ch_table[[#This Row],[Day]], ch_table[Duration]))</f>
        <v>0.30625000000000002</v>
      </c>
      <c r="I1823" s="49">
        <f>SUM(INDEX(ch_table[Duration],1):ch_table[[#This Row],[Duration]])</f>
        <v>42.625000000000085</v>
      </c>
      <c r="J1823" s="44" cm="1">
        <f t="array" ref="J182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823" s="44" t="str" cm="1">
        <f t="array" ref="K182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823" s="44">
        <f>IF(ch_table[[#This Row],[Subject 1]]&lt;&gt;"House rose", "",SUMIF(ch_table[Day], ch_table[[#This Row],[Day]], ch_table[AAT]))</f>
        <v>0</v>
      </c>
      <c r="M1823" s="47">
        <f>SUM(INDEX(ch_table[AAT],1):ch_table[[#This Row],[AAT]])</f>
        <v>3.09791666666667</v>
      </c>
    </row>
    <row r="1824" spans="1:13" x14ac:dyDescent="0.25">
      <c r="A1824" s="2">
        <v>132</v>
      </c>
      <c r="B1824" s="40">
        <v>44145</v>
      </c>
      <c r="C1824" s="42">
        <v>0.47916666666666669</v>
      </c>
      <c r="D1824" s="3" t="s">
        <v>18</v>
      </c>
      <c r="G1824" s="42" cm="1">
        <f t="array" ref="G182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1824" s="44" t="str">
        <f>IF(ch_table[[#This Row],[Subject 1]]&lt;&gt;"House rose", "",SUMIF(ch_table[Day], ch_table[[#This Row],[Day]], ch_table[Duration]))</f>
        <v/>
      </c>
      <c r="I1824" s="49">
        <f>SUM(INDEX(ch_table[Duration],1):ch_table[[#This Row],[Duration]])</f>
        <v>42.627083333333417</v>
      </c>
      <c r="J1824" s="44" cm="1">
        <f t="array" ref="J182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824" s="44" t="str" cm="1">
        <f t="array" ref="K182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824" s="44" t="str">
        <f>IF(ch_table[[#This Row],[Subject 1]]&lt;&gt;"House rose", "",SUMIF(ch_table[Day], ch_table[[#This Row],[Day]], ch_table[AAT]))</f>
        <v/>
      </c>
      <c r="M1824" s="47">
        <f>SUM(INDEX(ch_table[AAT],1):ch_table[[#This Row],[AAT]])</f>
        <v>3.09791666666667</v>
      </c>
    </row>
    <row r="1825" spans="1:13" x14ac:dyDescent="0.25">
      <c r="A1825" s="2">
        <v>132</v>
      </c>
      <c r="B1825" s="40">
        <v>44145</v>
      </c>
      <c r="C1825" s="42">
        <v>0.48125000000000001</v>
      </c>
      <c r="D1825" s="3" t="s">
        <v>28</v>
      </c>
      <c r="E1825" s="5" t="s">
        <v>159</v>
      </c>
      <c r="G1825" s="42" cm="1">
        <f t="array" ref="G182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2.9166666666666619E-2</v>
      </c>
      <c r="H1825" s="44" t="str">
        <f>IF(ch_table[[#This Row],[Subject 1]]&lt;&gt;"House rose", "",SUMIF(ch_table[Day], ch_table[[#This Row],[Day]], ch_table[Duration]))</f>
        <v/>
      </c>
      <c r="I1825" s="49">
        <f>SUM(INDEX(ch_table[Duration],1):ch_table[[#This Row],[Duration]])</f>
        <v>42.656250000000085</v>
      </c>
      <c r="J1825" s="44" cm="1">
        <f t="array" ref="J182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825" s="44" t="str" cm="1">
        <f t="array" ref="K182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825" s="44" t="str">
        <f>IF(ch_table[[#This Row],[Subject 1]]&lt;&gt;"House rose", "",SUMIF(ch_table[Day], ch_table[[#This Row],[Day]], ch_table[AAT]))</f>
        <v/>
      </c>
      <c r="M1825" s="47">
        <f>SUM(INDEX(ch_table[AAT],1):ch_table[[#This Row],[AAT]])</f>
        <v>3.09791666666667</v>
      </c>
    </row>
    <row r="1826" spans="1:13" x14ac:dyDescent="0.25">
      <c r="A1826" s="2">
        <v>132</v>
      </c>
      <c r="B1826" s="40">
        <v>44145</v>
      </c>
      <c r="C1826" s="42">
        <v>0.51041666666666663</v>
      </c>
      <c r="D1826" s="3" t="s">
        <v>29</v>
      </c>
      <c r="E1826" s="5" t="s">
        <v>159</v>
      </c>
      <c r="G1826" s="42" cm="1">
        <f t="array" ref="G182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1.2500000000000067E-2</v>
      </c>
      <c r="H1826" s="44" t="str">
        <f>IF(ch_table[[#This Row],[Subject 1]]&lt;&gt;"House rose", "",SUMIF(ch_table[Day], ch_table[[#This Row],[Day]], ch_table[Duration]))</f>
        <v/>
      </c>
      <c r="I1826" s="49">
        <f>SUM(INDEX(ch_table[Duration],1):ch_table[[#This Row],[Duration]])</f>
        <v>42.668750000000088</v>
      </c>
      <c r="J1826" s="44" cm="1">
        <f t="array" ref="J182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826" s="44" t="str" cm="1">
        <f t="array" ref="K182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826" s="44" t="str">
        <f>IF(ch_table[[#This Row],[Subject 1]]&lt;&gt;"House rose", "",SUMIF(ch_table[Day], ch_table[[#This Row],[Day]], ch_table[AAT]))</f>
        <v/>
      </c>
      <c r="M1826" s="47">
        <f>SUM(INDEX(ch_table[AAT],1):ch_table[[#This Row],[AAT]])</f>
        <v>3.09791666666667</v>
      </c>
    </row>
    <row r="1827" spans="1:13" x14ac:dyDescent="0.25">
      <c r="A1827" s="2">
        <v>132</v>
      </c>
      <c r="B1827" s="40">
        <v>44145</v>
      </c>
      <c r="C1827" s="42">
        <v>0.5229166666666667</v>
      </c>
      <c r="D1827" s="3" t="s">
        <v>15</v>
      </c>
      <c r="G1827" s="42" cm="1">
        <f t="array" ref="G182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1827" s="44" t="str">
        <f>IF(ch_table[[#This Row],[Subject 1]]&lt;&gt;"House rose", "",SUMIF(ch_table[Day], ch_table[[#This Row],[Day]], ch_table[Duration]))</f>
        <v/>
      </c>
      <c r="I1827" s="49">
        <f>SUM(INDEX(ch_table[Duration],1):ch_table[[#This Row],[Duration]])</f>
        <v>42.671527777777868</v>
      </c>
      <c r="J1827" s="44" cm="1">
        <f t="array" ref="J182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827" s="44" t="str" cm="1">
        <f t="array" ref="K182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827" s="44" t="str">
        <f>IF(ch_table[[#This Row],[Subject 1]]&lt;&gt;"House rose", "",SUMIF(ch_table[Day], ch_table[[#This Row],[Day]], ch_table[AAT]))</f>
        <v/>
      </c>
      <c r="M1827" s="47">
        <f>SUM(INDEX(ch_table[AAT],1):ch_table[[#This Row],[AAT]])</f>
        <v>3.09791666666667</v>
      </c>
    </row>
    <row r="1828" spans="1:13" ht="60" x14ac:dyDescent="0.25">
      <c r="A1828" s="2">
        <v>132</v>
      </c>
      <c r="B1828" s="40">
        <v>44145</v>
      </c>
      <c r="C1828" s="42">
        <v>0.52569444444444446</v>
      </c>
      <c r="D1828" s="3" t="s">
        <v>32</v>
      </c>
      <c r="E1828" s="5" t="s">
        <v>1013</v>
      </c>
      <c r="G1828" s="42" cm="1">
        <f t="array" ref="G182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2.8472222222222232E-2</v>
      </c>
      <c r="H1828" s="44" t="str">
        <f>IF(ch_table[[#This Row],[Subject 1]]&lt;&gt;"House rose", "",SUMIF(ch_table[Day], ch_table[[#This Row],[Day]], ch_table[Duration]))</f>
        <v/>
      </c>
      <c r="I1828" s="49">
        <f>SUM(INDEX(ch_table[Duration],1):ch_table[[#This Row],[Duration]])</f>
        <v>42.700000000000088</v>
      </c>
      <c r="J1828" s="44" cm="1">
        <f t="array" ref="J182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828" s="44" t="str" cm="1">
        <f t="array" ref="K182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828" s="44" t="str">
        <f>IF(ch_table[[#This Row],[Subject 1]]&lt;&gt;"House rose", "",SUMIF(ch_table[Day], ch_table[[#This Row],[Day]], ch_table[AAT]))</f>
        <v/>
      </c>
      <c r="M1828" s="47">
        <f>SUM(INDEX(ch_table[AAT],1):ch_table[[#This Row],[AAT]])</f>
        <v>3.09791666666667</v>
      </c>
    </row>
    <row r="1829" spans="1:13" x14ac:dyDescent="0.25">
      <c r="A1829" s="2">
        <v>132</v>
      </c>
      <c r="B1829" s="40">
        <v>44145</v>
      </c>
      <c r="C1829" s="42">
        <v>0.5541666666666667</v>
      </c>
      <c r="D1829" s="3" t="s">
        <v>15</v>
      </c>
      <c r="G1829" s="42" cm="1">
        <f t="array" ref="G182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1829" s="44" t="str">
        <f>IF(ch_table[[#This Row],[Subject 1]]&lt;&gt;"House rose", "",SUMIF(ch_table[Day], ch_table[[#This Row],[Day]], ch_table[Duration]))</f>
        <v/>
      </c>
      <c r="I1829" s="49">
        <f>SUM(INDEX(ch_table[Duration],1):ch_table[[#This Row],[Duration]])</f>
        <v>42.70208333333342</v>
      </c>
      <c r="J1829" s="44" cm="1">
        <f t="array" ref="J182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829" s="44" t="str" cm="1">
        <f t="array" ref="K182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829" s="44" t="str">
        <f>IF(ch_table[[#This Row],[Subject 1]]&lt;&gt;"House rose", "",SUMIF(ch_table[Day], ch_table[[#This Row],[Day]], ch_table[AAT]))</f>
        <v/>
      </c>
      <c r="M1829" s="47">
        <f>SUM(INDEX(ch_table[AAT],1):ch_table[[#This Row],[AAT]])</f>
        <v>3.09791666666667</v>
      </c>
    </row>
    <row r="1830" spans="1:13" ht="30" x14ac:dyDescent="0.25">
      <c r="A1830" s="2">
        <v>132</v>
      </c>
      <c r="B1830" s="40">
        <v>44145</v>
      </c>
      <c r="C1830" s="42">
        <v>0.55625000000000002</v>
      </c>
      <c r="D1830" s="3" t="s">
        <v>30</v>
      </c>
      <c r="E1830" s="5" t="s">
        <v>797</v>
      </c>
      <c r="G1830" s="42" cm="1">
        <f t="array" ref="G183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6.0416666666666674E-2</v>
      </c>
      <c r="H1830" s="44" t="str">
        <f>IF(ch_table[[#This Row],[Subject 1]]&lt;&gt;"House rose", "",SUMIF(ch_table[Day], ch_table[[#This Row],[Day]], ch_table[Duration]))</f>
        <v/>
      </c>
      <c r="I1830" s="49">
        <f>SUM(INDEX(ch_table[Duration],1):ch_table[[#This Row],[Duration]])</f>
        <v>42.762500000000088</v>
      </c>
      <c r="J1830" s="44" cm="1">
        <f t="array" ref="J183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830" s="44" t="str" cm="1">
        <f t="array" ref="K183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830" s="44" t="str">
        <f>IF(ch_table[[#This Row],[Subject 1]]&lt;&gt;"House rose", "",SUMIF(ch_table[Day], ch_table[[#This Row],[Day]], ch_table[AAT]))</f>
        <v/>
      </c>
      <c r="M1830" s="47">
        <f>SUM(INDEX(ch_table[AAT],1):ch_table[[#This Row],[AAT]])</f>
        <v>3.09791666666667</v>
      </c>
    </row>
    <row r="1831" spans="1:13" x14ac:dyDescent="0.25">
      <c r="A1831" s="2">
        <v>132</v>
      </c>
      <c r="B1831" s="40">
        <v>44145</v>
      </c>
      <c r="C1831" s="42">
        <v>0.6166666666666667</v>
      </c>
      <c r="D1831" s="3" t="s">
        <v>44</v>
      </c>
      <c r="E1831" s="5" t="s">
        <v>1014</v>
      </c>
      <c r="G1831" s="42" cm="1">
        <f t="array" ref="G183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6.9444444444444198E-3</v>
      </c>
      <c r="H1831" s="44" t="str">
        <f>IF(ch_table[[#This Row],[Subject 1]]&lt;&gt;"House rose", "",SUMIF(ch_table[Day], ch_table[[#This Row],[Day]], ch_table[Duration]))</f>
        <v/>
      </c>
      <c r="I1831" s="49">
        <f>SUM(INDEX(ch_table[Duration],1):ch_table[[#This Row],[Duration]])</f>
        <v>42.769444444444531</v>
      </c>
      <c r="J1831" s="44" cm="1">
        <f t="array" ref="J183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831" s="44" t="str" cm="1">
        <f t="array" ref="K183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831" s="44" t="str">
        <f>IF(ch_table[[#This Row],[Subject 1]]&lt;&gt;"House rose", "",SUMIF(ch_table[Day], ch_table[[#This Row],[Day]], ch_table[AAT]))</f>
        <v/>
      </c>
      <c r="M1831" s="47">
        <f>SUM(INDEX(ch_table[AAT],1):ch_table[[#This Row],[AAT]])</f>
        <v>3.09791666666667</v>
      </c>
    </row>
    <row r="1832" spans="1:13" x14ac:dyDescent="0.25">
      <c r="A1832" s="2">
        <v>132</v>
      </c>
      <c r="B1832" s="40">
        <v>44145</v>
      </c>
      <c r="C1832" s="42">
        <v>0.62361111111111112</v>
      </c>
      <c r="D1832" s="3" t="s">
        <v>15</v>
      </c>
      <c r="G1832" s="42" cm="1">
        <f t="array" ref="G183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1832" s="44" t="str">
        <f>IF(ch_table[[#This Row],[Subject 1]]&lt;&gt;"House rose", "",SUMIF(ch_table[Day], ch_table[[#This Row],[Day]], ch_table[Duration]))</f>
        <v/>
      </c>
      <c r="I1832" s="49">
        <f>SUM(INDEX(ch_table[Duration],1):ch_table[[#This Row],[Duration]])</f>
        <v>42.772222222222311</v>
      </c>
      <c r="J1832" s="44" cm="1">
        <f t="array" ref="J183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832" s="44" t="str" cm="1">
        <f t="array" ref="K183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832" s="44" t="str">
        <f>IF(ch_table[[#This Row],[Subject 1]]&lt;&gt;"House rose", "",SUMIF(ch_table[Day], ch_table[[#This Row],[Day]], ch_table[AAT]))</f>
        <v/>
      </c>
      <c r="M1832" s="47">
        <f>SUM(INDEX(ch_table[AAT],1):ch_table[[#This Row],[AAT]])</f>
        <v>3.09791666666667</v>
      </c>
    </row>
    <row r="1833" spans="1:13" x14ac:dyDescent="0.25">
      <c r="A1833" s="2">
        <v>132</v>
      </c>
      <c r="B1833" s="40">
        <v>44145</v>
      </c>
      <c r="C1833" s="42">
        <v>0.62638888888888888</v>
      </c>
      <c r="D1833" s="3" t="s">
        <v>37</v>
      </c>
      <c r="E1833" s="5" t="s">
        <v>540</v>
      </c>
      <c r="G1833" s="42" cm="1">
        <f t="array" ref="G183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0.14236111111111116</v>
      </c>
      <c r="H1833" s="44" t="str">
        <f>IF(ch_table[[#This Row],[Subject 1]]&lt;&gt;"House rose", "",SUMIF(ch_table[Day], ch_table[[#This Row],[Day]], ch_table[Duration]))</f>
        <v/>
      </c>
      <c r="I1833" s="49">
        <f>SUM(INDEX(ch_table[Duration],1):ch_table[[#This Row],[Duration]])</f>
        <v>42.914583333333425</v>
      </c>
      <c r="J1833" s="44" cm="1">
        <f t="array" ref="J183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833" s="44" t="str" cm="1">
        <f t="array" ref="K183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833" s="44" t="str">
        <f>IF(ch_table[[#This Row],[Subject 1]]&lt;&gt;"House rose", "",SUMIF(ch_table[Day], ch_table[[#This Row],[Day]], ch_table[AAT]))</f>
        <v/>
      </c>
      <c r="M1833" s="47">
        <f>SUM(INDEX(ch_table[AAT],1):ch_table[[#This Row],[AAT]])</f>
        <v>3.09791666666667</v>
      </c>
    </row>
    <row r="1834" spans="1:13" x14ac:dyDescent="0.25">
      <c r="A1834" s="2">
        <v>132</v>
      </c>
      <c r="B1834" s="40">
        <v>44145</v>
      </c>
      <c r="C1834" s="42">
        <v>0.76875000000000004</v>
      </c>
      <c r="D1834" s="3" t="s">
        <v>243</v>
      </c>
      <c r="E1834" s="5" t="s">
        <v>1015</v>
      </c>
      <c r="G1834" s="42" cm="1">
        <f t="array" ref="G183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8.3333333333333037E-3</v>
      </c>
      <c r="H1834" s="44" t="str">
        <f>IF(ch_table[[#This Row],[Subject 1]]&lt;&gt;"House rose", "",SUMIF(ch_table[Day], ch_table[[#This Row],[Day]], ch_table[Duration]))</f>
        <v/>
      </c>
      <c r="I1834" s="49">
        <f>SUM(INDEX(ch_table[Duration],1):ch_table[[#This Row],[Duration]])</f>
        <v>42.922916666666758</v>
      </c>
      <c r="J1834" s="44" cm="1">
        <f t="array" ref="J183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834" s="44" t="str" cm="1">
        <f t="array" ref="K183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834" s="44" t="str">
        <f>IF(ch_table[[#This Row],[Subject 1]]&lt;&gt;"House rose", "",SUMIF(ch_table[Day], ch_table[[#This Row],[Day]], ch_table[AAT]))</f>
        <v/>
      </c>
      <c r="M1834" s="47">
        <f>SUM(INDEX(ch_table[AAT],1):ch_table[[#This Row],[AAT]])</f>
        <v>3.09791666666667</v>
      </c>
    </row>
    <row r="1835" spans="1:13" x14ac:dyDescent="0.25">
      <c r="A1835" s="2">
        <v>132</v>
      </c>
      <c r="B1835" s="40">
        <v>44145</v>
      </c>
      <c r="C1835" s="42">
        <v>0.77708333333333335</v>
      </c>
      <c r="D1835" s="3" t="s">
        <v>243</v>
      </c>
      <c r="E1835" s="5" t="s">
        <v>1016</v>
      </c>
      <c r="G1835" s="42" cm="1">
        <f t="array" ref="G183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1.1805555555555514E-2</v>
      </c>
      <c r="H1835" s="44" t="str">
        <f>IF(ch_table[[#This Row],[Subject 1]]&lt;&gt;"House rose", "",SUMIF(ch_table[Day], ch_table[[#This Row],[Day]], ch_table[Duration]))</f>
        <v/>
      </c>
      <c r="I1835" s="49">
        <f>SUM(INDEX(ch_table[Duration],1):ch_table[[#This Row],[Duration]])</f>
        <v>42.934722222222312</v>
      </c>
      <c r="J1835" s="44" cm="1">
        <f t="array" ref="J183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835" s="44" t="str" cm="1">
        <f t="array" ref="K183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835" s="44" t="str">
        <f>IF(ch_table[[#This Row],[Subject 1]]&lt;&gt;"House rose", "",SUMIF(ch_table[Day], ch_table[[#This Row],[Day]], ch_table[AAT]))</f>
        <v/>
      </c>
      <c r="M1835" s="47">
        <f>SUM(INDEX(ch_table[AAT],1):ch_table[[#This Row],[AAT]])</f>
        <v>3.09791666666667</v>
      </c>
    </row>
    <row r="1836" spans="1:13" x14ac:dyDescent="0.25">
      <c r="A1836" s="2">
        <v>132</v>
      </c>
      <c r="B1836" s="40">
        <v>44145</v>
      </c>
      <c r="C1836" s="42">
        <v>0.78888888888888886</v>
      </c>
      <c r="D1836" s="3" t="s">
        <v>15</v>
      </c>
      <c r="G1836" s="42" cm="1">
        <f t="array" ref="G183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1836" s="44" t="str">
        <f>IF(ch_table[[#This Row],[Subject 1]]&lt;&gt;"House rose", "",SUMIF(ch_table[Day], ch_table[[#This Row],[Day]], ch_table[Duration]))</f>
        <v/>
      </c>
      <c r="I1836" s="49">
        <f>SUM(INDEX(ch_table[Duration],1):ch_table[[#This Row],[Duration]])</f>
        <v>42.936805555555644</v>
      </c>
      <c r="J1836" s="44" cm="1">
        <f t="array" ref="J183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836" s="44" t="str" cm="1">
        <f t="array" ref="K183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836" s="44" t="str">
        <f>IF(ch_table[[#This Row],[Subject 1]]&lt;&gt;"House rose", "",SUMIF(ch_table[Day], ch_table[[#This Row],[Day]], ch_table[AAT]))</f>
        <v/>
      </c>
      <c r="M1836" s="47">
        <f>SUM(INDEX(ch_table[AAT],1):ch_table[[#This Row],[AAT]])</f>
        <v>3.09791666666667</v>
      </c>
    </row>
    <row r="1837" spans="1:13" x14ac:dyDescent="0.25">
      <c r="A1837" s="2">
        <v>132</v>
      </c>
      <c r="B1837" s="40">
        <v>44145</v>
      </c>
      <c r="C1837" s="42">
        <v>0.79097222222222219</v>
      </c>
      <c r="D1837" s="3" t="s">
        <v>682</v>
      </c>
      <c r="E1837" s="5" t="s">
        <v>1017</v>
      </c>
      <c r="F1837" s="5" t="s">
        <v>156</v>
      </c>
      <c r="G1837" s="42" cm="1">
        <f t="array" ref="G183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5.0694444444444486E-2</v>
      </c>
      <c r="H1837" s="44" t="str">
        <f>IF(ch_table[[#This Row],[Subject 1]]&lt;&gt;"House rose", "",SUMIF(ch_table[Day], ch_table[[#This Row],[Day]], ch_table[Duration]))</f>
        <v/>
      </c>
      <c r="I1837" s="49">
        <f>SUM(INDEX(ch_table[Duration],1):ch_table[[#This Row],[Duration]])</f>
        <v>42.98750000000009</v>
      </c>
      <c r="J1837" s="44" cm="1">
        <f t="array" ref="J183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837" s="44" cm="1">
        <f t="array" ref="K183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5.0000000000000044E-2</v>
      </c>
      <c r="L1837" s="44" t="str">
        <f>IF(ch_table[[#This Row],[Subject 1]]&lt;&gt;"House rose", "",SUMIF(ch_table[Day], ch_table[[#This Row],[Day]], ch_table[AAT]))</f>
        <v/>
      </c>
      <c r="M1837" s="47">
        <f>SUM(INDEX(ch_table[AAT],1):ch_table[[#This Row],[AAT]])</f>
        <v>3.1479166666666698</v>
      </c>
    </row>
    <row r="1838" spans="1:13" ht="30" x14ac:dyDescent="0.25">
      <c r="A1838" s="2">
        <v>132</v>
      </c>
      <c r="B1838" s="40">
        <v>44145</v>
      </c>
      <c r="C1838" s="42">
        <v>0.84166666666666667</v>
      </c>
      <c r="D1838" s="3" t="s">
        <v>35</v>
      </c>
      <c r="E1838" s="5" t="s">
        <v>1018</v>
      </c>
      <c r="G1838" s="42" cm="1">
        <f t="array" ref="G183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1.388888888888884E-3</v>
      </c>
      <c r="H1838" s="44" t="str">
        <f>IF(ch_table[[#This Row],[Subject 1]]&lt;&gt;"House rose", "",SUMIF(ch_table[Day], ch_table[[#This Row],[Day]], ch_table[Duration]))</f>
        <v/>
      </c>
      <c r="I1838" s="49">
        <f>SUM(INDEX(ch_table[Duration],1):ch_table[[#This Row],[Duration]])</f>
        <v>42.98888888888898</v>
      </c>
      <c r="J1838" s="44" cm="1">
        <f t="array" ref="J183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838" s="44" cm="1">
        <f t="array" ref="K183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1.388888888888884E-3</v>
      </c>
      <c r="L1838" s="44" t="str">
        <f>IF(ch_table[[#This Row],[Subject 1]]&lt;&gt;"House rose", "",SUMIF(ch_table[Day], ch_table[[#This Row],[Day]], ch_table[AAT]))</f>
        <v/>
      </c>
      <c r="M1838" s="47">
        <f>SUM(INDEX(ch_table[AAT],1):ch_table[[#This Row],[AAT]])</f>
        <v>3.1493055555555589</v>
      </c>
    </row>
    <row r="1839" spans="1:13" ht="30" x14ac:dyDescent="0.25">
      <c r="A1839" s="2">
        <v>132</v>
      </c>
      <c r="B1839" s="40">
        <v>44145</v>
      </c>
      <c r="C1839" s="42">
        <v>0.84305555555555556</v>
      </c>
      <c r="D1839" s="3" t="s">
        <v>26</v>
      </c>
      <c r="E1839" s="5" t="s">
        <v>1019</v>
      </c>
      <c r="G1839" s="42" cm="1">
        <f t="array" ref="G183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1.5277777777777724E-2</v>
      </c>
      <c r="H1839" s="44" t="str">
        <f>IF(ch_table[[#This Row],[Subject 1]]&lt;&gt;"House rose", "",SUMIF(ch_table[Day], ch_table[[#This Row],[Day]], ch_table[Duration]))</f>
        <v/>
      </c>
      <c r="I1839" s="49">
        <f>SUM(INDEX(ch_table[Duration],1):ch_table[[#This Row],[Duration]])</f>
        <v>43.004166666666755</v>
      </c>
      <c r="J1839" s="44" cm="1">
        <f t="array" ref="J183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839" s="44" cm="1">
        <f t="array" ref="K183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1.5277777777777724E-2</v>
      </c>
      <c r="L1839" s="44" t="str">
        <f>IF(ch_table[[#This Row],[Subject 1]]&lt;&gt;"House rose", "",SUMIF(ch_table[Day], ch_table[[#This Row],[Day]], ch_table[AAT]))</f>
        <v/>
      </c>
      <c r="M1839" s="47">
        <f>SUM(INDEX(ch_table[AAT],1):ch_table[[#This Row],[AAT]])</f>
        <v>3.1645833333333364</v>
      </c>
    </row>
    <row r="1840" spans="1:13" x14ac:dyDescent="0.25">
      <c r="A1840" s="2">
        <v>132</v>
      </c>
      <c r="B1840" s="40">
        <v>44145</v>
      </c>
      <c r="C1840" s="42">
        <v>0.85833333333333328</v>
      </c>
      <c r="D1840" s="3" t="s">
        <v>17</v>
      </c>
      <c r="G1840" s="42" t="str" cm="1">
        <f t="array" ref="G184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1840" s="44">
        <f>IF(ch_table[[#This Row],[Subject 1]]&lt;&gt;"House rose", "",SUMIF(ch_table[Day], ch_table[[#This Row],[Day]], ch_table[Duration]))</f>
        <v>0.3791666666666666</v>
      </c>
      <c r="I1840" s="49">
        <f>SUM(INDEX(ch_table[Duration],1):ch_table[[#This Row],[Duration]])</f>
        <v>43.004166666666755</v>
      </c>
      <c r="J1840" s="44" cm="1">
        <f t="array" ref="J184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840" s="44" t="str" cm="1">
        <f t="array" ref="K184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840" s="44">
        <f>IF(ch_table[[#This Row],[Subject 1]]&lt;&gt;"House rose", "",SUMIF(ch_table[Day], ch_table[[#This Row],[Day]], ch_table[AAT]))</f>
        <v>6.6666666666666652E-2</v>
      </c>
      <c r="M1840" s="47">
        <f>SUM(INDEX(ch_table[AAT],1):ch_table[[#This Row],[AAT]])</f>
        <v>3.1645833333333364</v>
      </c>
    </row>
    <row r="1841" spans="1:13" x14ac:dyDescent="0.25">
      <c r="A1841" s="2">
        <v>133</v>
      </c>
      <c r="B1841" s="40">
        <v>44146</v>
      </c>
      <c r="C1841" s="42">
        <v>0.47916666666666669</v>
      </c>
      <c r="D1841" s="3" t="s">
        <v>18</v>
      </c>
      <c r="G1841" s="42" cm="1">
        <f t="array" ref="G184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1841" s="44" t="str">
        <f>IF(ch_table[[#This Row],[Subject 1]]&lt;&gt;"House rose", "",SUMIF(ch_table[Day], ch_table[[#This Row],[Day]], ch_table[Duration]))</f>
        <v/>
      </c>
      <c r="I1841" s="49">
        <f>SUM(INDEX(ch_table[Duration],1):ch_table[[#This Row],[Duration]])</f>
        <v>43.006250000000087</v>
      </c>
      <c r="J1841" s="44" cm="1">
        <f t="array" ref="J184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841" s="44" t="str" cm="1">
        <f t="array" ref="K184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841" s="44" t="str">
        <f>IF(ch_table[[#This Row],[Subject 1]]&lt;&gt;"House rose", "",SUMIF(ch_table[Day], ch_table[[#This Row],[Day]], ch_table[AAT]))</f>
        <v/>
      </c>
      <c r="M1841" s="47">
        <f>SUM(INDEX(ch_table[AAT],1):ch_table[[#This Row],[AAT]])</f>
        <v>3.1645833333333364</v>
      </c>
    </row>
    <row r="1842" spans="1:13" x14ac:dyDescent="0.25">
      <c r="A1842" s="2">
        <v>133</v>
      </c>
      <c r="B1842" s="40">
        <v>44146</v>
      </c>
      <c r="C1842" s="42">
        <v>0.48125000000000001</v>
      </c>
      <c r="D1842" s="3" t="s">
        <v>28</v>
      </c>
      <c r="E1842" s="5" t="s">
        <v>280</v>
      </c>
      <c r="G1842" s="42" cm="1">
        <f t="array" ref="G184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1.8055555555555602E-2</v>
      </c>
      <c r="H1842" s="44" t="str">
        <f>IF(ch_table[[#This Row],[Subject 1]]&lt;&gt;"House rose", "",SUMIF(ch_table[Day], ch_table[[#This Row],[Day]], ch_table[Duration]))</f>
        <v/>
      </c>
      <c r="I1842" s="49">
        <f>SUM(INDEX(ch_table[Duration],1):ch_table[[#This Row],[Duration]])</f>
        <v>43.024305555555642</v>
      </c>
      <c r="J1842" s="44" cm="1">
        <f t="array" ref="J184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842" s="44" t="str" cm="1">
        <f t="array" ref="K184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842" s="44" t="str">
        <f>IF(ch_table[[#This Row],[Subject 1]]&lt;&gt;"House rose", "",SUMIF(ch_table[Day], ch_table[[#This Row],[Day]], ch_table[AAT]))</f>
        <v/>
      </c>
      <c r="M1842" s="47">
        <f>SUM(INDEX(ch_table[AAT],1):ch_table[[#This Row],[AAT]])</f>
        <v>3.1645833333333364</v>
      </c>
    </row>
    <row r="1843" spans="1:13" x14ac:dyDescent="0.25">
      <c r="A1843" s="2">
        <v>133</v>
      </c>
      <c r="B1843" s="40">
        <v>44146</v>
      </c>
      <c r="C1843" s="42">
        <v>0.49930555555555561</v>
      </c>
      <c r="D1843" s="3" t="s">
        <v>28</v>
      </c>
      <c r="E1843" s="5" t="s">
        <v>99</v>
      </c>
      <c r="G1843" s="42" cm="1">
        <f t="array" ref="G184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2.3611111111111083E-2</v>
      </c>
      <c r="H1843" s="44" t="str">
        <f>IF(ch_table[[#This Row],[Subject 1]]&lt;&gt;"House rose", "",SUMIF(ch_table[Day], ch_table[[#This Row],[Day]], ch_table[Duration]))</f>
        <v/>
      </c>
      <c r="I1843" s="49">
        <f>SUM(INDEX(ch_table[Duration],1):ch_table[[#This Row],[Duration]])</f>
        <v>43.047916666666751</v>
      </c>
      <c r="J1843" s="44" cm="1">
        <f t="array" ref="J184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843" s="44" t="str" cm="1">
        <f t="array" ref="K184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843" s="44" t="str">
        <f>IF(ch_table[[#This Row],[Subject 1]]&lt;&gt;"House rose", "",SUMIF(ch_table[Day], ch_table[[#This Row],[Day]], ch_table[AAT]))</f>
        <v/>
      </c>
      <c r="M1843" s="47">
        <f>SUM(INDEX(ch_table[AAT],1):ch_table[[#This Row],[AAT]])</f>
        <v>3.1645833333333364</v>
      </c>
    </row>
    <row r="1844" spans="1:13" x14ac:dyDescent="0.25">
      <c r="A1844" s="2">
        <v>133</v>
      </c>
      <c r="B1844" s="40">
        <v>44146</v>
      </c>
      <c r="C1844" s="42">
        <v>0.5229166666666667</v>
      </c>
      <c r="D1844" s="3" t="s">
        <v>15</v>
      </c>
      <c r="G1844" s="42" cm="1">
        <f t="array" ref="G184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3.4722222222222099E-3</v>
      </c>
      <c r="H1844" s="44" t="str">
        <f>IF(ch_table[[#This Row],[Subject 1]]&lt;&gt;"House rose", "",SUMIF(ch_table[Day], ch_table[[#This Row],[Day]], ch_table[Duration]))</f>
        <v/>
      </c>
      <c r="I1844" s="49">
        <f>SUM(INDEX(ch_table[Duration],1):ch_table[[#This Row],[Duration]])</f>
        <v>43.051388888888972</v>
      </c>
      <c r="J1844" s="44" cm="1">
        <f t="array" ref="J184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844" s="44" t="str" cm="1">
        <f t="array" ref="K184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844" s="44" t="str">
        <f>IF(ch_table[[#This Row],[Subject 1]]&lt;&gt;"House rose", "",SUMIF(ch_table[Day], ch_table[[#This Row],[Day]], ch_table[AAT]))</f>
        <v/>
      </c>
      <c r="M1844" s="47">
        <f>SUM(INDEX(ch_table[AAT],1):ch_table[[#This Row],[AAT]])</f>
        <v>3.1645833333333364</v>
      </c>
    </row>
    <row r="1845" spans="1:13" ht="75" x14ac:dyDescent="0.25">
      <c r="A1845" s="2">
        <v>133</v>
      </c>
      <c r="B1845" s="40">
        <v>44146</v>
      </c>
      <c r="C1845" s="42">
        <v>0.52638888888888891</v>
      </c>
      <c r="D1845" s="3" t="s">
        <v>32</v>
      </c>
      <c r="E1845" s="5" t="s">
        <v>1020</v>
      </c>
      <c r="G1845" s="42" cm="1">
        <f t="array" ref="G184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3.8888888888888862E-2</v>
      </c>
      <c r="H1845" s="44" t="str">
        <f>IF(ch_table[[#This Row],[Subject 1]]&lt;&gt;"House rose", "",SUMIF(ch_table[Day], ch_table[[#This Row],[Day]], ch_table[Duration]))</f>
        <v/>
      </c>
      <c r="I1845" s="49">
        <f>SUM(INDEX(ch_table[Duration],1):ch_table[[#This Row],[Duration]])</f>
        <v>43.090277777777864</v>
      </c>
      <c r="J1845" s="44" cm="1">
        <f t="array" ref="J184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845" s="44" t="str" cm="1">
        <f t="array" ref="K184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845" s="44" t="str">
        <f>IF(ch_table[[#This Row],[Subject 1]]&lt;&gt;"House rose", "",SUMIF(ch_table[Day], ch_table[[#This Row],[Day]], ch_table[AAT]))</f>
        <v/>
      </c>
      <c r="M1845" s="47">
        <f>SUM(INDEX(ch_table[AAT],1):ch_table[[#This Row],[AAT]])</f>
        <v>3.1645833333333364</v>
      </c>
    </row>
    <row r="1846" spans="1:13" ht="30" x14ac:dyDescent="0.25">
      <c r="A1846" s="2">
        <v>133</v>
      </c>
      <c r="B1846" s="40">
        <v>44146</v>
      </c>
      <c r="C1846" s="42">
        <v>0.56527777777777777</v>
      </c>
      <c r="D1846" s="3" t="s">
        <v>24</v>
      </c>
      <c r="E1846" s="5" t="s">
        <v>1021</v>
      </c>
      <c r="G1846" s="42" cm="1">
        <f t="array" ref="G184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1846" s="44" t="str">
        <f>IF(ch_table[[#This Row],[Subject 1]]&lt;&gt;"House rose", "",SUMIF(ch_table[Day], ch_table[[#This Row],[Day]], ch_table[Duration]))</f>
        <v/>
      </c>
      <c r="I1846" s="49">
        <f>SUM(INDEX(ch_table[Duration],1):ch_table[[#This Row],[Duration]])</f>
        <v>43.092361111111195</v>
      </c>
      <c r="J1846" s="44" cm="1">
        <f t="array" ref="J184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846" s="44" t="str" cm="1">
        <f t="array" ref="K184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846" s="44" t="str">
        <f>IF(ch_table[[#This Row],[Subject 1]]&lt;&gt;"House rose", "",SUMIF(ch_table[Day], ch_table[[#This Row],[Day]], ch_table[AAT]))</f>
        <v/>
      </c>
      <c r="M1846" s="47">
        <f>SUM(INDEX(ch_table[AAT],1):ch_table[[#This Row],[AAT]])</f>
        <v>3.1645833333333364</v>
      </c>
    </row>
    <row r="1847" spans="1:13" x14ac:dyDescent="0.25">
      <c r="A1847" s="2">
        <v>133</v>
      </c>
      <c r="B1847" s="40">
        <v>44146</v>
      </c>
      <c r="C1847" s="42">
        <v>0.56736111111111109</v>
      </c>
      <c r="D1847" s="3" t="s">
        <v>15</v>
      </c>
      <c r="G1847" s="42" cm="1">
        <f t="array" ref="G184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1847" s="44" t="str">
        <f>IF(ch_table[[#This Row],[Subject 1]]&lt;&gt;"House rose", "",SUMIF(ch_table[Day], ch_table[[#This Row],[Day]], ch_table[Duration]))</f>
        <v/>
      </c>
      <c r="I1847" s="49">
        <f>SUM(INDEX(ch_table[Duration],1):ch_table[[#This Row],[Duration]])</f>
        <v>43.095138888888975</v>
      </c>
      <c r="J1847" s="44" cm="1">
        <f t="array" ref="J184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847" s="44" t="str" cm="1">
        <f t="array" ref="K184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847" s="44" t="str">
        <f>IF(ch_table[[#This Row],[Subject 1]]&lt;&gt;"House rose", "",SUMIF(ch_table[Day], ch_table[[#This Row],[Day]], ch_table[AAT]))</f>
        <v/>
      </c>
      <c r="M1847" s="47">
        <f>SUM(INDEX(ch_table[AAT],1):ch_table[[#This Row],[AAT]])</f>
        <v>3.1645833333333364</v>
      </c>
    </row>
    <row r="1848" spans="1:13" ht="30" x14ac:dyDescent="0.25">
      <c r="A1848" s="2">
        <v>133</v>
      </c>
      <c r="B1848" s="40">
        <v>44146</v>
      </c>
      <c r="C1848" s="42">
        <v>0.57013888888888886</v>
      </c>
      <c r="D1848" s="3" t="s">
        <v>44</v>
      </c>
      <c r="E1848" s="5" t="s">
        <v>1022</v>
      </c>
      <c r="G1848" s="42" cm="1">
        <f t="array" ref="G184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6.9444444444444198E-3</v>
      </c>
      <c r="H1848" s="44" t="str">
        <f>IF(ch_table[[#This Row],[Subject 1]]&lt;&gt;"House rose", "",SUMIF(ch_table[Day], ch_table[[#This Row],[Day]], ch_table[Duration]))</f>
        <v/>
      </c>
      <c r="I1848" s="49">
        <f>SUM(INDEX(ch_table[Duration],1):ch_table[[#This Row],[Duration]])</f>
        <v>43.102083333333418</v>
      </c>
      <c r="J1848" s="44" cm="1">
        <f t="array" ref="J184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848" s="44" t="str" cm="1">
        <f t="array" ref="K184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848" s="44" t="str">
        <f>IF(ch_table[[#This Row],[Subject 1]]&lt;&gt;"House rose", "",SUMIF(ch_table[Day], ch_table[[#This Row],[Day]], ch_table[AAT]))</f>
        <v/>
      </c>
      <c r="M1848" s="47">
        <f>SUM(INDEX(ch_table[AAT],1):ch_table[[#This Row],[AAT]])</f>
        <v>3.1645833333333364</v>
      </c>
    </row>
    <row r="1849" spans="1:13" x14ac:dyDescent="0.25">
      <c r="A1849" s="2">
        <v>133</v>
      </c>
      <c r="B1849" s="40">
        <v>44146</v>
      </c>
      <c r="C1849" s="42">
        <v>0.57708333333333328</v>
      </c>
      <c r="D1849" s="3" t="s">
        <v>36</v>
      </c>
      <c r="E1849" s="5" t="s">
        <v>1023</v>
      </c>
      <c r="G1849" s="42" cm="1">
        <f t="array" ref="G184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0.12638888888888899</v>
      </c>
      <c r="H1849" s="44" t="str">
        <f>IF(ch_table[[#This Row],[Subject 1]]&lt;&gt;"House rose", "",SUMIF(ch_table[Day], ch_table[[#This Row],[Day]], ch_table[Duration]))</f>
        <v/>
      </c>
      <c r="I1849" s="49">
        <f>SUM(INDEX(ch_table[Duration],1):ch_table[[#This Row],[Duration]])</f>
        <v>43.228472222222308</v>
      </c>
      <c r="J1849" s="44" cm="1">
        <f t="array" ref="J184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849" s="44" t="str" cm="1">
        <f t="array" ref="K184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849" s="44" t="str">
        <f>IF(ch_table[[#This Row],[Subject 1]]&lt;&gt;"House rose", "",SUMIF(ch_table[Day], ch_table[[#This Row],[Day]], ch_table[AAT]))</f>
        <v/>
      </c>
      <c r="M1849" s="47">
        <f>SUM(INDEX(ch_table[AAT],1):ch_table[[#This Row],[AAT]])</f>
        <v>3.1645833333333364</v>
      </c>
    </row>
    <row r="1850" spans="1:13" ht="30" x14ac:dyDescent="0.25">
      <c r="A1850" s="2">
        <v>133</v>
      </c>
      <c r="B1850" s="40">
        <v>44146</v>
      </c>
      <c r="C1850" s="42">
        <v>0.70347222222222228</v>
      </c>
      <c r="D1850" s="3" t="s">
        <v>202</v>
      </c>
      <c r="E1850" s="5" t="s">
        <v>206</v>
      </c>
      <c r="F1850" s="5" t="s">
        <v>736</v>
      </c>
      <c r="G1850" s="42" cm="1">
        <f t="array" ref="G185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</v>
      </c>
      <c r="H1850" s="44" t="str">
        <f>IF(ch_table[[#This Row],[Subject 1]]&lt;&gt;"House rose", "",SUMIF(ch_table[Day], ch_table[[#This Row],[Day]], ch_table[Duration]))</f>
        <v/>
      </c>
      <c r="I1850" s="49">
        <f>SUM(INDEX(ch_table[Duration],1):ch_table[[#This Row],[Duration]])</f>
        <v>43.228472222222308</v>
      </c>
      <c r="J1850" s="44" cm="1">
        <f t="array" ref="J185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850" s="44" t="str" cm="1">
        <f t="array" ref="K185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850" s="44" t="str">
        <f>IF(ch_table[[#This Row],[Subject 1]]&lt;&gt;"House rose", "",SUMIF(ch_table[Day], ch_table[[#This Row],[Day]], ch_table[AAT]))</f>
        <v/>
      </c>
      <c r="M1850" s="47">
        <f>SUM(INDEX(ch_table[AAT],1):ch_table[[#This Row],[AAT]])</f>
        <v>3.1645833333333364</v>
      </c>
    </row>
    <row r="1851" spans="1:13" x14ac:dyDescent="0.25">
      <c r="A1851" s="2">
        <v>133</v>
      </c>
      <c r="B1851" s="40">
        <v>44146</v>
      </c>
      <c r="C1851" s="42">
        <v>0.70347222222222228</v>
      </c>
      <c r="D1851" s="3" t="s">
        <v>15</v>
      </c>
      <c r="G1851" s="42" cm="1">
        <f t="array" ref="G185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4.1666666666666519E-3</v>
      </c>
      <c r="H1851" s="44" t="str">
        <f>IF(ch_table[[#This Row],[Subject 1]]&lt;&gt;"House rose", "",SUMIF(ch_table[Day], ch_table[[#This Row],[Day]], ch_table[Duration]))</f>
        <v/>
      </c>
      <c r="I1851" s="49">
        <f>SUM(INDEX(ch_table[Duration],1):ch_table[[#This Row],[Duration]])</f>
        <v>43.232638888888978</v>
      </c>
      <c r="J1851" s="44" cm="1">
        <f t="array" ref="J185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851" s="44" t="str" cm="1">
        <f t="array" ref="K185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851" s="44" t="str">
        <f>IF(ch_table[[#This Row],[Subject 1]]&lt;&gt;"House rose", "",SUMIF(ch_table[Day], ch_table[[#This Row],[Day]], ch_table[AAT]))</f>
        <v/>
      </c>
      <c r="M1851" s="47">
        <f>SUM(INDEX(ch_table[AAT],1):ch_table[[#This Row],[AAT]])</f>
        <v>3.1645833333333364</v>
      </c>
    </row>
    <row r="1852" spans="1:13" x14ac:dyDescent="0.25">
      <c r="A1852" s="2">
        <v>133</v>
      </c>
      <c r="B1852" s="40">
        <v>44146</v>
      </c>
      <c r="C1852" s="42">
        <v>0.70763888888888893</v>
      </c>
      <c r="D1852" s="3" t="s">
        <v>36</v>
      </c>
      <c r="E1852" s="5" t="s">
        <v>497</v>
      </c>
      <c r="G1852" s="42" cm="1">
        <f t="array" ref="G185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0.12083333333333335</v>
      </c>
      <c r="H1852" s="44" t="str">
        <f>IF(ch_table[[#This Row],[Subject 1]]&lt;&gt;"House rose", "",SUMIF(ch_table[Day], ch_table[[#This Row],[Day]], ch_table[Duration]))</f>
        <v/>
      </c>
      <c r="I1852" s="49">
        <f>SUM(INDEX(ch_table[Duration],1):ch_table[[#This Row],[Duration]])</f>
        <v>43.353472222222308</v>
      </c>
      <c r="J1852" s="44" cm="1">
        <f t="array" ref="J185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852" s="44" cm="1">
        <f t="array" ref="K185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3.6805555555555647E-2</v>
      </c>
      <c r="L1852" s="44" t="str">
        <f>IF(ch_table[[#This Row],[Subject 1]]&lt;&gt;"House rose", "",SUMIF(ch_table[Day], ch_table[[#This Row],[Day]], ch_table[AAT]))</f>
        <v/>
      </c>
      <c r="M1852" s="47">
        <f>SUM(INDEX(ch_table[AAT],1):ch_table[[#This Row],[AAT]])</f>
        <v>3.2013888888888919</v>
      </c>
    </row>
    <row r="1853" spans="1:13" x14ac:dyDescent="0.25">
      <c r="A1853" s="2">
        <v>133</v>
      </c>
      <c r="B1853" s="40">
        <v>44146</v>
      </c>
      <c r="C1853" s="42">
        <v>0.82847222222222228</v>
      </c>
      <c r="D1853" s="3" t="s">
        <v>202</v>
      </c>
      <c r="E1853" s="5" t="s">
        <v>225</v>
      </c>
      <c r="F1853" s="5" t="s">
        <v>736</v>
      </c>
      <c r="G1853" s="42" cm="1">
        <f t="array" ref="G185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</v>
      </c>
      <c r="H1853" s="44" t="str">
        <f>IF(ch_table[[#This Row],[Subject 1]]&lt;&gt;"House rose", "",SUMIF(ch_table[Day], ch_table[[#This Row],[Day]], ch_table[Duration]))</f>
        <v/>
      </c>
      <c r="I1853" s="49">
        <f>SUM(INDEX(ch_table[Duration],1):ch_table[[#This Row],[Duration]])</f>
        <v>43.353472222222308</v>
      </c>
      <c r="J1853" s="44" cm="1">
        <f t="array" ref="J185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853" s="44" cm="1">
        <f t="array" ref="K185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0</v>
      </c>
      <c r="L1853" s="44" t="str">
        <f>IF(ch_table[[#This Row],[Subject 1]]&lt;&gt;"House rose", "",SUMIF(ch_table[Day], ch_table[[#This Row],[Day]], ch_table[AAT]))</f>
        <v/>
      </c>
      <c r="M1853" s="47">
        <f>SUM(INDEX(ch_table[AAT],1):ch_table[[#This Row],[AAT]])</f>
        <v>3.2013888888888919</v>
      </c>
    </row>
    <row r="1854" spans="1:13" ht="30" x14ac:dyDescent="0.25">
      <c r="A1854" s="2">
        <v>133</v>
      </c>
      <c r="B1854" s="40">
        <v>44146</v>
      </c>
      <c r="C1854" s="42">
        <v>0.82847222222222228</v>
      </c>
      <c r="D1854" s="3" t="s">
        <v>35</v>
      </c>
      <c r="E1854" s="5" t="s">
        <v>1024</v>
      </c>
      <c r="G1854" s="42" cm="1">
        <f t="array" ref="G185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1.388888888888884E-3</v>
      </c>
      <c r="H1854" s="44" t="str">
        <f>IF(ch_table[[#This Row],[Subject 1]]&lt;&gt;"House rose", "",SUMIF(ch_table[Day], ch_table[[#This Row],[Day]], ch_table[Duration]))</f>
        <v/>
      </c>
      <c r="I1854" s="49">
        <f>SUM(INDEX(ch_table[Duration],1):ch_table[[#This Row],[Duration]])</f>
        <v>43.354861111111198</v>
      </c>
      <c r="J1854" s="44" cm="1">
        <f t="array" ref="J185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854" s="44" cm="1">
        <f t="array" ref="K185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1.388888888888884E-3</v>
      </c>
      <c r="L1854" s="44" t="str">
        <f>IF(ch_table[[#This Row],[Subject 1]]&lt;&gt;"House rose", "",SUMIF(ch_table[Day], ch_table[[#This Row],[Day]], ch_table[AAT]))</f>
        <v/>
      </c>
      <c r="M1854" s="47">
        <f>SUM(INDEX(ch_table[AAT],1):ch_table[[#This Row],[AAT]])</f>
        <v>3.2027777777777811</v>
      </c>
    </row>
    <row r="1855" spans="1:13" ht="30" x14ac:dyDescent="0.25">
      <c r="A1855" s="2">
        <v>133</v>
      </c>
      <c r="B1855" s="40">
        <v>44146</v>
      </c>
      <c r="C1855" s="42">
        <v>0.82986111111111116</v>
      </c>
      <c r="D1855" s="3" t="s">
        <v>26</v>
      </c>
      <c r="E1855" s="5" t="s">
        <v>1025</v>
      </c>
      <c r="G1855" s="42" cm="1">
        <f t="array" ref="G185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1.6666666666666607E-2</v>
      </c>
      <c r="H1855" s="44" t="str">
        <f>IF(ch_table[[#This Row],[Subject 1]]&lt;&gt;"House rose", "",SUMIF(ch_table[Day], ch_table[[#This Row],[Day]], ch_table[Duration]))</f>
        <v/>
      </c>
      <c r="I1855" s="49">
        <f>SUM(INDEX(ch_table[Duration],1):ch_table[[#This Row],[Duration]])</f>
        <v>43.371527777777864</v>
      </c>
      <c r="J1855" s="44" cm="1">
        <f t="array" ref="J185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855" s="44" cm="1">
        <f t="array" ref="K185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1.6666666666666607E-2</v>
      </c>
      <c r="L1855" s="44" t="str">
        <f>IF(ch_table[[#This Row],[Subject 1]]&lt;&gt;"House rose", "",SUMIF(ch_table[Day], ch_table[[#This Row],[Day]], ch_table[AAT]))</f>
        <v/>
      </c>
      <c r="M1855" s="47">
        <f>SUM(INDEX(ch_table[AAT],1):ch_table[[#This Row],[AAT]])</f>
        <v>3.2194444444444477</v>
      </c>
    </row>
    <row r="1856" spans="1:13" x14ac:dyDescent="0.25">
      <c r="A1856" s="2">
        <v>133</v>
      </c>
      <c r="B1856" s="40">
        <v>44146</v>
      </c>
      <c r="C1856" s="42">
        <v>0.84652777777777777</v>
      </c>
      <c r="D1856" s="3" t="s">
        <v>17</v>
      </c>
      <c r="G1856" s="42" t="str" cm="1">
        <f t="array" ref="G185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1856" s="44">
        <f>IF(ch_table[[#This Row],[Subject 1]]&lt;&gt;"House rose", "",SUMIF(ch_table[Day], ch_table[[#This Row],[Day]], ch_table[Duration]))</f>
        <v>0.36736111111111108</v>
      </c>
      <c r="I1856" s="49">
        <f>SUM(INDEX(ch_table[Duration],1):ch_table[[#This Row],[Duration]])</f>
        <v>43.371527777777864</v>
      </c>
      <c r="J1856" s="44" cm="1">
        <f t="array" ref="J185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856" s="44" t="str" cm="1">
        <f t="array" ref="K185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856" s="44">
        <f>IF(ch_table[[#This Row],[Subject 1]]&lt;&gt;"House rose", "",SUMIF(ch_table[Day], ch_table[[#This Row],[Day]], ch_table[AAT]))</f>
        <v>5.4861111111111138E-2</v>
      </c>
      <c r="M1856" s="47">
        <f>SUM(INDEX(ch_table[AAT],1):ch_table[[#This Row],[AAT]])</f>
        <v>3.2194444444444477</v>
      </c>
    </row>
    <row r="1857" spans="1:13" x14ac:dyDescent="0.25">
      <c r="A1857" s="2">
        <v>134</v>
      </c>
      <c r="B1857" s="40">
        <v>44147</v>
      </c>
      <c r="C1857" s="42">
        <v>0.39583333333333331</v>
      </c>
      <c r="D1857" s="3" t="s">
        <v>18</v>
      </c>
      <c r="G1857" s="42" cm="1">
        <f t="array" ref="G185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2.0833333333332704E-3</v>
      </c>
      <c r="H1857" s="44" t="str">
        <f>IF(ch_table[[#This Row],[Subject 1]]&lt;&gt;"House rose", "",SUMIF(ch_table[Day], ch_table[[#This Row],[Day]], ch_table[Duration]))</f>
        <v/>
      </c>
      <c r="I1857" s="49">
        <f>SUM(INDEX(ch_table[Duration],1):ch_table[[#This Row],[Duration]])</f>
        <v>43.373611111111195</v>
      </c>
      <c r="J1857" s="44" cm="1">
        <f t="array" ref="J185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857" s="44" t="str" cm="1">
        <f t="array" ref="K185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857" s="44" t="str">
        <f>IF(ch_table[[#This Row],[Subject 1]]&lt;&gt;"House rose", "",SUMIF(ch_table[Day], ch_table[[#This Row],[Day]], ch_table[AAT]))</f>
        <v/>
      </c>
      <c r="M1857" s="47">
        <f>SUM(INDEX(ch_table[AAT],1):ch_table[[#This Row],[AAT]])</f>
        <v>3.2194444444444477</v>
      </c>
    </row>
    <row r="1858" spans="1:13" ht="30" x14ac:dyDescent="0.25">
      <c r="A1858" s="2">
        <v>134</v>
      </c>
      <c r="B1858" s="40">
        <v>44147</v>
      </c>
      <c r="C1858" s="42">
        <v>0.39791666666666659</v>
      </c>
      <c r="D1858" s="3" t="s">
        <v>28</v>
      </c>
      <c r="E1858" s="5" t="s">
        <v>893</v>
      </c>
      <c r="G1858" s="42" cm="1">
        <f t="array" ref="G185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2.916666666666673E-2</v>
      </c>
      <c r="H1858" s="44" t="str">
        <f>IF(ch_table[[#This Row],[Subject 1]]&lt;&gt;"House rose", "",SUMIF(ch_table[Day], ch_table[[#This Row],[Day]], ch_table[Duration]))</f>
        <v/>
      </c>
      <c r="I1858" s="49">
        <f>SUM(INDEX(ch_table[Duration],1):ch_table[[#This Row],[Duration]])</f>
        <v>43.402777777777864</v>
      </c>
      <c r="J1858" s="44" cm="1">
        <f t="array" ref="J185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858" s="44" t="str" cm="1">
        <f t="array" ref="K185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858" s="44" t="str">
        <f>IF(ch_table[[#This Row],[Subject 1]]&lt;&gt;"House rose", "",SUMIF(ch_table[Day], ch_table[[#This Row],[Day]], ch_table[AAT]))</f>
        <v/>
      </c>
      <c r="M1858" s="47">
        <f>SUM(INDEX(ch_table[AAT],1):ch_table[[#This Row],[AAT]])</f>
        <v>3.2194444444444477</v>
      </c>
    </row>
    <row r="1859" spans="1:13" ht="30" x14ac:dyDescent="0.25">
      <c r="A1859" s="2">
        <v>134</v>
      </c>
      <c r="B1859" s="40">
        <v>44147</v>
      </c>
      <c r="C1859" s="42">
        <v>0.42708333333333331</v>
      </c>
      <c r="D1859" s="3" t="s">
        <v>29</v>
      </c>
      <c r="E1859" s="5" t="s">
        <v>893</v>
      </c>
      <c r="G1859" s="42" cm="1">
        <f t="array" ref="G185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9.7222222222222987E-3</v>
      </c>
      <c r="H1859" s="44" t="str">
        <f>IF(ch_table[[#This Row],[Subject 1]]&lt;&gt;"House rose", "",SUMIF(ch_table[Day], ch_table[[#This Row],[Day]], ch_table[Duration]))</f>
        <v/>
      </c>
      <c r="I1859" s="49">
        <f>SUM(INDEX(ch_table[Duration],1):ch_table[[#This Row],[Duration]])</f>
        <v>43.412500000000087</v>
      </c>
      <c r="J1859" s="44" cm="1">
        <f t="array" ref="J185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859" s="44" t="str" cm="1">
        <f t="array" ref="K185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859" s="44" t="str">
        <f>IF(ch_table[[#This Row],[Subject 1]]&lt;&gt;"House rose", "",SUMIF(ch_table[Day], ch_table[[#This Row],[Day]], ch_table[AAT]))</f>
        <v/>
      </c>
      <c r="M1859" s="47">
        <f>SUM(INDEX(ch_table[AAT],1):ch_table[[#This Row],[AAT]])</f>
        <v>3.2194444444444477</v>
      </c>
    </row>
    <row r="1860" spans="1:13" x14ac:dyDescent="0.25">
      <c r="A1860" s="2">
        <v>134</v>
      </c>
      <c r="B1860" s="40">
        <v>44147</v>
      </c>
      <c r="C1860" s="42">
        <v>0.43680555555555561</v>
      </c>
      <c r="D1860" s="3" t="s">
        <v>15</v>
      </c>
      <c r="G1860" s="42" cm="1">
        <f t="array" ref="G186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4.8611111111110938E-3</v>
      </c>
      <c r="H1860" s="44" t="str">
        <f>IF(ch_table[[#This Row],[Subject 1]]&lt;&gt;"House rose", "",SUMIF(ch_table[Day], ch_table[[#This Row],[Day]], ch_table[Duration]))</f>
        <v/>
      </c>
      <c r="I1860" s="49">
        <f>SUM(INDEX(ch_table[Duration],1):ch_table[[#This Row],[Duration]])</f>
        <v>43.417361111111198</v>
      </c>
      <c r="J1860" s="44" cm="1">
        <f t="array" ref="J186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860" s="44" t="str" cm="1">
        <f t="array" ref="K186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860" s="44" t="str">
        <f>IF(ch_table[[#This Row],[Subject 1]]&lt;&gt;"House rose", "",SUMIF(ch_table[Day], ch_table[[#This Row],[Day]], ch_table[AAT]))</f>
        <v/>
      </c>
      <c r="M1860" s="47">
        <f>SUM(INDEX(ch_table[AAT],1):ch_table[[#This Row],[AAT]])</f>
        <v>3.2194444444444477</v>
      </c>
    </row>
    <row r="1861" spans="1:13" ht="45" x14ac:dyDescent="0.25">
      <c r="A1861" s="2">
        <v>134</v>
      </c>
      <c r="B1861" s="40">
        <v>44147</v>
      </c>
      <c r="C1861" s="42">
        <v>0.44166666666666671</v>
      </c>
      <c r="D1861" s="3" t="s">
        <v>32</v>
      </c>
      <c r="E1861" s="5" t="s">
        <v>1026</v>
      </c>
      <c r="G1861" s="42" cm="1">
        <f t="array" ref="G186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4.1666666666666574E-2</v>
      </c>
      <c r="H1861" s="44" t="str">
        <f>IF(ch_table[[#This Row],[Subject 1]]&lt;&gt;"House rose", "",SUMIF(ch_table[Day], ch_table[[#This Row],[Day]], ch_table[Duration]))</f>
        <v/>
      </c>
      <c r="I1861" s="49">
        <f>SUM(INDEX(ch_table[Duration],1):ch_table[[#This Row],[Duration]])</f>
        <v>43.459027777777862</v>
      </c>
      <c r="J1861" s="44" cm="1">
        <f t="array" ref="J186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861" s="44" t="str" cm="1">
        <f t="array" ref="K186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861" s="44" t="str">
        <f>IF(ch_table[[#This Row],[Subject 1]]&lt;&gt;"House rose", "",SUMIF(ch_table[Day], ch_table[[#This Row],[Day]], ch_table[AAT]))</f>
        <v/>
      </c>
      <c r="M1861" s="47">
        <f>SUM(INDEX(ch_table[AAT],1):ch_table[[#This Row],[AAT]])</f>
        <v>3.2194444444444477</v>
      </c>
    </row>
    <row r="1862" spans="1:13" x14ac:dyDescent="0.25">
      <c r="A1862" s="2">
        <v>134</v>
      </c>
      <c r="B1862" s="40">
        <v>44147</v>
      </c>
      <c r="C1862" s="42">
        <v>0.48333333333333328</v>
      </c>
      <c r="D1862" s="3" t="s">
        <v>15</v>
      </c>
      <c r="G1862" s="42" cm="1">
        <f t="array" ref="G186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2.083333333333437E-3</v>
      </c>
      <c r="H1862" s="44" t="str">
        <f>IF(ch_table[[#This Row],[Subject 1]]&lt;&gt;"House rose", "",SUMIF(ch_table[Day], ch_table[[#This Row],[Day]], ch_table[Duration]))</f>
        <v/>
      </c>
      <c r="I1862" s="49">
        <f>SUM(INDEX(ch_table[Duration],1):ch_table[[#This Row],[Duration]])</f>
        <v>43.461111111111194</v>
      </c>
      <c r="J1862" s="44" cm="1">
        <f t="array" ref="J186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862" s="44" t="str" cm="1">
        <f t="array" ref="K186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862" s="44" t="str">
        <f>IF(ch_table[[#This Row],[Subject 1]]&lt;&gt;"House rose", "",SUMIF(ch_table[Day], ch_table[[#This Row],[Day]], ch_table[AAT]))</f>
        <v/>
      </c>
      <c r="M1862" s="47">
        <f>SUM(INDEX(ch_table[AAT],1):ch_table[[#This Row],[AAT]])</f>
        <v>3.2194444444444477</v>
      </c>
    </row>
    <row r="1863" spans="1:13" x14ac:dyDescent="0.25">
      <c r="A1863" s="2">
        <v>134</v>
      </c>
      <c r="B1863" s="40">
        <v>44147</v>
      </c>
      <c r="C1863" s="42">
        <v>0.48541666666666672</v>
      </c>
      <c r="D1863" s="3" t="s">
        <v>25</v>
      </c>
      <c r="E1863" s="5" t="s">
        <v>81</v>
      </c>
      <c r="G1863" s="42" cm="1">
        <f t="array" ref="G186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4.4444444444444398E-2</v>
      </c>
      <c r="H1863" s="44" t="str">
        <f>IF(ch_table[[#This Row],[Subject 1]]&lt;&gt;"House rose", "",SUMIF(ch_table[Day], ch_table[[#This Row],[Day]], ch_table[Duration]))</f>
        <v/>
      </c>
      <c r="I1863" s="49">
        <f>SUM(INDEX(ch_table[Duration],1):ch_table[[#This Row],[Duration]])</f>
        <v>43.505555555555638</v>
      </c>
      <c r="J1863" s="44" cm="1">
        <f t="array" ref="J186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863" s="44" t="str" cm="1">
        <f t="array" ref="K186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863" s="44" t="str">
        <f>IF(ch_table[[#This Row],[Subject 1]]&lt;&gt;"House rose", "",SUMIF(ch_table[Day], ch_table[[#This Row],[Day]], ch_table[AAT]))</f>
        <v/>
      </c>
      <c r="M1863" s="47">
        <f>SUM(INDEX(ch_table[AAT],1):ch_table[[#This Row],[AAT]])</f>
        <v>3.2194444444444477</v>
      </c>
    </row>
    <row r="1864" spans="1:13" x14ac:dyDescent="0.25">
      <c r="A1864" s="2">
        <v>134</v>
      </c>
      <c r="B1864" s="40">
        <v>44147</v>
      </c>
      <c r="C1864" s="42">
        <v>0.52986111111111112</v>
      </c>
      <c r="D1864" s="3" t="s">
        <v>15</v>
      </c>
      <c r="G1864" s="42" cm="1">
        <f t="array" ref="G186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1864" s="44" t="str">
        <f>IF(ch_table[[#This Row],[Subject 1]]&lt;&gt;"House rose", "",SUMIF(ch_table[Day], ch_table[[#This Row],[Day]], ch_table[Duration]))</f>
        <v/>
      </c>
      <c r="I1864" s="49">
        <f>SUM(INDEX(ch_table[Duration],1):ch_table[[#This Row],[Duration]])</f>
        <v>43.50763888888897</v>
      </c>
      <c r="J1864" s="44" cm="1">
        <f t="array" ref="J186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864" s="44" t="str" cm="1">
        <f t="array" ref="K186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864" s="44" t="str">
        <f>IF(ch_table[[#This Row],[Subject 1]]&lt;&gt;"House rose", "",SUMIF(ch_table[Day], ch_table[[#This Row],[Day]], ch_table[AAT]))</f>
        <v/>
      </c>
      <c r="M1864" s="47">
        <f>SUM(INDEX(ch_table[AAT],1):ch_table[[#This Row],[AAT]])</f>
        <v>3.2194444444444477</v>
      </c>
    </row>
    <row r="1865" spans="1:13" x14ac:dyDescent="0.25">
      <c r="A1865" s="2">
        <v>134</v>
      </c>
      <c r="B1865" s="40">
        <v>44147</v>
      </c>
      <c r="C1865" s="42">
        <v>0.53194444444444444</v>
      </c>
      <c r="D1865" s="3" t="s">
        <v>20</v>
      </c>
      <c r="E1865" s="5" t="s">
        <v>1027</v>
      </c>
      <c r="F1865" s="5" t="s">
        <v>73</v>
      </c>
      <c r="G1865" s="42" cm="1">
        <f t="array" ref="G186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1.388888888888884E-3</v>
      </c>
      <c r="H1865" s="44" t="str">
        <f>IF(ch_table[[#This Row],[Subject 1]]&lt;&gt;"House rose", "",SUMIF(ch_table[Day], ch_table[[#This Row],[Day]], ch_table[Duration]))</f>
        <v/>
      </c>
      <c r="I1865" s="49">
        <f>SUM(INDEX(ch_table[Duration],1):ch_table[[#This Row],[Duration]])</f>
        <v>43.50902777777786</v>
      </c>
      <c r="J1865" s="44" cm="1">
        <f t="array" ref="J186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865" s="44" t="str" cm="1">
        <f t="array" ref="K186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865" s="44" t="str">
        <f>IF(ch_table[[#This Row],[Subject 1]]&lt;&gt;"House rose", "",SUMIF(ch_table[Day], ch_table[[#This Row],[Day]], ch_table[AAT]))</f>
        <v/>
      </c>
      <c r="M1865" s="47">
        <f>SUM(INDEX(ch_table[AAT],1):ch_table[[#This Row],[AAT]])</f>
        <v>3.2194444444444477</v>
      </c>
    </row>
    <row r="1866" spans="1:13" ht="45" x14ac:dyDescent="0.25">
      <c r="A1866" s="2">
        <v>134</v>
      </c>
      <c r="B1866" s="40">
        <v>44147</v>
      </c>
      <c r="C1866" s="42">
        <v>0.53333333333333333</v>
      </c>
      <c r="D1866" s="3" t="s">
        <v>30</v>
      </c>
      <c r="E1866" s="5" t="s">
        <v>1028</v>
      </c>
      <c r="G1866" s="42" cm="1">
        <f t="array" ref="G186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2.3611111111111138E-2</v>
      </c>
      <c r="H1866" s="44" t="str">
        <f>IF(ch_table[[#This Row],[Subject 1]]&lt;&gt;"House rose", "",SUMIF(ch_table[Day], ch_table[[#This Row],[Day]], ch_table[Duration]))</f>
        <v/>
      </c>
      <c r="I1866" s="49">
        <f>SUM(INDEX(ch_table[Duration],1):ch_table[[#This Row],[Duration]])</f>
        <v>43.532638888888968</v>
      </c>
      <c r="J1866" s="44" cm="1">
        <f t="array" ref="J186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866" s="44" t="str" cm="1">
        <f t="array" ref="K186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866" s="44" t="str">
        <f>IF(ch_table[[#This Row],[Subject 1]]&lt;&gt;"House rose", "",SUMIF(ch_table[Day], ch_table[[#This Row],[Day]], ch_table[AAT]))</f>
        <v/>
      </c>
      <c r="M1866" s="47">
        <f>SUM(INDEX(ch_table[AAT],1):ch_table[[#This Row],[AAT]])</f>
        <v>3.2194444444444477</v>
      </c>
    </row>
    <row r="1867" spans="1:13" x14ac:dyDescent="0.25">
      <c r="A1867" s="2">
        <v>134</v>
      </c>
      <c r="B1867" s="40">
        <v>44147</v>
      </c>
      <c r="C1867" s="42">
        <v>0.55694444444444446</v>
      </c>
      <c r="D1867" s="3" t="s">
        <v>15</v>
      </c>
      <c r="G1867" s="42" cm="1">
        <f t="array" ref="G186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1867" s="44" t="str">
        <f>IF(ch_table[[#This Row],[Subject 1]]&lt;&gt;"House rose", "",SUMIF(ch_table[Day], ch_table[[#This Row],[Day]], ch_table[Duration]))</f>
        <v/>
      </c>
      <c r="I1867" s="49">
        <f>SUM(INDEX(ch_table[Duration],1):ch_table[[#This Row],[Duration]])</f>
        <v>43.535416666666748</v>
      </c>
      <c r="J1867" s="44" cm="1">
        <f t="array" ref="J186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867" s="44" t="str" cm="1">
        <f t="array" ref="K186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867" s="44" t="str">
        <f>IF(ch_table[[#This Row],[Subject 1]]&lt;&gt;"House rose", "",SUMIF(ch_table[Day], ch_table[[#This Row],[Day]], ch_table[AAT]))</f>
        <v/>
      </c>
      <c r="M1867" s="47">
        <f>SUM(INDEX(ch_table[AAT],1):ch_table[[#This Row],[AAT]])</f>
        <v>3.2194444444444477</v>
      </c>
    </row>
    <row r="1868" spans="1:13" ht="30" x14ac:dyDescent="0.25">
      <c r="A1868" s="2">
        <v>134</v>
      </c>
      <c r="B1868" s="40">
        <v>44147</v>
      </c>
      <c r="C1868" s="42">
        <v>0.55972222222222223</v>
      </c>
      <c r="D1868" s="3" t="s">
        <v>24</v>
      </c>
      <c r="E1868" s="5" t="s">
        <v>1029</v>
      </c>
      <c r="G1868" s="42" cm="1">
        <f t="array" ref="G186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6.9444444444444198E-4</v>
      </c>
      <c r="H1868" s="44" t="str">
        <f>IF(ch_table[[#This Row],[Subject 1]]&lt;&gt;"House rose", "",SUMIF(ch_table[Day], ch_table[[#This Row],[Day]], ch_table[Duration]))</f>
        <v/>
      </c>
      <c r="I1868" s="49">
        <f>SUM(INDEX(ch_table[Duration],1):ch_table[[#This Row],[Duration]])</f>
        <v>43.53611111111119</v>
      </c>
      <c r="J1868" s="44" cm="1">
        <f t="array" ref="J186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868" s="44" t="str" cm="1">
        <f t="array" ref="K186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868" s="44" t="str">
        <f>IF(ch_table[[#This Row],[Subject 1]]&lt;&gt;"House rose", "",SUMIF(ch_table[Day], ch_table[[#This Row],[Day]], ch_table[AAT]))</f>
        <v/>
      </c>
      <c r="M1868" s="47">
        <f>SUM(INDEX(ch_table[AAT],1):ch_table[[#This Row],[AAT]])</f>
        <v>3.2194444444444477</v>
      </c>
    </row>
    <row r="1869" spans="1:13" ht="30" x14ac:dyDescent="0.25">
      <c r="A1869" s="2">
        <v>134</v>
      </c>
      <c r="B1869" s="40">
        <v>44147</v>
      </c>
      <c r="C1869" s="42">
        <v>0.56041666666666667</v>
      </c>
      <c r="D1869" s="3" t="s">
        <v>630</v>
      </c>
      <c r="E1869" s="5" t="s">
        <v>1030</v>
      </c>
      <c r="F1869" s="5" t="s">
        <v>377</v>
      </c>
      <c r="G1869" s="42" cm="1">
        <f t="array" ref="G186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7.9861111111111049E-2</v>
      </c>
      <c r="H1869" s="44" t="str">
        <f>IF(ch_table[[#This Row],[Subject 1]]&lt;&gt;"House rose", "",SUMIF(ch_table[Day], ch_table[[#This Row],[Day]], ch_table[Duration]))</f>
        <v/>
      </c>
      <c r="I1869" s="49">
        <f>SUM(INDEX(ch_table[Duration],1):ch_table[[#This Row],[Duration]])</f>
        <v>43.615972222222304</v>
      </c>
      <c r="J1869" s="44" cm="1">
        <f t="array" ref="J186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869" s="44" t="str" cm="1">
        <f t="array" ref="K186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869" s="44" t="str">
        <f>IF(ch_table[[#This Row],[Subject 1]]&lt;&gt;"House rose", "",SUMIF(ch_table[Day], ch_table[[#This Row],[Day]], ch_table[AAT]))</f>
        <v/>
      </c>
      <c r="M1869" s="47">
        <f>SUM(INDEX(ch_table[AAT],1):ch_table[[#This Row],[AAT]])</f>
        <v>3.2194444444444477</v>
      </c>
    </row>
    <row r="1870" spans="1:13" x14ac:dyDescent="0.25">
      <c r="A1870" s="2">
        <v>134</v>
      </c>
      <c r="B1870" s="40">
        <v>44147</v>
      </c>
      <c r="C1870" s="42">
        <v>0.64027777777777772</v>
      </c>
      <c r="D1870" s="3" t="s">
        <v>15</v>
      </c>
      <c r="G1870" s="42" cm="1">
        <f t="array" ref="G187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2.083333333333437E-3</v>
      </c>
      <c r="H1870" s="44" t="str">
        <f>IF(ch_table[[#This Row],[Subject 1]]&lt;&gt;"House rose", "",SUMIF(ch_table[Day], ch_table[[#This Row],[Day]], ch_table[Duration]))</f>
        <v/>
      </c>
      <c r="I1870" s="49">
        <f>SUM(INDEX(ch_table[Duration],1):ch_table[[#This Row],[Duration]])</f>
        <v>43.618055555555635</v>
      </c>
      <c r="J1870" s="44" cm="1">
        <f t="array" ref="J187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870" s="44" t="str" cm="1">
        <f t="array" ref="K187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870" s="44" t="str">
        <f>IF(ch_table[[#This Row],[Subject 1]]&lt;&gt;"House rose", "",SUMIF(ch_table[Day], ch_table[[#This Row],[Day]], ch_table[AAT]))</f>
        <v/>
      </c>
      <c r="M1870" s="47">
        <f>SUM(INDEX(ch_table[AAT],1):ch_table[[#This Row],[AAT]])</f>
        <v>3.2194444444444477</v>
      </c>
    </row>
    <row r="1871" spans="1:13" ht="45" x14ac:dyDescent="0.25">
      <c r="A1871" s="2">
        <v>134</v>
      </c>
      <c r="B1871" s="40">
        <v>44147</v>
      </c>
      <c r="C1871" s="42">
        <v>0.64236111111111116</v>
      </c>
      <c r="D1871" s="3" t="s">
        <v>630</v>
      </c>
      <c r="E1871" s="5" t="s">
        <v>1031</v>
      </c>
      <c r="F1871" s="5" t="s">
        <v>377</v>
      </c>
      <c r="G1871" s="42" cm="1">
        <f t="array" ref="G187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6.597222222222221E-2</v>
      </c>
      <c r="H1871" s="44" t="str">
        <f>IF(ch_table[[#This Row],[Subject 1]]&lt;&gt;"House rose", "",SUMIF(ch_table[Day], ch_table[[#This Row],[Day]], ch_table[Duration]))</f>
        <v/>
      </c>
      <c r="I1871" s="49">
        <f>SUM(INDEX(ch_table[Duration],1):ch_table[[#This Row],[Duration]])</f>
        <v>43.684027777777857</v>
      </c>
      <c r="J1871" s="44" cm="1">
        <f t="array" ref="J187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871" s="44" t="str" cm="1">
        <f t="array" ref="K187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871" s="44" t="str">
        <f>IF(ch_table[[#This Row],[Subject 1]]&lt;&gt;"House rose", "",SUMIF(ch_table[Day], ch_table[[#This Row],[Day]], ch_table[AAT]))</f>
        <v/>
      </c>
      <c r="M1871" s="47">
        <f>SUM(INDEX(ch_table[AAT],1):ch_table[[#This Row],[AAT]])</f>
        <v>3.2194444444444477</v>
      </c>
    </row>
    <row r="1872" spans="1:13" ht="45" x14ac:dyDescent="0.25">
      <c r="A1872" s="2">
        <v>134</v>
      </c>
      <c r="B1872" s="40">
        <v>44147</v>
      </c>
      <c r="C1872" s="42">
        <v>0.70833333333333337</v>
      </c>
      <c r="D1872" s="3" t="s">
        <v>26</v>
      </c>
      <c r="E1872" s="5" t="s">
        <v>1032</v>
      </c>
      <c r="G1872" s="42" cm="1">
        <f t="array" ref="G187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1.8055555555555491E-2</v>
      </c>
      <c r="H1872" s="44" t="str">
        <f>IF(ch_table[[#This Row],[Subject 1]]&lt;&gt;"House rose", "",SUMIF(ch_table[Day], ch_table[[#This Row],[Day]], ch_table[Duration]))</f>
        <v/>
      </c>
      <c r="I1872" s="49">
        <f>SUM(INDEX(ch_table[Duration],1):ch_table[[#This Row],[Duration]])</f>
        <v>43.702083333333412</v>
      </c>
      <c r="J1872" s="44" cm="1">
        <f t="array" ref="J187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872" s="44" cm="1">
        <f t="array" ref="K187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1.8055555555555491E-2</v>
      </c>
      <c r="L1872" s="44" t="str">
        <f>IF(ch_table[[#This Row],[Subject 1]]&lt;&gt;"House rose", "",SUMIF(ch_table[Day], ch_table[[#This Row],[Day]], ch_table[AAT]))</f>
        <v/>
      </c>
      <c r="M1872" s="47">
        <f>SUM(INDEX(ch_table[AAT],1):ch_table[[#This Row],[AAT]])</f>
        <v>3.2375000000000034</v>
      </c>
    </row>
    <row r="1873" spans="1:13" x14ac:dyDescent="0.25">
      <c r="A1873" s="2">
        <v>134</v>
      </c>
      <c r="B1873" s="40">
        <v>44147</v>
      </c>
      <c r="C1873" s="42">
        <v>0.72638888888888886</v>
      </c>
      <c r="D1873" s="3" t="s">
        <v>17</v>
      </c>
      <c r="G1873" s="42" t="str" cm="1">
        <f t="array" ref="G187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1873" s="44">
        <f>IF(ch_table[[#This Row],[Subject 1]]&lt;&gt;"House rose", "",SUMIF(ch_table[Day], ch_table[[#This Row],[Day]], ch_table[Duration]))</f>
        <v>0.33055555555555555</v>
      </c>
      <c r="I1873" s="49">
        <f>SUM(INDEX(ch_table[Duration],1):ch_table[[#This Row],[Duration]])</f>
        <v>43.702083333333412</v>
      </c>
      <c r="J1873" s="44" cm="1">
        <f t="array" ref="J187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873" s="44" t="str" cm="1">
        <f t="array" ref="K187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873" s="44">
        <f>IF(ch_table[[#This Row],[Subject 1]]&lt;&gt;"House rose", "",SUMIF(ch_table[Day], ch_table[[#This Row],[Day]], ch_table[AAT]))</f>
        <v>1.8055555555555491E-2</v>
      </c>
      <c r="M1873" s="47">
        <f>SUM(INDEX(ch_table[AAT],1):ch_table[[#This Row],[AAT]])</f>
        <v>3.2375000000000034</v>
      </c>
    </row>
    <row r="1874" spans="1:13" x14ac:dyDescent="0.25">
      <c r="A1874" s="2">
        <v>135</v>
      </c>
      <c r="B1874" s="40">
        <v>44151</v>
      </c>
      <c r="C1874" s="42">
        <v>0.60416666666666663</v>
      </c>
      <c r="D1874" s="3" t="s">
        <v>18</v>
      </c>
      <c r="G1874" s="42" cm="1">
        <f t="array" ref="G187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1874" s="44" t="str">
        <f>IF(ch_table[[#This Row],[Subject 1]]&lt;&gt;"House rose", "",SUMIF(ch_table[Day], ch_table[[#This Row],[Day]], ch_table[Duration]))</f>
        <v/>
      </c>
      <c r="I1874" s="49">
        <f>SUM(INDEX(ch_table[Duration],1):ch_table[[#This Row],[Duration]])</f>
        <v>43.704166666666744</v>
      </c>
      <c r="J1874" s="44" cm="1">
        <f t="array" ref="J187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874" s="44" t="str" cm="1">
        <f t="array" ref="K187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874" s="44" t="str">
        <f>IF(ch_table[[#This Row],[Subject 1]]&lt;&gt;"House rose", "",SUMIF(ch_table[Day], ch_table[[#This Row],[Day]], ch_table[AAT]))</f>
        <v/>
      </c>
      <c r="M1874" s="47">
        <f>SUM(INDEX(ch_table[AAT],1):ch_table[[#This Row],[AAT]])</f>
        <v>3.2375000000000034</v>
      </c>
    </row>
    <row r="1875" spans="1:13" x14ac:dyDescent="0.25">
      <c r="A1875" s="2">
        <v>135</v>
      </c>
      <c r="B1875" s="40">
        <v>44151</v>
      </c>
      <c r="C1875" s="42">
        <v>0.60624999999999996</v>
      </c>
      <c r="D1875" s="3" t="s">
        <v>28</v>
      </c>
      <c r="E1875" s="5" t="s">
        <v>1033</v>
      </c>
      <c r="G1875" s="42" cm="1">
        <f t="array" ref="G187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2.9861111111111116E-2</v>
      </c>
      <c r="H1875" s="44" t="str">
        <f>IF(ch_table[[#This Row],[Subject 1]]&lt;&gt;"House rose", "",SUMIF(ch_table[Day], ch_table[[#This Row],[Day]], ch_table[Duration]))</f>
        <v/>
      </c>
      <c r="I1875" s="49">
        <f>SUM(INDEX(ch_table[Duration],1):ch_table[[#This Row],[Duration]])</f>
        <v>43.734027777777854</v>
      </c>
      <c r="J1875" s="44" cm="1">
        <f t="array" ref="J187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875" s="44" t="str" cm="1">
        <f t="array" ref="K187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875" s="44" t="str">
        <f>IF(ch_table[[#This Row],[Subject 1]]&lt;&gt;"House rose", "",SUMIF(ch_table[Day], ch_table[[#This Row],[Day]], ch_table[AAT]))</f>
        <v/>
      </c>
      <c r="M1875" s="47">
        <f>SUM(INDEX(ch_table[AAT],1):ch_table[[#This Row],[AAT]])</f>
        <v>3.2375000000000034</v>
      </c>
    </row>
    <row r="1876" spans="1:13" x14ac:dyDescent="0.25">
      <c r="A1876" s="2">
        <v>135</v>
      </c>
      <c r="B1876" s="40">
        <v>44151</v>
      </c>
      <c r="C1876" s="42">
        <v>0.63611111111111107</v>
      </c>
      <c r="D1876" s="3" t="s">
        <v>29</v>
      </c>
      <c r="E1876" s="5" t="s">
        <v>1033</v>
      </c>
      <c r="G1876" s="42" cm="1">
        <f t="array" ref="G187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1.3194444444444509E-2</v>
      </c>
      <c r="H1876" s="44" t="str">
        <f>IF(ch_table[[#This Row],[Subject 1]]&lt;&gt;"House rose", "",SUMIF(ch_table[Day], ch_table[[#This Row],[Day]], ch_table[Duration]))</f>
        <v/>
      </c>
      <c r="I1876" s="49">
        <f>SUM(INDEX(ch_table[Duration],1):ch_table[[#This Row],[Duration]])</f>
        <v>43.747222222222298</v>
      </c>
      <c r="J1876" s="44" cm="1">
        <f t="array" ref="J187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876" s="44" t="str" cm="1">
        <f t="array" ref="K187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876" s="44" t="str">
        <f>IF(ch_table[[#This Row],[Subject 1]]&lt;&gt;"House rose", "",SUMIF(ch_table[Day], ch_table[[#This Row],[Day]], ch_table[AAT]))</f>
        <v/>
      </c>
      <c r="M1876" s="47">
        <f>SUM(INDEX(ch_table[AAT],1):ch_table[[#This Row],[AAT]])</f>
        <v>3.2375000000000034</v>
      </c>
    </row>
    <row r="1877" spans="1:13" x14ac:dyDescent="0.25">
      <c r="A1877" s="2">
        <v>135</v>
      </c>
      <c r="B1877" s="40">
        <v>44151</v>
      </c>
      <c r="C1877" s="42">
        <v>0.64930555555555558</v>
      </c>
      <c r="D1877" s="3" t="s">
        <v>15</v>
      </c>
      <c r="G1877" s="42" cm="1">
        <f t="array" ref="G187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1877" s="44" t="str">
        <f>IF(ch_table[[#This Row],[Subject 1]]&lt;&gt;"House rose", "",SUMIF(ch_table[Day], ch_table[[#This Row],[Day]], ch_table[Duration]))</f>
        <v/>
      </c>
      <c r="I1877" s="49">
        <f>SUM(INDEX(ch_table[Duration],1):ch_table[[#This Row],[Duration]])</f>
        <v>43.74930555555563</v>
      </c>
      <c r="J1877" s="44" cm="1">
        <f t="array" ref="J187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877" s="44" t="str" cm="1">
        <f t="array" ref="K187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877" s="44" t="str">
        <f>IF(ch_table[[#This Row],[Subject 1]]&lt;&gt;"House rose", "",SUMIF(ch_table[Day], ch_table[[#This Row],[Day]], ch_table[AAT]))</f>
        <v/>
      </c>
      <c r="M1877" s="47">
        <f>SUM(INDEX(ch_table[AAT],1):ch_table[[#This Row],[AAT]])</f>
        <v>3.2375000000000034</v>
      </c>
    </row>
    <row r="1878" spans="1:13" x14ac:dyDescent="0.25">
      <c r="A1878" s="2">
        <v>135</v>
      </c>
      <c r="B1878" s="40">
        <v>44151</v>
      </c>
      <c r="C1878" s="42">
        <v>0.65138888888888891</v>
      </c>
      <c r="D1878" s="3" t="s">
        <v>20</v>
      </c>
      <c r="E1878" s="5" t="s">
        <v>1034</v>
      </c>
      <c r="F1878" s="5" t="s">
        <v>73</v>
      </c>
      <c r="G1878" s="42" cm="1">
        <f t="array" ref="G187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6.9444444444444198E-4</v>
      </c>
      <c r="H1878" s="44" t="str">
        <f>IF(ch_table[[#This Row],[Subject 1]]&lt;&gt;"House rose", "",SUMIF(ch_table[Day], ch_table[[#This Row],[Day]], ch_table[Duration]))</f>
        <v/>
      </c>
      <c r="I1878" s="49">
        <f>SUM(INDEX(ch_table[Duration],1):ch_table[[#This Row],[Duration]])</f>
        <v>43.750000000000071</v>
      </c>
      <c r="J1878" s="44" cm="1">
        <f t="array" ref="J187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878" s="44" t="str" cm="1">
        <f t="array" ref="K187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878" s="44" t="str">
        <f>IF(ch_table[[#This Row],[Subject 1]]&lt;&gt;"House rose", "",SUMIF(ch_table[Day], ch_table[[#This Row],[Day]], ch_table[AAT]))</f>
        <v/>
      </c>
      <c r="M1878" s="47">
        <f>SUM(INDEX(ch_table[AAT],1):ch_table[[#This Row],[AAT]])</f>
        <v>3.2375000000000034</v>
      </c>
    </row>
    <row r="1879" spans="1:13" ht="30" x14ac:dyDescent="0.25">
      <c r="A1879" s="2">
        <v>135</v>
      </c>
      <c r="B1879" s="40">
        <v>44151</v>
      </c>
      <c r="C1879" s="42">
        <v>0.65208333333333335</v>
      </c>
      <c r="D1879" s="3" t="s">
        <v>32</v>
      </c>
      <c r="E1879" s="5" t="s">
        <v>1035</v>
      </c>
      <c r="G1879" s="42" cm="1">
        <f t="array" ref="G187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7.0138888888888862E-2</v>
      </c>
      <c r="H1879" s="44" t="str">
        <f>IF(ch_table[[#This Row],[Subject 1]]&lt;&gt;"House rose", "",SUMIF(ch_table[Day], ch_table[[#This Row],[Day]], ch_table[Duration]))</f>
        <v/>
      </c>
      <c r="I1879" s="49">
        <f>SUM(INDEX(ch_table[Duration],1):ch_table[[#This Row],[Duration]])</f>
        <v>43.820138888888962</v>
      </c>
      <c r="J1879" s="44" cm="1">
        <f t="array" ref="J187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879" s="44" t="str" cm="1">
        <f t="array" ref="K187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879" s="44" t="str">
        <f>IF(ch_table[[#This Row],[Subject 1]]&lt;&gt;"House rose", "",SUMIF(ch_table[Day], ch_table[[#This Row],[Day]], ch_table[AAT]))</f>
        <v/>
      </c>
      <c r="M1879" s="47">
        <f>SUM(INDEX(ch_table[AAT],1):ch_table[[#This Row],[AAT]])</f>
        <v>3.2375000000000034</v>
      </c>
    </row>
    <row r="1880" spans="1:13" ht="30" x14ac:dyDescent="0.25">
      <c r="A1880" s="2">
        <v>135</v>
      </c>
      <c r="B1880" s="40">
        <v>44151</v>
      </c>
      <c r="C1880" s="42">
        <v>0.72222222222222221</v>
      </c>
      <c r="D1880" s="3" t="s">
        <v>24</v>
      </c>
      <c r="E1880" s="5" t="s">
        <v>1036</v>
      </c>
      <c r="G1880" s="42" cm="1">
        <f t="array" ref="G188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1880" s="44" t="str">
        <f>IF(ch_table[[#This Row],[Subject 1]]&lt;&gt;"House rose", "",SUMIF(ch_table[Day], ch_table[[#This Row],[Day]], ch_table[Duration]))</f>
        <v/>
      </c>
      <c r="I1880" s="49">
        <f>SUM(INDEX(ch_table[Duration],1):ch_table[[#This Row],[Duration]])</f>
        <v>43.822222222222294</v>
      </c>
      <c r="J1880" s="44" cm="1">
        <f t="array" ref="J188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880" s="44" t="str" cm="1">
        <f t="array" ref="K188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880" s="44" t="str">
        <f>IF(ch_table[[#This Row],[Subject 1]]&lt;&gt;"House rose", "",SUMIF(ch_table[Day], ch_table[[#This Row],[Day]], ch_table[AAT]))</f>
        <v/>
      </c>
      <c r="M1880" s="47">
        <f>SUM(INDEX(ch_table[AAT],1):ch_table[[#This Row],[AAT]])</f>
        <v>3.2375000000000034</v>
      </c>
    </row>
    <row r="1881" spans="1:13" x14ac:dyDescent="0.25">
      <c r="A1881" s="2">
        <v>135</v>
      </c>
      <c r="B1881" s="40">
        <v>44151</v>
      </c>
      <c r="C1881" s="42">
        <v>0.72430555555555554</v>
      </c>
      <c r="D1881" s="3" t="s">
        <v>15</v>
      </c>
      <c r="G1881" s="42" cm="1">
        <f t="array" ref="G188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1881" s="44" t="str">
        <f>IF(ch_table[[#This Row],[Subject 1]]&lt;&gt;"House rose", "",SUMIF(ch_table[Day], ch_table[[#This Row],[Day]], ch_table[Duration]))</f>
        <v/>
      </c>
      <c r="I1881" s="49">
        <f>SUM(INDEX(ch_table[Duration],1):ch_table[[#This Row],[Duration]])</f>
        <v>43.824305555555625</v>
      </c>
      <c r="J1881" s="44" cm="1">
        <f t="array" ref="J188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881" s="44" t="str" cm="1">
        <f t="array" ref="K188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881" s="44" t="str">
        <f>IF(ch_table[[#This Row],[Subject 1]]&lt;&gt;"House rose", "",SUMIF(ch_table[Day], ch_table[[#This Row],[Day]], ch_table[AAT]))</f>
        <v/>
      </c>
      <c r="M1881" s="47">
        <f>SUM(INDEX(ch_table[AAT],1):ch_table[[#This Row],[AAT]])</f>
        <v>3.2375000000000034</v>
      </c>
    </row>
    <row r="1882" spans="1:13" x14ac:dyDescent="0.25">
      <c r="A1882" s="2">
        <v>135</v>
      </c>
      <c r="B1882" s="40">
        <v>44151</v>
      </c>
      <c r="C1882" s="42">
        <v>0.72638888888888886</v>
      </c>
      <c r="D1882" s="3" t="s">
        <v>42</v>
      </c>
      <c r="E1882" s="5" t="s">
        <v>1037</v>
      </c>
      <c r="F1882" s="5" t="s">
        <v>830</v>
      </c>
      <c r="G1882" s="42" cm="1">
        <f t="array" ref="G188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0.17777777777777781</v>
      </c>
      <c r="H1882" s="44" t="str">
        <f>IF(ch_table[[#This Row],[Subject 1]]&lt;&gt;"House rose", "",SUMIF(ch_table[Day], ch_table[[#This Row],[Day]], ch_table[Duration]))</f>
        <v/>
      </c>
      <c r="I1882" s="49">
        <f>SUM(INDEX(ch_table[Duration],1):ch_table[[#This Row],[Duration]])</f>
        <v>44.002083333333402</v>
      </c>
      <c r="J1882" s="44" cm="1">
        <f t="array" ref="J188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882" s="44" t="str" cm="1">
        <f t="array" ref="K188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882" s="44" t="str">
        <f>IF(ch_table[[#This Row],[Subject 1]]&lt;&gt;"House rose", "",SUMIF(ch_table[Day], ch_table[[#This Row],[Day]], ch_table[AAT]))</f>
        <v/>
      </c>
      <c r="M1882" s="47">
        <f>SUM(INDEX(ch_table[AAT],1):ch_table[[#This Row],[AAT]])</f>
        <v>3.2375000000000034</v>
      </c>
    </row>
    <row r="1883" spans="1:13" x14ac:dyDescent="0.25">
      <c r="A1883" s="2">
        <v>135</v>
      </c>
      <c r="B1883" s="40">
        <v>44151</v>
      </c>
      <c r="C1883" s="42">
        <v>0.90416666666666667</v>
      </c>
      <c r="D1883" s="3" t="s">
        <v>33</v>
      </c>
      <c r="E1883" s="5" t="s">
        <v>1037</v>
      </c>
      <c r="G1883" s="42" cm="1">
        <f t="array" ref="G188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6.9444444444444198E-3</v>
      </c>
      <c r="H1883" s="44" t="str">
        <f>IF(ch_table[[#This Row],[Subject 1]]&lt;&gt;"House rose", "",SUMIF(ch_table[Day], ch_table[[#This Row],[Day]], ch_table[Duration]))</f>
        <v/>
      </c>
      <c r="I1883" s="49">
        <f>SUM(INDEX(ch_table[Duration],1):ch_table[[#This Row],[Duration]])</f>
        <v>44.009027777777845</v>
      </c>
      <c r="J1883" s="44" cm="1">
        <f t="array" ref="J188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883" s="44" t="str" cm="1">
        <f t="array" ref="K188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883" s="44" t="str">
        <f>IF(ch_table[[#This Row],[Subject 1]]&lt;&gt;"House rose", "",SUMIF(ch_table[Day], ch_table[[#This Row],[Day]], ch_table[AAT]))</f>
        <v/>
      </c>
      <c r="M1883" s="47">
        <f>SUM(INDEX(ch_table[AAT],1):ch_table[[#This Row],[AAT]])</f>
        <v>3.2375000000000034</v>
      </c>
    </row>
    <row r="1884" spans="1:13" x14ac:dyDescent="0.25">
      <c r="A1884" s="2">
        <v>135</v>
      </c>
      <c r="B1884" s="40">
        <v>44151</v>
      </c>
      <c r="C1884" s="42">
        <v>0.91111111111111109</v>
      </c>
      <c r="D1884" s="3" t="s">
        <v>35</v>
      </c>
      <c r="E1884" s="5" t="s">
        <v>1038</v>
      </c>
      <c r="G1884" s="42" cm="1">
        <f t="array" ref="G188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1.388888888888884E-3</v>
      </c>
      <c r="H1884" s="44" t="str">
        <f>IF(ch_table[[#This Row],[Subject 1]]&lt;&gt;"House rose", "",SUMIF(ch_table[Day], ch_table[[#This Row],[Day]], ch_table[Duration]))</f>
        <v/>
      </c>
      <c r="I1884" s="49">
        <f>SUM(INDEX(ch_table[Duration],1):ch_table[[#This Row],[Duration]])</f>
        <v>44.010416666666735</v>
      </c>
      <c r="J1884" s="44" cm="1">
        <f t="array" ref="J188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884" s="44" t="str" cm="1">
        <f t="array" ref="K188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884" s="44" t="str">
        <f>IF(ch_table[[#This Row],[Subject 1]]&lt;&gt;"House rose", "",SUMIF(ch_table[Day], ch_table[[#This Row],[Day]], ch_table[AAT]))</f>
        <v/>
      </c>
      <c r="M1884" s="47">
        <f>SUM(INDEX(ch_table[AAT],1):ch_table[[#This Row],[AAT]])</f>
        <v>3.2375000000000034</v>
      </c>
    </row>
    <row r="1885" spans="1:13" ht="30" x14ac:dyDescent="0.25">
      <c r="A1885" s="2">
        <v>135</v>
      </c>
      <c r="B1885" s="40">
        <v>44151</v>
      </c>
      <c r="C1885" s="42">
        <v>0.91249999999999998</v>
      </c>
      <c r="D1885" s="3" t="s">
        <v>26</v>
      </c>
      <c r="E1885" s="5" t="s">
        <v>1039</v>
      </c>
      <c r="G1885" s="42" cm="1">
        <f t="array" ref="G188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4.3750000000000067E-2</v>
      </c>
      <c r="H1885" s="44" t="str">
        <f>IF(ch_table[[#This Row],[Subject 1]]&lt;&gt;"House rose", "",SUMIF(ch_table[Day], ch_table[[#This Row],[Day]], ch_table[Duration]))</f>
        <v/>
      </c>
      <c r="I1885" s="49">
        <f>SUM(INDEX(ch_table[Duration],1):ch_table[[#This Row],[Duration]])</f>
        <v>44.054166666666738</v>
      </c>
      <c r="J1885" s="44" cm="1">
        <f t="array" ref="J188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885" s="44" cm="1">
        <f t="array" ref="K188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3.9583333333333415E-2</v>
      </c>
      <c r="L1885" s="44" t="str">
        <f>IF(ch_table[[#This Row],[Subject 1]]&lt;&gt;"House rose", "",SUMIF(ch_table[Day], ch_table[[#This Row],[Day]], ch_table[AAT]))</f>
        <v/>
      </c>
      <c r="M1885" s="47">
        <f>SUM(INDEX(ch_table[AAT],1):ch_table[[#This Row],[AAT]])</f>
        <v>3.2770833333333367</v>
      </c>
    </row>
    <row r="1886" spans="1:13" x14ac:dyDescent="0.25">
      <c r="A1886" s="2">
        <v>135</v>
      </c>
      <c r="B1886" s="40">
        <v>44151</v>
      </c>
      <c r="C1886" s="42">
        <v>0.95625000000000004</v>
      </c>
      <c r="D1886" s="3" t="s">
        <v>17</v>
      </c>
      <c r="G1886" s="42" t="str" cm="1">
        <f t="array" ref="G188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1886" s="44">
        <f>IF(ch_table[[#This Row],[Subject 1]]&lt;&gt;"House rose", "",SUMIF(ch_table[Day], ch_table[[#This Row],[Day]], ch_table[Duration]))</f>
        <v>0.35208333333333341</v>
      </c>
      <c r="I1886" s="49">
        <f>SUM(INDEX(ch_table[Duration],1):ch_table[[#This Row],[Duration]])</f>
        <v>44.054166666666738</v>
      </c>
      <c r="J1886" s="44" cm="1">
        <f t="array" ref="J188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886" s="44" t="str" cm="1">
        <f t="array" ref="K188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886" s="44">
        <f>IF(ch_table[[#This Row],[Subject 1]]&lt;&gt;"House rose", "",SUMIF(ch_table[Day], ch_table[[#This Row],[Day]], ch_table[AAT]))</f>
        <v>3.9583333333333415E-2</v>
      </c>
      <c r="M1886" s="47">
        <f>SUM(INDEX(ch_table[AAT],1):ch_table[[#This Row],[AAT]])</f>
        <v>3.2770833333333367</v>
      </c>
    </row>
    <row r="1887" spans="1:13" x14ac:dyDescent="0.25">
      <c r="A1887" s="2">
        <v>136</v>
      </c>
      <c r="B1887" s="40">
        <v>44152</v>
      </c>
      <c r="C1887" s="42">
        <v>0.47916666666666669</v>
      </c>
      <c r="D1887" s="3" t="s">
        <v>18</v>
      </c>
      <c r="G1887" s="42" cm="1">
        <f t="array" ref="G188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1887" s="44" t="str">
        <f>IF(ch_table[[#This Row],[Subject 1]]&lt;&gt;"House rose", "",SUMIF(ch_table[Day], ch_table[[#This Row],[Day]], ch_table[Duration]))</f>
        <v/>
      </c>
      <c r="I1887" s="49">
        <f>SUM(INDEX(ch_table[Duration],1):ch_table[[#This Row],[Duration]])</f>
        <v>44.05625000000007</v>
      </c>
      <c r="J1887" s="44" cm="1">
        <f t="array" ref="J188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887" s="44" t="str" cm="1">
        <f t="array" ref="K188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887" s="44" t="str">
        <f>IF(ch_table[[#This Row],[Subject 1]]&lt;&gt;"House rose", "",SUMIF(ch_table[Day], ch_table[[#This Row],[Day]], ch_table[AAT]))</f>
        <v/>
      </c>
      <c r="M1887" s="47">
        <f>SUM(INDEX(ch_table[AAT],1):ch_table[[#This Row],[AAT]])</f>
        <v>3.2770833333333367</v>
      </c>
    </row>
    <row r="1888" spans="1:13" x14ac:dyDescent="0.25">
      <c r="A1888" s="2">
        <v>136</v>
      </c>
      <c r="B1888" s="40">
        <v>44152</v>
      </c>
      <c r="C1888" s="42">
        <v>0.48125000000000001</v>
      </c>
      <c r="D1888" s="3" t="s">
        <v>28</v>
      </c>
      <c r="E1888" s="5" t="s">
        <v>190</v>
      </c>
      <c r="G1888" s="42" cm="1">
        <f t="array" ref="G188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3.0555555555555503E-2</v>
      </c>
      <c r="H1888" s="44" t="str">
        <f>IF(ch_table[[#This Row],[Subject 1]]&lt;&gt;"House rose", "",SUMIF(ch_table[Day], ch_table[[#This Row],[Day]], ch_table[Duration]))</f>
        <v/>
      </c>
      <c r="I1888" s="49">
        <f>SUM(INDEX(ch_table[Duration],1):ch_table[[#This Row],[Duration]])</f>
        <v>44.086805555555628</v>
      </c>
      <c r="J1888" s="44" cm="1">
        <f t="array" ref="J188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888" s="44" t="str" cm="1">
        <f t="array" ref="K188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888" s="44" t="str">
        <f>IF(ch_table[[#This Row],[Subject 1]]&lt;&gt;"House rose", "",SUMIF(ch_table[Day], ch_table[[#This Row],[Day]], ch_table[AAT]))</f>
        <v/>
      </c>
      <c r="M1888" s="47">
        <f>SUM(INDEX(ch_table[AAT],1):ch_table[[#This Row],[AAT]])</f>
        <v>3.2770833333333367</v>
      </c>
    </row>
    <row r="1889" spans="1:13" x14ac:dyDescent="0.25">
      <c r="A1889" s="2">
        <v>136</v>
      </c>
      <c r="B1889" s="40">
        <v>44152</v>
      </c>
      <c r="C1889" s="42">
        <v>0.51180555555555551</v>
      </c>
      <c r="D1889" s="3" t="s">
        <v>29</v>
      </c>
      <c r="E1889" s="5" t="s">
        <v>190</v>
      </c>
      <c r="G1889" s="42" cm="1">
        <f t="array" ref="G188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1.1111111111111183E-2</v>
      </c>
      <c r="H1889" s="44" t="str">
        <f>IF(ch_table[[#This Row],[Subject 1]]&lt;&gt;"House rose", "",SUMIF(ch_table[Day], ch_table[[#This Row],[Day]], ch_table[Duration]))</f>
        <v/>
      </c>
      <c r="I1889" s="49">
        <f>SUM(INDEX(ch_table[Duration],1):ch_table[[#This Row],[Duration]])</f>
        <v>44.097916666666741</v>
      </c>
      <c r="J1889" s="44" cm="1">
        <f t="array" ref="J188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889" s="44" t="str" cm="1">
        <f t="array" ref="K188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889" s="44" t="str">
        <f>IF(ch_table[[#This Row],[Subject 1]]&lt;&gt;"House rose", "",SUMIF(ch_table[Day], ch_table[[#This Row],[Day]], ch_table[AAT]))</f>
        <v/>
      </c>
      <c r="M1889" s="47">
        <f>SUM(INDEX(ch_table[AAT],1):ch_table[[#This Row],[AAT]])</f>
        <v>3.2770833333333367</v>
      </c>
    </row>
    <row r="1890" spans="1:13" x14ac:dyDescent="0.25">
      <c r="A1890" s="2">
        <v>136</v>
      </c>
      <c r="B1890" s="40">
        <v>44152</v>
      </c>
      <c r="C1890" s="42">
        <v>0.5229166666666667</v>
      </c>
      <c r="D1890" s="3" t="s">
        <v>15</v>
      </c>
      <c r="G1890" s="42" cm="1">
        <f t="array" ref="G189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1890" s="44" t="str">
        <f>IF(ch_table[[#This Row],[Subject 1]]&lt;&gt;"House rose", "",SUMIF(ch_table[Day], ch_table[[#This Row],[Day]], ch_table[Duration]))</f>
        <v/>
      </c>
      <c r="I1890" s="49">
        <f>SUM(INDEX(ch_table[Duration],1):ch_table[[#This Row],[Duration]])</f>
        <v>44.100694444444521</v>
      </c>
      <c r="J1890" s="44" cm="1">
        <f t="array" ref="J189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890" s="44" t="str" cm="1">
        <f t="array" ref="K189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890" s="44" t="str">
        <f>IF(ch_table[[#This Row],[Subject 1]]&lt;&gt;"House rose", "",SUMIF(ch_table[Day], ch_table[[#This Row],[Day]], ch_table[AAT]))</f>
        <v/>
      </c>
      <c r="M1890" s="47">
        <f>SUM(INDEX(ch_table[AAT],1):ch_table[[#This Row],[AAT]])</f>
        <v>3.2770833333333367</v>
      </c>
    </row>
    <row r="1891" spans="1:13" x14ac:dyDescent="0.25">
      <c r="A1891" s="2">
        <v>136</v>
      </c>
      <c r="B1891" s="40">
        <v>44152</v>
      </c>
      <c r="C1891" s="42">
        <v>0.52569444444444446</v>
      </c>
      <c r="D1891" s="3" t="s">
        <v>20</v>
      </c>
      <c r="E1891" s="5" t="s">
        <v>1034</v>
      </c>
      <c r="F1891" s="5" t="s">
        <v>73</v>
      </c>
      <c r="G1891" s="42" cm="1">
        <f t="array" ref="G189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6.9444444444444198E-4</v>
      </c>
      <c r="H1891" s="44" t="str">
        <f>IF(ch_table[[#This Row],[Subject 1]]&lt;&gt;"House rose", "",SUMIF(ch_table[Day], ch_table[[#This Row],[Day]], ch_table[Duration]))</f>
        <v/>
      </c>
      <c r="I1891" s="49">
        <f>SUM(INDEX(ch_table[Duration],1):ch_table[[#This Row],[Duration]])</f>
        <v>44.101388888888962</v>
      </c>
      <c r="J1891" s="44" cm="1">
        <f t="array" ref="J189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891" s="44" t="str" cm="1">
        <f t="array" ref="K189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891" s="44" t="str">
        <f>IF(ch_table[[#This Row],[Subject 1]]&lt;&gt;"House rose", "",SUMIF(ch_table[Day], ch_table[[#This Row],[Day]], ch_table[AAT]))</f>
        <v/>
      </c>
      <c r="M1891" s="47">
        <f>SUM(INDEX(ch_table[AAT],1):ch_table[[#This Row],[AAT]])</f>
        <v>3.2770833333333367</v>
      </c>
    </row>
    <row r="1892" spans="1:13" ht="45" x14ac:dyDescent="0.25">
      <c r="A1892" s="2">
        <v>136</v>
      </c>
      <c r="B1892" s="40">
        <v>44152</v>
      </c>
      <c r="C1892" s="42">
        <v>0.52638888888888891</v>
      </c>
      <c r="D1892" s="3" t="s">
        <v>32</v>
      </c>
      <c r="E1892" s="5" t="s">
        <v>1040</v>
      </c>
      <c r="G1892" s="42" cm="1">
        <f t="array" ref="G189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3.9583333333333304E-2</v>
      </c>
      <c r="H1892" s="44" t="str">
        <f>IF(ch_table[[#This Row],[Subject 1]]&lt;&gt;"House rose", "",SUMIF(ch_table[Day], ch_table[[#This Row],[Day]], ch_table[Duration]))</f>
        <v/>
      </c>
      <c r="I1892" s="49">
        <f>SUM(INDEX(ch_table[Duration],1):ch_table[[#This Row],[Duration]])</f>
        <v>44.140972222222295</v>
      </c>
      <c r="J1892" s="44" cm="1">
        <f t="array" ref="J189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892" s="44" t="str" cm="1">
        <f t="array" ref="K189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892" s="44" t="str">
        <f>IF(ch_table[[#This Row],[Subject 1]]&lt;&gt;"House rose", "",SUMIF(ch_table[Day], ch_table[[#This Row],[Day]], ch_table[AAT]))</f>
        <v/>
      </c>
      <c r="M1892" s="47">
        <f>SUM(INDEX(ch_table[AAT],1):ch_table[[#This Row],[AAT]])</f>
        <v>3.2770833333333367</v>
      </c>
    </row>
    <row r="1893" spans="1:13" ht="30" x14ac:dyDescent="0.25">
      <c r="A1893" s="2">
        <v>136</v>
      </c>
      <c r="B1893" s="40">
        <v>44152</v>
      </c>
      <c r="C1893" s="42">
        <v>0.56597222222222221</v>
      </c>
      <c r="D1893" s="3" t="s">
        <v>24</v>
      </c>
      <c r="E1893" s="5" t="s">
        <v>1041</v>
      </c>
      <c r="G1893" s="42" cm="1">
        <f t="array" ref="G189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1893" s="44" t="str">
        <f>IF(ch_table[[#This Row],[Subject 1]]&lt;&gt;"House rose", "",SUMIF(ch_table[Day], ch_table[[#This Row],[Day]], ch_table[Duration]))</f>
        <v/>
      </c>
      <c r="I1893" s="49">
        <f>SUM(INDEX(ch_table[Duration],1):ch_table[[#This Row],[Duration]])</f>
        <v>44.143750000000075</v>
      </c>
      <c r="J1893" s="44" cm="1">
        <f t="array" ref="J189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893" s="44" t="str" cm="1">
        <f t="array" ref="K189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893" s="44" t="str">
        <f>IF(ch_table[[#This Row],[Subject 1]]&lt;&gt;"House rose", "",SUMIF(ch_table[Day], ch_table[[#This Row],[Day]], ch_table[AAT]))</f>
        <v/>
      </c>
      <c r="M1893" s="47">
        <f>SUM(INDEX(ch_table[AAT],1):ch_table[[#This Row],[AAT]])</f>
        <v>3.2770833333333367</v>
      </c>
    </row>
    <row r="1894" spans="1:13" x14ac:dyDescent="0.25">
      <c r="A1894" s="2">
        <v>136</v>
      </c>
      <c r="B1894" s="40">
        <v>44152</v>
      </c>
      <c r="C1894" s="42">
        <v>0.56874999999999998</v>
      </c>
      <c r="D1894" s="3" t="s">
        <v>15</v>
      </c>
      <c r="G1894" s="42" cm="1">
        <f t="array" ref="G189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1894" s="44" t="str">
        <f>IF(ch_table[[#This Row],[Subject 1]]&lt;&gt;"House rose", "",SUMIF(ch_table[Day], ch_table[[#This Row],[Day]], ch_table[Duration]))</f>
        <v/>
      </c>
      <c r="I1894" s="49">
        <f>SUM(INDEX(ch_table[Duration],1):ch_table[[#This Row],[Duration]])</f>
        <v>44.145833333333407</v>
      </c>
      <c r="J1894" s="44" cm="1">
        <f t="array" ref="J189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894" s="44" t="str" cm="1">
        <f t="array" ref="K189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894" s="44" t="str">
        <f>IF(ch_table[[#This Row],[Subject 1]]&lt;&gt;"House rose", "",SUMIF(ch_table[Day], ch_table[[#This Row],[Day]], ch_table[AAT]))</f>
        <v/>
      </c>
      <c r="M1894" s="47">
        <f>SUM(INDEX(ch_table[AAT],1):ch_table[[#This Row],[AAT]])</f>
        <v>3.2770833333333367</v>
      </c>
    </row>
    <row r="1895" spans="1:13" ht="30" x14ac:dyDescent="0.25">
      <c r="A1895" s="2">
        <v>136</v>
      </c>
      <c r="B1895" s="40">
        <v>44152</v>
      </c>
      <c r="C1895" s="42">
        <v>0.5708333333333333</v>
      </c>
      <c r="D1895" s="3" t="s">
        <v>44</v>
      </c>
      <c r="E1895" s="5" t="s">
        <v>1042</v>
      </c>
      <c r="G1895" s="42" cm="1">
        <f t="array" ref="G189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6.9444444444444198E-3</v>
      </c>
      <c r="H1895" s="44" t="str">
        <f>IF(ch_table[[#This Row],[Subject 1]]&lt;&gt;"House rose", "",SUMIF(ch_table[Day], ch_table[[#This Row],[Day]], ch_table[Duration]))</f>
        <v/>
      </c>
      <c r="I1895" s="49">
        <f>SUM(INDEX(ch_table[Duration],1):ch_table[[#This Row],[Duration]])</f>
        <v>44.15277777777785</v>
      </c>
      <c r="J1895" s="44" cm="1">
        <f t="array" ref="J189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895" s="44" t="str" cm="1">
        <f t="array" ref="K189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895" s="44" t="str">
        <f>IF(ch_table[[#This Row],[Subject 1]]&lt;&gt;"House rose", "",SUMIF(ch_table[Day], ch_table[[#This Row],[Day]], ch_table[AAT]))</f>
        <v/>
      </c>
      <c r="M1895" s="47">
        <f>SUM(INDEX(ch_table[AAT],1):ch_table[[#This Row],[AAT]])</f>
        <v>3.2770833333333367</v>
      </c>
    </row>
    <row r="1896" spans="1:13" x14ac:dyDescent="0.25">
      <c r="A1896" s="2">
        <v>136</v>
      </c>
      <c r="B1896" s="40">
        <v>44152</v>
      </c>
      <c r="C1896" s="42">
        <v>0.57777777777777772</v>
      </c>
      <c r="D1896" s="3" t="s">
        <v>855</v>
      </c>
      <c r="E1896" s="5" t="s">
        <v>1043</v>
      </c>
      <c r="F1896" s="5" t="s">
        <v>173</v>
      </c>
      <c r="G1896" s="42" cm="1">
        <f t="array" ref="G189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0.20625000000000004</v>
      </c>
      <c r="H1896" s="44" t="str">
        <f>IF(ch_table[[#This Row],[Subject 1]]&lt;&gt;"House rose", "",SUMIF(ch_table[Day], ch_table[[#This Row],[Day]], ch_table[Duration]))</f>
        <v/>
      </c>
      <c r="I1896" s="49">
        <f>SUM(INDEX(ch_table[Duration],1):ch_table[[#This Row],[Duration]])</f>
        <v>44.359027777777847</v>
      </c>
      <c r="J1896" s="44" cm="1">
        <f t="array" ref="J189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896" s="44" t="str" cm="1">
        <f t="array" ref="K189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896" s="44" t="str">
        <f>IF(ch_table[[#This Row],[Subject 1]]&lt;&gt;"House rose", "",SUMIF(ch_table[Day], ch_table[[#This Row],[Day]], ch_table[AAT]))</f>
        <v/>
      </c>
      <c r="M1896" s="47">
        <f>SUM(INDEX(ch_table[AAT],1):ch_table[[#This Row],[AAT]])</f>
        <v>3.2770833333333367</v>
      </c>
    </row>
    <row r="1897" spans="1:13" ht="45" x14ac:dyDescent="0.25">
      <c r="A1897" s="2">
        <v>136</v>
      </c>
      <c r="B1897" s="40">
        <v>44152</v>
      </c>
      <c r="C1897" s="42">
        <v>0.78402777777777777</v>
      </c>
      <c r="D1897" s="3" t="s">
        <v>317</v>
      </c>
      <c r="E1897" s="5" t="s">
        <v>1044</v>
      </c>
      <c r="G1897" s="42" cm="1">
        <f t="array" ref="G189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1897" s="44" t="str">
        <f>IF(ch_table[[#This Row],[Subject 1]]&lt;&gt;"House rose", "",SUMIF(ch_table[Day], ch_table[[#This Row],[Day]], ch_table[Duration]))</f>
        <v/>
      </c>
      <c r="I1897" s="49">
        <f>SUM(INDEX(ch_table[Duration],1):ch_table[[#This Row],[Duration]])</f>
        <v>44.361111111111178</v>
      </c>
      <c r="J1897" s="44" cm="1">
        <f t="array" ref="J189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897" s="44" t="str" cm="1">
        <f t="array" ref="K189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897" s="44" t="str">
        <f>IF(ch_table[[#This Row],[Subject 1]]&lt;&gt;"House rose", "",SUMIF(ch_table[Day], ch_table[[#This Row],[Day]], ch_table[AAT]))</f>
        <v/>
      </c>
      <c r="M1897" s="47">
        <f>SUM(INDEX(ch_table[AAT],1):ch_table[[#This Row],[AAT]])</f>
        <v>3.2770833333333367</v>
      </c>
    </row>
    <row r="1898" spans="1:13" ht="30" x14ac:dyDescent="0.25">
      <c r="A1898" s="2">
        <v>136</v>
      </c>
      <c r="B1898" s="40">
        <v>44152</v>
      </c>
      <c r="C1898" s="42">
        <v>0.78611111111111109</v>
      </c>
      <c r="D1898" s="3" t="s">
        <v>26</v>
      </c>
      <c r="E1898" s="5" t="s">
        <v>1045</v>
      </c>
      <c r="G1898" s="42" cm="1">
        <f t="array" ref="G189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1.3888888888888951E-2</v>
      </c>
      <c r="H1898" s="44" t="str">
        <f>IF(ch_table[[#This Row],[Subject 1]]&lt;&gt;"House rose", "",SUMIF(ch_table[Day], ch_table[[#This Row],[Day]], ch_table[Duration]))</f>
        <v/>
      </c>
      <c r="I1898" s="49">
        <f>SUM(INDEX(ch_table[Duration],1):ch_table[[#This Row],[Duration]])</f>
        <v>44.375000000000064</v>
      </c>
      <c r="J1898" s="44" cm="1">
        <f t="array" ref="J189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898" s="44" cm="1">
        <f t="array" ref="K189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8.3333333333334147E-3</v>
      </c>
      <c r="L1898" s="44" t="str">
        <f>IF(ch_table[[#This Row],[Subject 1]]&lt;&gt;"House rose", "",SUMIF(ch_table[Day], ch_table[[#This Row],[Day]], ch_table[AAT]))</f>
        <v/>
      </c>
      <c r="M1898" s="47">
        <f>SUM(INDEX(ch_table[AAT],1):ch_table[[#This Row],[AAT]])</f>
        <v>3.28541666666667</v>
      </c>
    </row>
    <row r="1899" spans="1:13" x14ac:dyDescent="0.25">
      <c r="A1899" s="2">
        <v>136</v>
      </c>
      <c r="B1899" s="40">
        <v>44152</v>
      </c>
      <c r="C1899" s="42">
        <v>0.8</v>
      </c>
      <c r="D1899" s="3" t="s">
        <v>17</v>
      </c>
      <c r="G1899" s="42" t="str" cm="1">
        <f t="array" ref="G189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1899" s="44">
        <f>IF(ch_table[[#This Row],[Subject 1]]&lt;&gt;"House rose", "",SUMIF(ch_table[Day], ch_table[[#This Row],[Day]], ch_table[Duration]))</f>
        <v>0.32083333333333336</v>
      </c>
      <c r="I1899" s="49">
        <f>SUM(INDEX(ch_table[Duration],1):ch_table[[#This Row],[Duration]])</f>
        <v>44.375000000000064</v>
      </c>
      <c r="J1899" s="44" cm="1">
        <f t="array" ref="J189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899" s="44" t="str" cm="1">
        <f t="array" ref="K189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899" s="44">
        <f>IF(ch_table[[#This Row],[Subject 1]]&lt;&gt;"House rose", "",SUMIF(ch_table[Day], ch_table[[#This Row],[Day]], ch_table[AAT]))</f>
        <v>8.3333333333334147E-3</v>
      </c>
      <c r="M1899" s="47">
        <f>SUM(INDEX(ch_table[AAT],1):ch_table[[#This Row],[AAT]])</f>
        <v>3.28541666666667</v>
      </c>
    </row>
    <row r="1900" spans="1:13" x14ac:dyDescent="0.25">
      <c r="A1900" s="2">
        <v>137</v>
      </c>
      <c r="B1900" s="40">
        <v>44153</v>
      </c>
      <c r="C1900" s="42">
        <v>0.47916666666666669</v>
      </c>
      <c r="D1900" s="3" t="s">
        <v>18</v>
      </c>
      <c r="G1900" s="42" cm="1">
        <f t="array" ref="G190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1900" s="44" t="str">
        <f>IF(ch_table[[#This Row],[Subject 1]]&lt;&gt;"House rose", "",SUMIF(ch_table[Day], ch_table[[#This Row],[Day]], ch_table[Duration]))</f>
        <v/>
      </c>
      <c r="I1900" s="49">
        <f>SUM(INDEX(ch_table[Duration],1):ch_table[[#This Row],[Duration]])</f>
        <v>44.377083333333395</v>
      </c>
      <c r="J1900" s="44" cm="1">
        <f t="array" ref="J190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900" s="44" t="str" cm="1">
        <f t="array" ref="K190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900" s="44" t="str">
        <f>IF(ch_table[[#This Row],[Subject 1]]&lt;&gt;"House rose", "",SUMIF(ch_table[Day], ch_table[[#This Row],[Day]], ch_table[AAT]))</f>
        <v/>
      </c>
      <c r="M1900" s="47">
        <f>SUM(INDEX(ch_table[AAT],1):ch_table[[#This Row],[AAT]])</f>
        <v>3.28541666666667</v>
      </c>
    </row>
    <row r="1901" spans="1:13" x14ac:dyDescent="0.25">
      <c r="A1901" s="2">
        <v>137</v>
      </c>
      <c r="B1901" s="40">
        <v>44153</v>
      </c>
      <c r="C1901" s="42">
        <v>0.48125000000000001</v>
      </c>
      <c r="D1901" s="3" t="s">
        <v>28</v>
      </c>
      <c r="E1901" s="5" t="s">
        <v>127</v>
      </c>
      <c r="G1901" s="42" cm="1">
        <f t="array" ref="G190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1.8749999999999989E-2</v>
      </c>
      <c r="H1901" s="44" t="str">
        <f>IF(ch_table[[#This Row],[Subject 1]]&lt;&gt;"House rose", "",SUMIF(ch_table[Day], ch_table[[#This Row],[Day]], ch_table[Duration]))</f>
        <v/>
      </c>
      <c r="I1901" s="49">
        <f>SUM(INDEX(ch_table[Duration],1):ch_table[[#This Row],[Duration]])</f>
        <v>44.395833333333393</v>
      </c>
      <c r="J1901" s="44" cm="1">
        <f t="array" ref="J190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901" s="44" t="str" cm="1">
        <f t="array" ref="K190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901" s="44" t="str">
        <f>IF(ch_table[[#This Row],[Subject 1]]&lt;&gt;"House rose", "",SUMIF(ch_table[Day], ch_table[[#This Row],[Day]], ch_table[AAT]))</f>
        <v/>
      </c>
      <c r="M1901" s="47">
        <f>SUM(INDEX(ch_table[AAT],1):ch_table[[#This Row],[AAT]])</f>
        <v>3.28541666666667</v>
      </c>
    </row>
    <row r="1902" spans="1:13" x14ac:dyDescent="0.25">
      <c r="A1902" s="2">
        <v>137</v>
      </c>
      <c r="B1902" s="40">
        <v>44153</v>
      </c>
      <c r="C1902" s="42">
        <v>0.5</v>
      </c>
      <c r="D1902" s="3" t="s">
        <v>28</v>
      </c>
      <c r="E1902" s="5" t="s">
        <v>99</v>
      </c>
      <c r="G1902" s="42" cm="1">
        <f t="array" ref="G190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2.8472222222222232E-2</v>
      </c>
      <c r="H1902" s="44" t="str">
        <f>IF(ch_table[[#This Row],[Subject 1]]&lt;&gt;"House rose", "",SUMIF(ch_table[Day], ch_table[[#This Row],[Day]], ch_table[Duration]))</f>
        <v/>
      </c>
      <c r="I1902" s="49">
        <f>SUM(INDEX(ch_table[Duration],1):ch_table[[#This Row],[Duration]])</f>
        <v>44.424305555555613</v>
      </c>
      <c r="J1902" s="44" cm="1">
        <f t="array" ref="J190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902" s="44" t="str" cm="1">
        <f t="array" ref="K190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902" s="44" t="str">
        <f>IF(ch_table[[#This Row],[Subject 1]]&lt;&gt;"House rose", "",SUMIF(ch_table[Day], ch_table[[#This Row],[Day]], ch_table[AAT]))</f>
        <v/>
      </c>
      <c r="M1902" s="47">
        <f>SUM(INDEX(ch_table[AAT],1):ch_table[[#This Row],[AAT]])</f>
        <v>3.28541666666667</v>
      </c>
    </row>
    <row r="1903" spans="1:13" x14ac:dyDescent="0.25">
      <c r="A1903" s="2">
        <v>137</v>
      </c>
      <c r="B1903" s="40">
        <v>44153</v>
      </c>
      <c r="C1903" s="42">
        <v>0.52847222222222223</v>
      </c>
      <c r="D1903" s="3" t="s">
        <v>15</v>
      </c>
      <c r="G1903" s="42" cm="1">
        <f t="array" ref="G190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1903" s="44" t="str">
        <f>IF(ch_table[[#This Row],[Subject 1]]&lt;&gt;"House rose", "",SUMIF(ch_table[Day], ch_table[[#This Row],[Day]], ch_table[Duration]))</f>
        <v/>
      </c>
      <c r="I1903" s="49">
        <f>SUM(INDEX(ch_table[Duration],1):ch_table[[#This Row],[Duration]])</f>
        <v>44.427083333333393</v>
      </c>
      <c r="J1903" s="44" cm="1">
        <f t="array" ref="J190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903" s="44" t="str" cm="1">
        <f t="array" ref="K190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903" s="44" t="str">
        <f>IF(ch_table[[#This Row],[Subject 1]]&lt;&gt;"House rose", "",SUMIF(ch_table[Day], ch_table[[#This Row],[Day]], ch_table[AAT]))</f>
        <v/>
      </c>
      <c r="M1903" s="47">
        <f>SUM(INDEX(ch_table[AAT],1):ch_table[[#This Row],[AAT]])</f>
        <v>3.28541666666667</v>
      </c>
    </row>
    <row r="1904" spans="1:13" ht="60" x14ac:dyDescent="0.25">
      <c r="A1904" s="2">
        <v>137</v>
      </c>
      <c r="B1904" s="40">
        <v>44153</v>
      </c>
      <c r="C1904" s="42">
        <v>0.53125</v>
      </c>
      <c r="D1904" s="3" t="s">
        <v>32</v>
      </c>
      <c r="E1904" s="5" t="s">
        <v>1046</v>
      </c>
      <c r="G1904" s="42" cm="1">
        <f t="array" ref="G190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3.6805555555555536E-2</v>
      </c>
      <c r="H1904" s="44" t="str">
        <f>IF(ch_table[[#This Row],[Subject 1]]&lt;&gt;"House rose", "",SUMIF(ch_table[Day], ch_table[[#This Row],[Day]], ch_table[Duration]))</f>
        <v/>
      </c>
      <c r="I1904" s="49">
        <f>SUM(INDEX(ch_table[Duration],1):ch_table[[#This Row],[Duration]])</f>
        <v>44.463888888888945</v>
      </c>
      <c r="J1904" s="44" cm="1">
        <f t="array" ref="J190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904" s="44" t="str" cm="1">
        <f t="array" ref="K190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904" s="44" t="str">
        <f>IF(ch_table[[#This Row],[Subject 1]]&lt;&gt;"House rose", "",SUMIF(ch_table[Day], ch_table[[#This Row],[Day]], ch_table[AAT]))</f>
        <v/>
      </c>
      <c r="M1904" s="47">
        <f>SUM(INDEX(ch_table[AAT],1):ch_table[[#This Row],[AAT]])</f>
        <v>3.28541666666667</v>
      </c>
    </row>
    <row r="1905" spans="1:13" x14ac:dyDescent="0.25">
      <c r="A1905" s="2">
        <v>137</v>
      </c>
      <c r="B1905" s="40">
        <v>44153</v>
      </c>
      <c r="C1905" s="42">
        <v>0.56805555555555554</v>
      </c>
      <c r="D1905" s="3" t="s">
        <v>15</v>
      </c>
      <c r="G1905" s="42" cm="1">
        <f t="array" ref="G190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1905" s="44" t="str">
        <f>IF(ch_table[[#This Row],[Subject 1]]&lt;&gt;"House rose", "",SUMIF(ch_table[Day], ch_table[[#This Row],[Day]], ch_table[Duration]))</f>
        <v/>
      </c>
      <c r="I1905" s="49">
        <f>SUM(INDEX(ch_table[Duration],1):ch_table[[#This Row],[Duration]])</f>
        <v>44.465972222222277</v>
      </c>
      <c r="J1905" s="44" cm="1">
        <f t="array" ref="J190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905" s="44" t="str" cm="1">
        <f t="array" ref="K190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905" s="44" t="str">
        <f>IF(ch_table[[#This Row],[Subject 1]]&lt;&gt;"House rose", "",SUMIF(ch_table[Day], ch_table[[#This Row],[Day]], ch_table[AAT]))</f>
        <v/>
      </c>
      <c r="M1905" s="47">
        <f>SUM(INDEX(ch_table[AAT],1):ch_table[[#This Row],[AAT]])</f>
        <v>3.28541666666667</v>
      </c>
    </row>
    <row r="1906" spans="1:13" ht="45" x14ac:dyDescent="0.25">
      <c r="A1906" s="2">
        <v>137</v>
      </c>
      <c r="B1906" s="40">
        <v>44153</v>
      </c>
      <c r="C1906" s="42">
        <v>0.57013888888888886</v>
      </c>
      <c r="D1906" s="3" t="s">
        <v>32</v>
      </c>
      <c r="E1906" s="5" t="s">
        <v>1047</v>
      </c>
      <c r="G1906" s="42" cm="1">
        <f t="array" ref="G190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3.6111111111111094E-2</v>
      </c>
      <c r="H1906" s="44" t="str">
        <f>IF(ch_table[[#This Row],[Subject 1]]&lt;&gt;"House rose", "",SUMIF(ch_table[Day], ch_table[[#This Row],[Day]], ch_table[Duration]))</f>
        <v/>
      </c>
      <c r="I1906" s="49">
        <f>SUM(INDEX(ch_table[Duration],1):ch_table[[#This Row],[Duration]])</f>
        <v>44.502083333333388</v>
      </c>
      <c r="J1906" s="44" cm="1">
        <f t="array" ref="J190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906" s="44" t="str" cm="1">
        <f t="array" ref="K190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906" s="44" t="str">
        <f>IF(ch_table[[#This Row],[Subject 1]]&lt;&gt;"House rose", "",SUMIF(ch_table[Day], ch_table[[#This Row],[Day]], ch_table[AAT]))</f>
        <v/>
      </c>
      <c r="M1906" s="47">
        <f>SUM(INDEX(ch_table[AAT],1):ch_table[[#This Row],[AAT]])</f>
        <v>3.28541666666667</v>
      </c>
    </row>
    <row r="1907" spans="1:13" ht="45" x14ac:dyDescent="0.25">
      <c r="A1907" s="2">
        <v>137</v>
      </c>
      <c r="B1907" s="40">
        <v>44153</v>
      </c>
      <c r="C1907" s="42">
        <v>0.60624999999999996</v>
      </c>
      <c r="D1907" s="3" t="s">
        <v>24</v>
      </c>
      <c r="E1907" s="5" t="s">
        <v>1048</v>
      </c>
      <c r="G1907" s="42" cm="1">
        <f t="array" ref="G190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1907" s="44" t="str">
        <f>IF(ch_table[[#This Row],[Subject 1]]&lt;&gt;"House rose", "",SUMIF(ch_table[Day], ch_table[[#This Row],[Day]], ch_table[Duration]))</f>
        <v/>
      </c>
      <c r="I1907" s="49">
        <f>SUM(INDEX(ch_table[Duration],1):ch_table[[#This Row],[Duration]])</f>
        <v>44.50416666666672</v>
      </c>
      <c r="J1907" s="44" cm="1">
        <f t="array" ref="J190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907" s="44" t="str" cm="1">
        <f t="array" ref="K190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907" s="44" t="str">
        <f>IF(ch_table[[#This Row],[Subject 1]]&lt;&gt;"House rose", "",SUMIF(ch_table[Day], ch_table[[#This Row],[Day]], ch_table[AAT]))</f>
        <v/>
      </c>
      <c r="M1907" s="47">
        <f>SUM(INDEX(ch_table[AAT],1):ch_table[[#This Row],[AAT]])</f>
        <v>3.28541666666667</v>
      </c>
    </row>
    <row r="1908" spans="1:13" x14ac:dyDescent="0.25">
      <c r="A1908" s="2">
        <v>137</v>
      </c>
      <c r="B1908" s="40">
        <v>44153</v>
      </c>
      <c r="C1908" s="42">
        <v>0.60833333333333328</v>
      </c>
      <c r="D1908" s="3" t="s">
        <v>15</v>
      </c>
      <c r="G1908" s="42" cm="1">
        <f t="array" ref="G190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2.7777777777778789E-3</v>
      </c>
      <c r="H1908" s="44" t="str">
        <f>IF(ch_table[[#This Row],[Subject 1]]&lt;&gt;"House rose", "",SUMIF(ch_table[Day], ch_table[[#This Row],[Day]], ch_table[Duration]))</f>
        <v/>
      </c>
      <c r="I1908" s="49">
        <f>SUM(INDEX(ch_table[Duration],1):ch_table[[#This Row],[Duration]])</f>
        <v>44.5069444444445</v>
      </c>
      <c r="J1908" s="44" cm="1">
        <f t="array" ref="J190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908" s="44" t="str" cm="1">
        <f t="array" ref="K190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908" s="44" t="str">
        <f>IF(ch_table[[#This Row],[Subject 1]]&lt;&gt;"House rose", "",SUMIF(ch_table[Day], ch_table[[#This Row],[Day]], ch_table[AAT]))</f>
        <v/>
      </c>
      <c r="M1908" s="47">
        <f>SUM(INDEX(ch_table[AAT],1):ch_table[[#This Row],[AAT]])</f>
        <v>3.28541666666667</v>
      </c>
    </row>
    <row r="1909" spans="1:13" x14ac:dyDescent="0.25">
      <c r="A1909" s="2">
        <v>137</v>
      </c>
      <c r="B1909" s="40">
        <v>44153</v>
      </c>
      <c r="C1909" s="42">
        <v>0.61111111111111116</v>
      </c>
      <c r="D1909" s="3" t="s">
        <v>44</v>
      </c>
      <c r="E1909" s="5" t="s">
        <v>1049</v>
      </c>
      <c r="G1909" s="42" cm="1">
        <f t="array" ref="G190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6.9444444444444198E-3</v>
      </c>
      <c r="H1909" s="44" t="str">
        <f>IF(ch_table[[#This Row],[Subject 1]]&lt;&gt;"House rose", "",SUMIF(ch_table[Day], ch_table[[#This Row],[Day]], ch_table[Duration]))</f>
        <v/>
      </c>
      <c r="I1909" s="49">
        <f>SUM(INDEX(ch_table[Duration],1):ch_table[[#This Row],[Duration]])</f>
        <v>44.513888888888943</v>
      </c>
      <c r="J1909" s="44" cm="1">
        <f t="array" ref="J190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909" s="44" t="str" cm="1">
        <f t="array" ref="K190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909" s="44" t="str">
        <f>IF(ch_table[[#This Row],[Subject 1]]&lt;&gt;"House rose", "",SUMIF(ch_table[Day], ch_table[[#This Row],[Day]], ch_table[AAT]))</f>
        <v/>
      </c>
      <c r="M1909" s="47">
        <f>SUM(INDEX(ch_table[AAT],1):ch_table[[#This Row],[AAT]])</f>
        <v>3.28541666666667</v>
      </c>
    </row>
    <row r="1910" spans="1:13" x14ac:dyDescent="0.25">
      <c r="A1910" s="2">
        <v>137</v>
      </c>
      <c r="B1910" s="40">
        <v>44153</v>
      </c>
      <c r="C1910" s="42">
        <v>0.61805555555555558</v>
      </c>
      <c r="D1910" s="3" t="s">
        <v>243</v>
      </c>
      <c r="E1910" s="5" t="s">
        <v>1050</v>
      </c>
      <c r="G1910" s="42" cm="1">
        <f t="array" ref="G191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2.6388888888888906E-2</v>
      </c>
      <c r="H1910" s="44" t="str">
        <f>IF(ch_table[[#This Row],[Subject 1]]&lt;&gt;"House rose", "",SUMIF(ch_table[Day], ch_table[[#This Row],[Day]], ch_table[Duration]))</f>
        <v/>
      </c>
      <c r="I1910" s="49">
        <f>SUM(INDEX(ch_table[Duration],1):ch_table[[#This Row],[Duration]])</f>
        <v>44.540277777777831</v>
      </c>
      <c r="J1910" s="44" cm="1">
        <f t="array" ref="J191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910" s="44" t="str" cm="1">
        <f t="array" ref="K191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910" s="44" t="str">
        <f>IF(ch_table[[#This Row],[Subject 1]]&lt;&gt;"House rose", "",SUMIF(ch_table[Day], ch_table[[#This Row],[Day]], ch_table[AAT]))</f>
        <v/>
      </c>
      <c r="M1910" s="47">
        <f>SUM(INDEX(ch_table[AAT],1):ch_table[[#This Row],[AAT]])</f>
        <v>3.28541666666667</v>
      </c>
    </row>
    <row r="1911" spans="1:13" x14ac:dyDescent="0.25">
      <c r="A1911" s="2">
        <v>137</v>
      </c>
      <c r="B1911" s="40">
        <v>44153</v>
      </c>
      <c r="C1911" s="42">
        <v>0.64444444444444449</v>
      </c>
      <c r="D1911" s="3" t="s">
        <v>243</v>
      </c>
      <c r="E1911" s="5" t="s">
        <v>1051</v>
      </c>
      <c r="G1911" s="42" cm="1">
        <f t="array" ref="G191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2.7083333333333237E-2</v>
      </c>
      <c r="H1911" s="44" t="str">
        <f>IF(ch_table[[#This Row],[Subject 1]]&lt;&gt;"House rose", "",SUMIF(ch_table[Day], ch_table[[#This Row],[Day]], ch_table[Duration]))</f>
        <v/>
      </c>
      <c r="I1911" s="49">
        <f>SUM(INDEX(ch_table[Duration],1):ch_table[[#This Row],[Duration]])</f>
        <v>44.567361111111161</v>
      </c>
      <c r="J1911" s="44" cm="1">
        <f t="array" ref="J191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911" s="44" t="str" cm="1">
        <f t="array" ref="K191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911" s="44" t="str">
        <f>IF(ch_table[[#This Row],[Subject 1]]&lt;&gt;"House rose", "",SUMIF(ch_table[Day], ch_table[[#This Row],[Day]], ch_table[AAT]))</f>
        <v/>
      </c>
      <c r="M1911" s="47">
        <f>SUM(INDEX(ch_table[AAT],1):ch_table[[#This Row],[AAT]])</f>
        <v>3.28541666666667</v>
      </c>
    </row>
    <row r="1912" spans="1:13" x14ac:dyDescent="0.25">
      <c r="A1912" s="2">
        <v>137</v>
      </c>
      <c r="B1912" s="40">
        <v>44153</v>
      </c>
      <c r="C1912" s="42">
        <v>0.67152777777777772</v>
      </c>
      <c r="D1912" s="3" t="s">
        <v>15</v>
      </c>
      <c r="G1912" s="42" cm="1">
        <f t="array" ref="G191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2.083333333333437E-3</v>
      </c>
      <c r="H1912" s="44" t="str">
        <f>IF(ch_table[[#This Row],[Subject 1]]&lt;&gt;"House rose", "",SUMIF(ch_table[Day], ch_table[[#This Row],[Day]], ch_table[Duration]))</f>
        <v/>
      </c>
      <c r="I1912" s="49">
        <f>SUM(INDEX(ch_table[Duration],1):ch_table[[#This Row],[Duration]])</f>
        <v>44.569444444444493</v>
      </c>
      <c r="J1912" s="44" cm="1">
        <f t="array" ref="J191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912" s="44" t="str" cm="1">
        <f t="array" ref="K191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912" s="44" t="str">
        <f>IF(ch_table[[#This Row],[Subject 1]]&lt;&gt;"House rose", "",SUMIF(ch_table[Day], ch_table[[#This Row],[Day]], ch_table[AAT]))</f>
        <v/>
      </c>
      <c r="M1912" s="47">
        <f>SUM(INDEX(ch_table[AAT],1):ch_table[[#This Row],[AAT]])</f>
        <v>3.28541666666667</v>
      </c>
    </row>
    <row r="1913" spans="1:13" x14ac:dyDescent="0.25">
      <c r="A1913" s="2">
        <v>137</v>
      </c>
      <c r="B1913" s="40">
        <v>44153</v>
      </c>
      <c r="C1913" s="42">
        <v>0.67361111111111116</v>
      </c>
      <c r="D1913" s="3" t="s">
        <v>36</v>
      </c>
      <c r="E1913" s="5" t="s">
        <v>497</v>
      </c>
      <c r="G1913" s="42" cm="1">
        <f t="array" ref="G191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0.12152777777777768</v>
      </c>
      <c r="H1913" s="44" t="str">
        <f>IF(ch_table[[#This Row],[Subject 1]]&lt;&gt;"House rose", "",SUMIF(ch_table[Day], ch_table[[#This Row],[Day]], ch_table[Duration]))</f>
        <v/>
      </c>
      <c r="I1913" s="49">
        <f>SUM(INDEX(ch_table[Duration],1):ch_table[[#This Row],[Duration]])</f>
        <v>44.690972222222271</v>
      </c>
      <c r="J1913" s="44" cm="1">
        <f t="array" ref="J191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913" s="44" cm="1">
        <f t="array" ref="K191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3.4722222222222099E-3</v>
      </c>
      <c r="L1913" s="44" t="str">
        <f>IF(ch_table[[#This Row],[Subject 1]]&lt;&gt;"House rose", "",SUMIF(ch_table[Day], ch_table[[#This Row],[Day]], ch_table[AAT]))</f>
        <v/>
      </c>
      <c r="M1913" s="47">
        <f>SUM(INDEX(ch_table[AAT],1):ch_table[[#This Row],[AAT]])</f>
        <v>3.2888888888888923</v>
      </c>
    </row>
    <row r="1914" spans="1:13" x14ac:dyDescent="0.25">
      <c r="A1914" s="2">
        <v>137</v>
      </c>
      <c r="B1914" s="40">
        <v>44153</v>
      </c>
      <c r="C1914" s="42">
        <v>0.79513888888888884</v>
      </c>
      <c r="D1914" s="3" t="s">
        <v>34</v>
      </c>
      <c r="E1914" s="5" t="s">
        <v>304</v>
      </c>
      <c r="F1914" s="5" t="s">
        <v>73</v>
      </c>
      <c r="G1914" s="42" cm="1">
        <f t="array" ref="G191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</v>
      </c>
      <c r="H1914" s="44" t="str">
        <f>IF(ch_table[[#This Row],[Subject 1]]&lt;&gt;"House rose", "",SUMIF(ch_table[Day], ch_table[[#This Row],[Day]], ch_table[Duration]))</f>
        <v/>
      </c>
      <c r="I1914" s="49">
        <f>SUM(INDEX(ch_table[Duration],1):ch_table[[#This Row],[Duration]])</f>
        <v>44.690972222222271</v>
      </c>
      <c r="J1914" s="44" cm="1">
        <f t="array" ref="J191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914" s="44" cm="1">
        <f t="array" ref="K191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0</v>
      </c>
      <c r="L1914" s="44" t="str">
        <f>IF(ch_table[[#This Row],[Subject 1]]&lt;&gt;"House rose", "",SUMIF(ch_table[Day], ch_table[[#This Row],[Day]], ch_table[AAT]))</f>
        <v/>
      </c>
      <c r="M1914" s="47">
        <f>SUM(INDEX(ch_table[AAT],1):ch_table[[#This Row],[AAT]])</f>
        <v>3.2888888888888923</v>
      </c>
    </row>
    <row r="1915" spans="1:13" x14ac:dyDescent="0.25">
      <c r="A1915" s="2">
        <v>137</v>
      </c>
      <c r="B1915" s="40">
        <v>44153</v>
      </c>
      <c r="C1915" s="42">
        <v>0.79513888888888884</v>
      </c>
      <c r="D1915" s="3" t="s">
        <v>24</v>
      </c>
      <c r="E1915" s="5" t="s">
        <v>1052</v>
      </c>
      <c r="G1915" s="42" cm="1">
        <f t="array" ref="G191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2.083333333333437E-3</v>
      </c>
      <c r="H1915" s="44" t="str">
        <f>IF(ch_table[[#This Row],[Subject 1]]&lt;&gt;"House rose", "",SUMIF(ch_table[Day], ch_table[[#This Row],[Day]], ch_table[Duration]))</f>
        <v/>
      </c>
      <c r="I1915" s="49">
        <f>SUM(INDEX(ch_table[Duration],1):ch_table[[#This Row],[Duration]])</f>
        <v>44.693055555555603</v>
      </c>
      <c r="J1915" s="44" cm="1">
        <f t="array" ref="J191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915" s="44" cm="1">
        <f t="array" ref="K191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2.083333333333437E-3</v>
      </c>
      <c r="L1915" s="44" t="str">
        <f>IF(ch_table[[#This Row],[Subject 1]]&lt;&gt;"House rose", "",SUMIF(ch_table[Day], ch_table[[#This Row],[Day]], ch_table[AAT]))</f>
        <v/>
      </c>
      <c r="M1915" s="47">
        <f>SUM(INDEX(ch_table[AAT],1):ch_table[[#This Row],[AAT]])</f>
        <v>3.2909722222222255</v>
      </c>
    </row>
    <row r="1916" spans="1:13" ht="60" x14ac:dyDescent="0.25">
      <c r="A1916" s="2">
        <v>137</v>
      </c>
      <c r="B1916" s="40">
        <v>44153</v>
      </c>
      <c r="C1916" s="42">
        <v>0.79722222222222228</v>
      </c>
      <c r="D1916" s="3" t="s">
        <v>317</v>
      </c>
      <c r="E1916" s="5" t="s">
        <v>1053</v>
      </c>
      <c r="G1916" s="42" cm="1">
        <f t="array" ref="G191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1916" s="44" t="str">
        <f>IF(ch_table[[#This Row],[Subject 1]]&lt;&gt;"House rose", "",SUMIF(ch_table[Day], ch_table[[#This Row],[Day]], ch_table[Duration]))</f>
        <v/>
      </c>
      <c r="I1916" s="49">
        <f>SUM(INDEX(ch_table[Duration],1):ch_table[[#This Row],[Duration]])</f>
        <v>44.695833333333383</v>
      </c>
      <c r="J1916" s="44" cm="1">
        <f t="array" ref="J191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916" s="44" cm="1">
        <f t="array" ref="K191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2.7777777777777679E-3</v>
      </c>
      <c r="L1916" s="44" t="str">
        <f>IF(ch_table[[#This Row],[Subject 1]]&lt;&gt;"House rose", "",SUMIF(ch_table[Day], ch_table[[#This Row],[Day]], ch_table[AAT]))</f>
        <v/>
      </c>
      <c r="M1916" s="47">
        <f>SUM(INDEX(ch_table[AAT],1):ch_table[[#This Row],[AAT]])</f>
        <v>3.2937500000000033</v>
      </c>
    </row>
    <row r="1917" spans="1:13" ht="30" x14ac:dyDescent="0.25">
      <c r="A1917" s="2">
        <v>137</v>
      </c>
      <c r="B1917" s="40">
        <v>44153</v>
      </c>
      <c r="C1917" s="42">
        <v>0.8</v>
      </c>
      <c r="D1917" s="3" t="s">
        <v>26</v>
      </c>
      <c r="E1917" s="5" t="s">
        <v>1054</v>
      </c>
      <c r="G1917" s="42" cm="1">
        <f t="array" ref="G191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1.1111111111111072E-2</v>
      </c>
      <c r="H1917" s="44" t="str">
        <f>IF(ch_table[[#This Row],[Subject 1]]&lt;&gt;"House rose", "",SUMIF(ch_table[Day], ch_table[[#This Row],[Day]], ch_table[Duration]))</f>
        <v/>
      </c>
      <c r="I1917" s="49">
        <f>SUM(INDEX(ch_table[Duration],1):ch_table[[#This Row],[Duration]])</f>
        <v>44.706944444444495</v>
      </c>
      <c r="J1917" s="44" cm="1">
        <f t="array" ref="J191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917" s="44" cm="1">
        <f t="array" ref="K191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1.1111111111111072E-2</v>
      </c>
      <c r="L1917" s="44" t="str">
        <f>IF(ch_table[[#This Row],[Subject 1]]&lt;&gt;"House rose", "",SUMIF(ch_table[Day], ch_table[[#This Row],[Day]], ch_table[AAT]))</f>
        <v/>
      </c>
      <c r="M1917" s="47">
        <f>SUM(INDEX(ch_table[AAT],1):ch_table[[#This Row],[AAT]])</f>
        <v>3.3048611111111144</v>
      </c>
    </row>
    <row r="1918" spans="1:13" x14ac:dyDescent="0.25">
      <c r="A1918" s="2">
        <v>137</v>
      </c>
      <c r="B1918" s="40">
        <v>44153</v>
      </c>
      <c r="C1918" s="42">
        <v>0.81111111111111112</v>
      </c>
      <c r="D1918" s="3" t="s">
        <v>17</v>
      </c>
      <c r="G1918" s="42" t="str" cm="1">
        <f t="array" ref="G191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1918" s="44">
        <f>IF(ch_table[[#This Row],[Subject 1]]&lt;&gt;"House rose", "",SUMIF(ch_table[Day], ch_table[[#This Row],[Day]], ch_table[Duration]))</f>
        <v>0.33194444444444443</v>
      </c>
      <c r="I1918" s="49">
        <f>SUM(INDEX(ch_table[Duration],1):ch_table[[#This Row],[Duration]])</f>
        <v>44.706944444444495</v>
      </c>
      <c r="J1918" s="44" cm="1">
        <f t="array" ref="J191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918" s="44" t="str" cm="1">
        <f t="array" ref="K191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918" s="44">
        <f>IF(ch_table[[#This Row],[Subject 1]]&lt;&gt;"House rose", "",SUMIF(ch_table[Day], ch_table[[#This Row],[Day]], ch_table[AAT]))</f>
        <v>1.9444444444444486E-2</v>
      </c>
      <c r="M1918" s="47">
        <f>SUM(INDEX(ch_table[AAT],1):ch_table[[#This Row],[AAT]])</f>
        <v>3.3048611111111144</v>
      </c>
    </row>
    <row r="1919" spans="1:13" x14ac:dyDescent="0.25">
      <c r="A1919" s="2">
        <v>138</v>
      </c>
      <c r="B1919" s="40">
        <v>44154</v>
      </c>
      <c r="C1919" s="42">
        <v>0.39583333333333331</v>
      </c>
      <c r="D1919" s="3" t="s">
        <v>18</v>
      </c>
      <c r="G1919" s="42" cm="1">
        <f t="array" ref="G191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2.0833333333332704E-3</v>
      </c>
      <c r="H1919" s="44" t="str">
        <f>IF(ch_table[[#This Row],[Subject 1]]&lt;&gt;"House rose", "",SUMIF(ch_table[Day], ch_table[[#This Row],[Day]], ch_table[Duration]))</f>
        <v/>
      </c>
      <c r="I1919" s="49">
        <f>SUM(INDEX(ch_table[Duration],1):ch_table[[#This Row],[Duration]])</f>
        <v>44.709027777777827</v>
      </c>
      <c r="J1919" s="44" cm="1">
        <f t="array" ref="J191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919" s="44" t="str" cm="1">
        <f t="array" ref="K191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919" s="44" t="str">
        <f>IF(ch_table[[#This Row],[Subject 1]]&lt;&gt;"House rose", "",SUMIF(ch_table[Day], ch_table[[#This Row],[Day]], ch_table[AAT]))</f>
        <v/>
      </c>
      <c r="M1919" s="47">
        <f>SUM(INDEX(ch_table[AAT],1):ch_table[[#This Row],[AAT]])</f>
        <v>3.3048611111111144</v>
      </c>
    </row>
    <row r="1920" spans="1:13" x14ac:dyDescent="0.25">
      <c r="A1920" s="2">
        <v>138</v>
      </c>
      <c r="B1920" s="40">
        <v>44154</v>
      </c>
      <c r="C1920" s="42">
        <v>0.39791666666666659</v>
      </c>
      <c r="D1920" s="3" t="s">
        <v>28</v>
      </c>
      <c r="E1920" s="5" t="s">
        <v>175</v>
      </c>
      <c r="G1920" s="42" cm="1">
        <f t="array" ref="G192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2.916666666666673E-2</v>
      </c>
      <c r="H1920" s="44" t="str">
        <f>IF(ch_table[[#This Row],[Subject 1]]&lt;&gt;"House rose", "",SUMIF(ch_table[Day], ch_table[[#This Row],[Day]], ch_table[Duration]))</f>
        <v/>
      </c>
      <c r="I1920" s="49">
        <f>SUM(INDEX(ch_table[Duration],1):ch_table[[#This Row],[Duration]])</f>
        <v>44.738194444444495</v>
      </c>
      <c r="J1920" s="44" cm="1">
        <f t="array" ref="J192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920" s="44" t="str" cm="1">
        <f t="array" ref="K192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920" s="44" t="str">
        <f>IF(ch_table[[#This Row],[Subject 1]]&lt;&gt;"House rose", "",SUMIF(ch_table[Day], ch_table[[#This Row],[Day]], ch_table[AAT]))</f>
        <v/>
      </c>
      <c r="M1920" s="47">
        <f>SUM(INDEX(ch_table[AAT],1):ch_table[[#This Row],[AAT]])</f>
        <v>3.3048611111111144</v>
      </c>
    </row>
    <row r="1921" spans="1:13" x14ac:dyDescent="0.25">
      <c r="A1921" s="2">
        <v>138</v>
      </c>
      <c r="B1921" s="40">
        <v>44154</v>
      </c>
      <c r="C1921" s="42">
        <v>0.42708333333333331</v>
      </c>
      <c r="D1921" s="3" t="s">
        <v>29</v>
      </c>
      <c r="E1921" s="5" t="s">
        <v>175</v>
      </c>
      <c r="G1921" s="42" cm="1">
        <f t="array" ref="G192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9.0277777777778012E-3</v>
      </c>
      <c r="H1921" s="44" t="str">
        <f>IF(ch_table[[#This Row],[Subject 1]]&lt;&gt;"House rose", "",SUMIF(ch_table[Day], ch_table[[#This Row],[Day]], ch_table[Duration]))</f>
        <v/>
      </c>
      <c r="I1921" s="49">
        <f>SUM(INDEX(ch_table[Duration],1):ch_table[[#This Row],[Duration]])</f>
        <v>44.74722222222227</v>
      </c>
      <c r="J1921" s="44" cm="1">
        <f t="array" ref="J192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921" s="44" t="str" cm="1">
        <f t="array" ref="K192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921" s="44" t="str">
        <f>IF(ch_table[[#This Row],[Subject 1]]&lt;&gt;"House rose", "",SUMIF(ch_table[Day], ch_table[[#This Row],[Day]], ch_table[AAT]))</f>
        <v/>
      </c>
      <c r="M1921" s="47">
        <f>SUM(INDEX(ch_table[AAT],1):ch_table[[#This Row],[AAT]])</f>
        <v>3.3048611111111144</v>
      </c>
    </row>
    <row r="1922" spans="1:13" x14ac:dyDescent="0.25">
      <c r="A1922" s="2">
        <v>138</v>
      </c>
      <c r="B1922" s="40">
        <v>44154</v>
      </c>
      <c r="C1922" s="42">
        <v>0.43611111111111112</v>
      </c>
      <c r="D1922" s="3" t="s">
        <v>15</v>
      </c>
      <c r="G1922" s="42" cm="1">
        <f t="array" ref="G192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1922" s="44" t="str">
        <f>IF(ch_table[[#This Row],[Subject 1]]&lt;&gt;"House rose", "",SUMIF(ch_table[Day], ch_table[[#This Row],[Day]], ch_table[Duration]))</f>
        <v/>
      </c>
      <c r="I1922" s="49">
        <f>SUM(INDEX(ch_table[Duration],1):ch_table[[#This Row],[Duration]])</f>
        <v>44.75000000000005</v>
      </c>
      <c r="J1922" s="44" cm="1">
        <f t="array" ref="J192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922" s="44" t="str" cm="1">
        <f t="array" ref="K192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922" s="44" t="str">
        <f>IF(ch_table[[#This Row],[Subject 1]]&lt;&gt;"House rose", "",SUMIF(ch_table[Day], ch_table[[#This Row],[Day]], ch_table[AAT]))</f>
        <v/>
      </c>
      <c r="M1922" s="47">
        <f>SUM(INDEX(ch_table[AAT],1):ch_table[[#This Row],[AAT]])</f>
        <v>3.3048611111111144</v>
      </c>
    </row>
    <row r="1923" spans="1:13" ht="60" x14ac:dyDescent="0.25">
      <c r="A1923" s="2">
        <v>138</v>
      </c>
      <c r="B1923" s="40">
        <v>44154</v>
      </c>
      <c r="C1923" s="42">
        <v>0.43888888888888888</v>
      </c>
      <c r="D1923" s="3" t="s">
        <v>32</v>
      </c>
      <c r="E1923" s="5" t="s">
        <v>1055</v>
      </c>
      <c r="G1923" s="42" cm="1">
        <f t="array" ref="G192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2.2222222222222199E-2</v>
      </c>
      <c r="H1923" s="44" t="str">
        <f>IF(ch_table[[#This Row],[Subject 1]]&lt;&gt;"House rose", "",SUMIF(ch_table[Day], ch_table[[#This Row],[Day]], ch_table[Duration]))</f>
        <v/>
      </c>
      <c r="I1923" s="49">
        <f>SUM(INDEX(ch_table[Duration],1):ch_table[[#This Row],[Duration]])</f>
        <v>44.772222222222275</v>
      </c>
      <c r="J1923" s="44" cm="1">
        <f t="array" ref="J192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923" s="44" t="str" cm="1">
        <f t="array" ref="K192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923" s="44" t="str">
        <f>IF(ch_table[[#This Row],[Subject 1]]&lt;&gt;"House rose", "",SUMIF(ch_table[Day], ch_table[[#This Row],[Day]], ch_table[AAT]))</f>
        <v/>
      </c>
      <c r="M1923" s="47">
        <f>SUM(INDEX(ch_table[AAT],1):ch_table[[#This Row],[AAT]])</f>
        <v>3.3048611111111144</v>
      </c>
    </row>
    <row r="1924" spans="1:13" x14ac:dyDescent="0.25">
      <c r="A1924" s="2">
        <v>138</v>
      </c>
      <c r="B1924" s="40">
        <v>44154</v>
      </c>
      <c r="C1924" s="42">
        <v>0.46111111111111108</v>
      </c>
      <c r="D1924" s="3" t="s">
        <v>15</v>
      </c>
      <c r="G1924" s="42" cm="1">
        <f t="array" ref="G192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3.4722222222222099E-3</v>
      </c>
      <c r="H1924" s="44" t="str">
        <f>IF(ch_table[[#This Row],[Subject 1]]&lt;&gt;"House rose", "",SUMIF(ch_table[Day], ch_table[[#This Row],[Day]], ch_table[Duration]))</f>
        <v/>
      </c>
      <c r="I1924" s="49">
        <f>SUM(INDEX(ch_table[Duration],1):ch_table[[#This Row],[Duration]])</f>
        <v>44.775694444444497</v>
      </c>
      <c r="J1924" s="44" cm="1">
        <f t="array" ref="J192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924" s="44" t="str" cm="1">
        <f t="array" ref="K192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924" s="44" t="str">
        <f>IF(ch_table[[#This Row],[Subject 1]]&lt;&gt;"House rose", "",SUMIF(ch_table[Day], ch_table[[#This Row],[Day]], ch_table[AAT]))</f>
        <v/>
      </c>
      <c r="M1924" s="47">
        <f>SUM(INDEX(ch_table[AAT],1):ch_table[[#This Row],[AAT]])</f>
        <v>3.3048611111111144</v>
      </c>
    </row>
    <row r="1925" spans="1:13" x14ac:dyDescent="0.25">
      <c r="A1925" s="2">
        <v>138</v>
      </c>
      <c r="B1925" s="40">
        <v>44154</v>
      </c>
      <c r="C1925" s="42">
        <v>0.46458333333333329</v>
      </c>
      <c r="D1925" s="3" t="s">
        <v>25</v>
      </c>
      <c r="E1925" s="5" t="s">
        <v>81</v>
      </c>
      <c r="G1925" s="42" cm="1">
        <f t="array" ref="G192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3.4722222222222321E-2</v>
      </c>
      <c r="H1925" s="44" t="str">
        <f>IF(ch_table[[#This Row],[Subject 1]]&lt;&gt;"House rose", "",SUMIF(ch_table[Day], ch_table[[#This Row],[Day]], ch_table[Duration]))</f>
        <v/>
      </c>
      <c r="I1925" s="49">
        <f>SUM(INDEX(ch_table[Duration],1):ch_table[[#This Row],[Duration]])</f>
        <v>44.810416666666718</v>
      </c>
      <c r="J1925" s="44" cm="1">
        <f t="array" ref="J192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925" s="44" t="str" cm="1">
        <f t="array" ref="K192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925" s="44" t="str">
        <f>IF(ch_table[[#This Row],[Subject 1]]&lt;&gt;"House rose", "",SUMIF(ch_table[Day], ch_table[[#This Row],[Day]], ch_table[AAT]))</f>
        <v/>
      </c>
      <c r="M1925" s="47">
        <f>SUM(INDEX(ch_table[AAT],1):ch_table[[#This Row],[AAT]])</f>
        <v>3.3048611111111144</v>
      </c>
    </row>
    <row r="1926" spans="1:13" x14ac:dyDescent="0.25">
      <c r="A1926" s="2">
        <v>138</v>
      </c>
      <c r="B1926" s="40">
        <v>44154</v>
      </c>
      <c r="C1926" s="42">
        <v>0.49930555555555561</v>
      </c>
      <c r="D1926" s="3" t="s">
        <v>15</v>
      </c>
      <c r="G1926" s="42" cm="1">
        <f t="array" ref="G192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2.7777777777777124E-3</v>
      </c>
      <c r="H1926" s="44" t="str">
        <f>IF(ch_table[[#This Row],[Subject 1]]&lt;&gt;"House rose", "",SUMIF(ch_table[Day], ch_table[[#This Row],[Day]], ch_table[Duration]))</f>
        <v/>
      </c>
      <c r="I1926" s="49">
        <f>SUM(INDEX(ch_table[Duration],1):ch_table[[#This Row],[Duration]])</f>
        <v>44.813194444444498</v>
      </c>
      <c r="J1926" s="44" cm="1">
        <f t="array" ref="J192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926" s="44" t="str" cm="1">
        <f t="array" ref="K192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926" s="44" t="str">
        <f>IF(ch_table[[#This Row],[Subject 1]]&lt;&gt;"House rose", "",SUMIF(ch_table[Day], ch_table[[#This Row],[Day]], ch_table[AAT]))</f>
        <v/>
      </c>
      <c r="M1926" s="47">
        <f>SUM(INDEX(ch_table[AAT],1):ch_table[[#This Row],[AAT]])</f>
        <v>3.3048611111111144</v>
      </c>
    </row>
    <row r="1927" spans="1:13" x14ac:dyDescent="0.25">
      <c r="A1927" s="2">
        <v>138</v>
      </c>
      <c r="B1927" s="40">
        <v>44154</v>
      </c>
      <c r="C1927" s="42">
        <v>0.50208333333333333</v>
      </c>
      <c r="D1927" s="3" t="s">
        <v>30</v>
      </c>
      <c r="E1927" s="5" t="s">
        <v>1056</v>
      </c>
      <c r="G1927" s="42" cm="1">
        <f t="array" ref="G192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5.0694444444444486E-2</v>
      </c>
      <c r="H1927" s="44" t="str">
        <f>IF(ch_table[[#This Row],[Subject 1]]&lt;&gt;"House rose", "",SUMIF(ch_table[Day], ch_table[[#This Row],[Day]], ch_table[Duration]))</f>
        <v/>
      </c>
      <c r="I1927" s="49">
        <f>SUM(INDEX(ch_table[Duration],1):ch_table[[#This Row],[Duration]])</f>
        <v>44.863888888888944</v>
      </c>
      <c r="J1927" s="44" cm="1">
        <f t="array" ref="J192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927" s="44" t="str" cm="1">
        <f t="array" ref="K192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927" s="44" t="str">
        <f>IF(ch_table[[#This Row],[Subject 1]]&lt;&gt;"House rose", "",SUMIF(ch_table[Day], ch_table[[#This Row],[Day]], ch_table[AAT]))</f>
        <v/>
      </c>
      <c r="M1927" s="47">
        <f>SUM(INDEX(ch_table[AAT],1):ch_table[[#This Row],[AAT]])</f>
        <v>3.3048611111111144</v>
      </c>
    </row>
    <row r="1928" spans="1:13" x14ac:dyDescent="0.25">
      <c r="A1928" s="2">
        <v>138</v>
      </c>
      <c r="B1928" s="40">
        <v>44154</v>
      </c>
      <c r="C1928" s="42">
        <v>0.55277777777777781</v>
      </c>
      <c r="D1928" s="3" t="s">
        <v>15</v>
      </c>
      <c r="G1928" s="42" cm="1">
        <f t="array" ref="G192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1928" s="44" t="str">
        <f>IF(ch_table[[#This Row],[Subject 1]]&lt;&gt;"House rose", "",SUMIF(ch_table[Day], ch_table[[#This Row],[Day]], ch_table[Duration]))</f>
        <v/>
      </c>
      <c r="I1928" s="49">
        <f>SUM(INDEX(ch_table[Duration],1):ch_table[[#This Row],[Duration]])</f>
        <v>44.865972222222275</v>
      </c>
      <c r="J1928" s="44" cm="1">
        <f t="array" ref="J192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928" s="44" t="str" cm="1">
        <f t="array" ref="K192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928" s="44" t="str">
        <f>IF(ch_table[[#This Row],[Subject 1]]&lt;&gt;"House rose", "",SUMIF(ch_table[Day], ch_table[[#This Row],[Day]], ch_table[AAT]))</f>
        <v/>
      </c>
      <c r="M1928" s="47">
        <f>SUM(INDEX(ch_table[AAT],1):ch_table[[#This Row],[AAT]])</f>
        <v>3.3048611111111144</v>
      </c>
    </row>
    <row r="1929" spans="1:13" ht="30" x14ac:dyDescent="0.25">
      <c r="A1929" s="2">
        <v>138</v>
      </c>
      <c r="B1929" s="40">
        <v>44154</v>
      </c>
      <c r="C1929" s="42">
        <v>0.55486111111111114</v>
      </c>
      <c r="D1929" s="3" t="s">
        <v>30</v>
      </c>
      <c r="E1929" s="5" t="s">
        <v>1057</v>
      </c>
      <c r="G1929" s="42" cm="1">
        <f t="array" ref="G192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3.125E-2</v>
      </c>
      <c r="H1929" s="44" t="str">
        <f>IF(ch_table[[#This Row],[Subject 1]]&lt;&gt;"House rose", "",SUMIF(ch_table[Day], ch_table[[#This Row],[Day]], ch_table[Duration]))</f>
        <v/>
      </c>
      <c r="I1929" s="49">
        <f>SUM(INDEX(ch_table[Duration],1):ch_table[[#This Row],[Duration]])</f>
        <v>44.897222222222275</v>
      </c>
      <c r="J1929" s="44" cm="1">
        <f t="array" ref="J192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929" s="44" t="str" cm="1">
        <f t="array" ref="K192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929" s="44" t="str">
        <f>IF(ch_table[[#This Row],[Subject 1]]&lt;&gt;"House rose", "",SUMIF(ch_table[Day], ch_table[[#This Row],[Day]], ch_table[AAT]))</f>
        <v/>
      </c>
      <c r="M1929" s="47">
        <f>SUM(INDEX(ch_table[AAT],1):ch_table[[#This Row],[AAT]])</f>
        <v>3.3048611111111144</v>
      </c>
    </row>
    <row r="1930" spans="1:13" x14ac:dyDescent="0.25">
      <c r="A1930" s="2">
        <v>138</v>
      </c>
      <c r="B1930" s="40">
        <v>44154</v>
      </c>
      <c r="C1930" s="42">
        <v>0.58611111111111114</v>
      </c>
      <c r="D1930" s="3" t="s">
        <v>15</v>
      </c>
      <c r="G1930" s="42" cm="1">
        <f t="array" ref="G193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1930" s="44" t="str">
        <f>IF(ch_table[[#This Row],[Subject 1]]&lt;&gt;"House rose", "",SUMIF(ch_table[Day], ch_table[[#This Row],[Day]], ch_table[Duration]))</f>
        <v/>
      </c>
      <c r="I1930" s="49">
        <f>SUM(INDEX(ch_table[Duration],1):ch_table[[#This Row],[Duration]])</f>
        <v>44.900000000000055</v>
      </c>
      <c r="J1930" s="44" cm="1">
        <f t="array" ref="J193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930" s="44" t="str" cm="1">
        <f t="array" ref="K193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930" s="44" t="str">
        <f>IF(ch_table[[#This Row],[Subject 1]]&lt;&gt;"House rose", "",SUMIF(ch_table[Day], ch_table[[#This Row],[Day]], ch_table[AAT]))</f>
        <v/>
      </c>
      <c r="M1930" s="47">
        <f>SUM(INDEX(ch_table[AAT],1):ch_table[[#This Row],[AAT]])</f>
        <v>3.3048611111111144</v>
      </c>
    </row>
    <row r="1931" spans="1:13" ht="45" x14ac:dyDescent="0.25">
      <c r="A1931" s="2">
        <v>138</v>
      </c>
      <c r="B1931" s="40">
        <v>44154</v>
      </c>
      <c r="C1931" s="42">
        <v>0.58888888888888891</v>
      </c>
      <c r="D1931" s="3" t="s">
        <v>64</v>
      </c>
      <c r="E1931" s="5" t="s">
        <v>1058</v>
      </c>
      <c r="G1931" s="42" cm="1">
        <f t="array" ref="G193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1.8055555555555491E-2</v>
      </c>
      <c r="H1931" s="44" t="str">
        <f>IF(ch_table[[#This Row],[Subject 1]]&lt;&gt;"House rose", "",SUMIF(ch_table[Day], ch_table[[#This Row],[Day]], ch_table[Duration]))</f>
        <v/>
      </c>
      <c r="I1931" s="49">
        <f>SUM(INDEX(ch_table[Duration],1):ch_table[[#This Row],[Duration]])</f>
        <v>44.918055555555611</v>
      </c>
      <c r="J1931" s="44" cm="1">
        <f t="array" ref="J193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931" s="44" t="str" cm="1">
        <f t="array" ref="K193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931" s="44" t="str">
        <f>IF(ch_table[[#This Row],[Subject 1]]&lt;&gt;"House rose", "",SUMIF(ch_table[Day], ch_table[[#This Row],[Day]], ch_table[AAT]))</f>
        <v/>
      </c>
      <c r="M1931" s="47">
        <f>SUM(INDEX(ch_table[AAT],1):ch_table[[#This Row],[AAT]])</f>
        <v>3.3048611111111144</v>
      </c>
    </row>
    <row r="1932" spans="1:13" x14ac:dyDescent="0.25">
      <c r="A1932" s="2">
        <v>138</v>
      </c>
      <c r="B1932" s="40">
        <v>44154</v>
      </c>
      <c r="C1932" s="42">
        <v>0.6069444444444444</v>
      </c>
      <c r="D1932" s="3" t="s">
        <v>15</v>
      </c>
      <c r="G1932" s="42" cm="1">
        <f t="array" ref="G193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2.7777777777778789E-3</v>
      </c>
      <c r="H1932" s="44" t="str">
        <f>IF(ch_table[[#This Row],[Subject 1]]&lt;&gt;"House rose", "",SUMIF(ch_table[Day], ch_table[[#This Row],[Day]], ch_table[Duration]))</f>
        <v/>
      </c>
      <c r="I1932" s="49">
        <f>SUM(INDEX(ch_table[Duration],1):ch_table[[#This Row],[Duration]])</f>
        <v>44.920833333333391</v>
      </c>
      <c r="J1932" s="44" cm="1">
        <f t="array" ref="J193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932" s="44" t="str" cm="1">
        <f t="array" ref="K193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932" s="44" t="str">
        <f>IF(ch_table[[#This Row],[Subject 1]]&lt;&gt;"House rose", "",SUMIF(ch_table[Day], ch_table[[#This Row],[Day]], ch_table[AAT]))</f>
        <v/>
      </c>
      <c r="M1932" s="47">
        <f>SUM(INDEX(ch_table[AAT],1):ch_table[[#This Row],[AAT]])</f>
        <v>3.3048611111111144</v>
      </c>
    </row>
    <row r="1933" spans="1:13" x14ac:dyDescent="0.25">
      <c r="A1933" s="2">
        <v>138</v>
      </c>
      <c r="B1933" s="40">
        <v>44154</v>
      </c>
      <c r="C1933" s="42">
        <v>0.60972222222222228</v>
      </c>
      <c r="D1933" s="3" t="s">
        <v>630</v>
      </c>
      <c r="E1933" s="5" t="s">
        <v>1059</v>
      </c>
      <c r="F1933" s="5" t="s">
        <v>1060</v>
      </c>
      <c r="G1933" s="42" cm="1">
        <f t="array" ref="G193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5.6944444444444353E-2</v>
      </c>
      <c r="H1933" s="44" t="str">
        <f>IF(ch_table[[#This Row],[Subject 1]]&lt;&gt;"House rose", "",SUMIF(ch_table[Day], ch_table[[#This Row],[Day]], ch_table[Duration]))</f>
        <v/>
      </c>
      <c r="I1933" s="49">
        <f>SUM(INDEX(ch_table[Duration],1):ch_table[[#This Row],[Duration]])</f>
        <v>44.977777777777838</v>
      </c>
      <c r="J1933" s="44" cm="1">
        <f t="array" ref="J193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933" s="44" t="str" cm="1">
        <f t="array" ref="K193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933" s="44" t="str">
        <f>IF(ch_table[[#This Row],[Subject 1]]&lt;&gt;"House rose", "",SUMIF(ch_table[Day], ch_table[[#This Row],[Day]], ch_table[AAT]))</f>
        <v/>
      </c>
      <c r="M1933" s="47">
        <f>SUM(INDEX(ch_table[AAT],1):ch_table[[#This Row],[AAT]])</f>
        <v>3.3048611111111144</v>
      </c>
    </row>
    <row r="1934" spans="1:13" x14ac:dyDescent="0.25">
      <c r="A1934" s="2">
        <v>138</v>
      </c>
      <c r="B1934" s="40">
        <v>44154</v>
      </c>
      <c r="C1934" s="42">
        <v>0.66666666666666663</v>
      </c>
      <c r="D1934" s="3" t="s">
        <v>34</v>
      </c>
      <c r="E1934" s="5" t="s">
        <v>1061</v>
      </c>
      <c r="G1934" s="42" cm="1">
        <f t="array" ref="G193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</v>
      </c>
      <c r="H1934" s="44" t="str">
        <f>IF(ch_table[[#This Row],[Subject 1]]&lt;&gt;"House rose", "",SUMIF(ch_table[Day], ch_table[[#This Row],[Day]], ch_table[Duration]))</f>
        <v/>
      </c>
      <c r="I1934" s="49">
        <f>SUM(INDEX(ch_table[Duration],1):ch_table[[#This Row],[Duration]])</f>
        <v>44.977777777777838</v>
      </c>
      <c r="J1934" s="44" cm="1">
        <f t="array" ref="J193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934" s="44" t="str" cm="1">
        <f t="array" ref="K193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934" s="44" t="str">
        <f>IF(ch_table[[#This Row],[Subject 1]]&lt;&gt;"House rose", "",SUMIF(ch_table[Day], ch_table[[#This Row],[Day]], ch_table[AAT]))</f>
        <v/>
      </c>
      <c r="M1934" s="47">
        <f>SUM(INDEX(ch_table[AAT],1):ch_table[[#This Row],[AAT]])</f>
        <v>3.3048611111111144</v>
      </c>
    </row>
    <row r="1935" spans="1:13" x14ac:dyDescent="0.25">
      <c r="A1935" s="2">
        <v>138</v>
      </c>
      <c r="B1935" s="40">
        <v>44154</v>
      </c>
      <c r="C1935" s="42">
        <v>0.66666666666666663</v>
      </c>
      <c r="D1935" s="3" t="s">
        <v>15</v>
      </c>
      <c r="G1935" s="42" cm="1">
        <f t="array" ref="G193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1.388888888888884E-3</v>
      </c>
      <c r="H1935" s="44" t="str">
        <f>IF(ch_table[[#This Row],[Subject 1]]&lt;&gt;"House rose", "",SUMIF(ch_table[Day], ch_table[[#This Row],[Day]], ch_table[Duration]))</f>
        <v/>
      </c>
      <c r="I1935" s="49">
        <f>SUM(INDEX(ch_table[Duration],1):ch_table[[#This Row],[Duration]])</f>
        <v>44.979166666666728</v>
      </c>
      <c r="J1935" s="44" cm="1">
        <f t="array" ref="J193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935" s="44" t="str" cm="1">
        <f t="array" ref="K193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935" s="44" t="str">
        <f>IF(ch_table[[#This Row],[Subject 1]]&lt;&gt;"House rose", "",SUMIF(ch_table[Day], ch_table[[#This Row],[Day]], ch_table[AAT]))</f>
        <v/>
      </c>
      <c r="M1935" s="47">
        <f>SUM(INDEX(ch_table[AAT],1):ch_table[[#This Row],[AAT]])</f>
        <v>3.3048611111111144</v>
      </c>
    </row>
    <row r="1936" spans="1:13" x14ac:dyDescent="0.25">
      <c r="A1936" s="2">
        <v>138</v>
      </c>
      <c r="B1936" s="40">
        <v>44154</v>
      </c>
      <c r="C1936" s="42">
        <v>0.66805555555555551</v>
      </c>
      <c r="D1936" s="3" t="s">
        <v>630</v>
      </c>
      <c r="E1936" s="5" t="s">
        <v>1062</v>
      </c>
      <c r="F1936" s="5" t="s">
        <v>1060</v>
      </c>
      <c r="G1936" s="42" cm="1">
        <f t="array" ref="G193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4.0277777777777857E-2</v>
      </c>
      <c r="H1936" s="44" t="str">
        <f>IF(ch_table[[#This Row],[Subject 1]]&lt;&gt;"House rose", "",SUMIF(ch_table[Day], ch_table[[#This Row],[Day]], ch_table[Duration]))</f>
        <v/>
      </c>
      <c r="I1936" s="49">
        <f>SUM(INDEX(ch_table[Duration],1):ch_table[[#This Row],[Duration]])</f>
        <v>45.019444444444503</v>
      </c>
      <c r="J1936" s="44" cm="1">
        <f t="array" ref="J193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936" s="44" t="str" cm="1">
        <f t="array" ref="K193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936" s="44" t="str">
        <f>IF(ch_table[[#This Row],[Subject 1]]&lt;&gt;"House rose", "",SUMIF(ch_table[Day], ch_table[[#This Row],[Day]], ch_table[AAT]))</f>
        <v/>
      </c>
      <c r="M1936" s="47">
        <f>SUM(INDEX(ch_table[AAT],1):ch_table[[#This Row],[AAT]])</f>
        <v>3.3048611111111144</v>
      </c>
    </row>
    <row r="1937" spans="1:13" ht="30" x14ac:dyDescent="0.25">
      <c r="A1937" s="2">
        <v>138</v>
      </c>
      <c r="B1937" s="40">
        <v>44154</v>
      </c>
      <c r="C1937" s="42">
        <v>0.70833333333333337</v>
      </c>
      <c r="D1937" s="3" t="s">
        <v>34</v>
      </c>
      <c r="E1937" s="5" t="s">
        <v>354</v>
      </c>
      <c r="G1937" s="42" cm="1">
        <f t="array" ref="G193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</v>
      </c>
      <c r="H1937" s="44" t="str">
        <f>IF(ch_table[[#This Row],[Subject 1]]&lt;&gt;"House rose", "",SUMIF(ch_table[Day], ch_table[[#This Row],[Day]], ch_table[Duration]))</f>
        <v/>
      </c>
      <c r="I1937" s="49">
        <f>SUM(INDEX(ch_table[Duration],1):ch_table[[#This Row],[Duration]])</f>
        <v>45.019444444444503</v>
      </c>
      <c r="J1937" s="44" cm="1">
        <f t="array" ref="J193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937" s="44" t="str" cm="1">
        <f t="array" ref="K193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937" s="44" t="str">
        <f>IF(ch_table[[#This Row],[Subject 1]]&lt;&gt;"House rose", "",SUMIF(ch_table[Day], ch_table[[#This Row],[Day]], ch_table[AAT]))</f>
        <v/>
      </c>
      <c r="M1937" s="47">
        <f>SUM(INDEX(ch_table[AAT],1):ch_table[[#This Row],[AAT]])</f>
        <v>3.3048611111111144</v>
      </c>
    </row>
    <row r="1938" spans="1:13" ht="30" x14ac:dyDescent="0.25">
      <c r="A1938" s="2">
        <v>138</v>
      </c>
      <c r="B1938" s="40">
        <v>44154</v>
      </c>
      <c r="C1938" s="42">
        <v>0.70833333333333337</v>
      </c>
      <c r="D1938" s="3" t="s">
        <v>26</v>
      </c>
      <c r="E1938" s="5" t="s">
        <v>1063</v>
      </c>
      <c r="G1938" s="42" cm="1">
        <f t="array" ref="G193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2.0833333333333259E-2</v>
      </c>
      <c r="H1938" s="44" t="str">
        <f>IF(ch_table[[#This Row],[Subject 1]]&lt;&gt;"House rose", "",SUMIF(ch_table[Day], ch_table[[#This Row],[Day]], ch_table[Duration]))</f>
        <v/>
      </c>
      <c r="I1938" s="49">
        <f>SUM(INDEX(ch_table[Duration],1):ch_table[[#This Row],[Duration]])</f>
        <v>45.040277777777838</v>
      </c>
      <c r="J1938" s="44" cm="1">
        <f t="array" ref="J193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938" s="44" cm="1">
        <f t="array" ref="K193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2.0833333333333259E-2</v>
      </c>
      <c r="L1938" s="44" t="str">
        <f>IF(ch_table[[#This Row],[Subject 1]]&lt;&gt;"House rose", "",SUMIF(ch_table[Day], ch_table[[#This Row],[Day]], ch_table[AAT]))</f>
        <v/>
      </c>
      <c r="M1938" s="47">
        <f>SUM(INDEX(ch_table[AAT],1):ch_table[[#This Row],[AAT]])</f>
        <v>3.3256944444444478</v>
      </c>
    </row>
    <row r="1939" spans="1:13" x14ac:dyDescent="0.25">
      <c r="A1939" s="2">
        <v>138</v>
      </c>
      <c r="B1939" s="40">
        <v>44154</v>
      </c>
      <c r="C1939" s="42">
        <v>0.72916666666666663</v>
      </c>
      <c r="D1939" s="3" t="s">
        <v>17</v>
      </c>
      <c r="G1939" s="42" t="str" cm="1">
        <f t="array" ref="G193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1939" s="44">
        <f>IF(ch_table[[#This Row],[Subject 1]]&lt;&gt;"House rose", "",SUMIF(ch_table[Day], ch_table[[#This Row],[Day]], ch_table[Duration]))</f>
        <v>0.33333333333333331</v>
      </c>
      <c r="I1939" s="49">
        <f>SUM(INDEX(ch_table[Duration],1):ch_table[[#This Row],[Duration]])</f>
        <v>45.040277777777838</v>
      </c>
      <c r="J1939" s="44" cm="1">
        <f t="array" ref="J193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939" s="44" t="str" cm="1">
        <f t="array" ref="K193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939" s="44">
        <f>IF(ch_table[[#This Row],[Subject 1]]&lt;&gt;"House rose", "",SUMIF(ch_table[Day], ch_table[[#This Row],[Day]], ch_table[AAT]))</f>
        <v>2.0833333333333259E-2</v>
      </c>
      <c r="M1939" s="47">
        <f>SUM(INDEX(ch_table[AAT],1):ch_table[[#This Row],[AAT]])</f>
        <v>3.3256944444444478</v>
      </c>
    </row>
    <row r="1940" spans="1:13" x14ac:dyDescent="0.25">
      <c r="A1940" s="2">
        <v>139</v>
      </c>
      <c r="B1940" s="40">
        <v>44158</v>
      </c>
      <c r="C1940" s="42">
        <v>0.60416666666666663</v>
      </c>
      <c r="D1940" s="3" t="s">
        <v>18</v>
      </c>
      <c r="G1940" s="42" cm="1">
        <f t="array" ref="G194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1940" s="44" t="str">
        <f>IF(ch_table[[#This Row],[Subject 1]]&lt;&gt;"House rose", "",SUMIF(ch_table[Day], ch_table[[#This Row],[Day]], ch_table[Duration]))</f>
        <v/>
      </c>
      <c r="I1940" s="49">
        <f>SUM(INDEX(ch_table[Duration],1):ch_table[[#This Row],[Duration]])</f>
        <v>45.04236111111117</v>
      </c>
      <c r="J1940" s="44" cm="1">
        <f t="array" ref="J194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940" s="44" t="str" cm="1">
        <f t="array" ref="K194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940" s="44" t="str">
        <f>IF(ch_table[[#This Row],[Subject 1]]&lt;&gt;"House rose", "",SUMIF(ch_table[Day], ch_table[[#This Row],[Day]], ch_table[AAT]))</f>
        <v/>
      </c>
      <c r="M1940" s="47">
        <f>SUM(INDEX(ch_table[AAT],1):ch_table[[#This Row],[AAT]])</f>
        <v>3.3256944444444478</v>
      </c>
    </row>
    <row r="1941" spans="1:13" x14ac:dyDescent="0.25">
      <c r="A1941" s="2">
        <v>139</v>
      </c>
      <c r="B1941" s="40">
        <v>44158</v>
      </c>
      <c r="C1941" s="42">
        <v>0.60624999999999996</v>
      </c>
      <c r="D1941" s="3" t="s">
        <v>28</v>
      </c>
      <c r="E1941" s="5" t="s">
        <v>326</v>
      </c>
      <c r="G1941" s="42" cm="1">
        <f t="array" ref="G194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2.9861111111111116E-2</v>
      </c>
      <c r="H1941" s="44" t="str">
        <f>IF(ch_table[[#This Row],[Subject 1]]&lt;&gt;"House rose", "",SUMIF(ch_table[Day], ch_table[[#This Row],[Day]], ch_table[Duration]))</f>
        <v/>
      </c>
      <c r="I1941" s="49">
        <f>SUM(INDEX(ch_table[Duration],1):ch_table[[#This Row],[Duration]])</f>
        <v>45.07222222222228</v>
      </c>
      <c r="J1941" s="44" cm="1">
        <f t="array" ref="J194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941" s="44" t="str" cm="1">
        <f t="array" ref="K194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941" s="44" t="str">
        <f>IF(ch_table[[#This Row],[Subject 1]]&lt;&gt;"House rose", "",SUMIF(ch_table[Day], ch_table[[#This Row],[Day]], ch_table[AAT]))</f>
        <v/>
      </c>
      <c r="M1941" s="47">
        <f>SUM(INDEX(ch_table[AAT],1):ch_table[[#This Row],[AAT]])</f>
        <v>3.3256944444444478</v>
      </c>
    </row>
    <row r="1942" spans="1:13" x14ac:dyDescent="0.25">
      <c r="A1942" s="2">
        <v>139</v>
      </c>
      <c r="B1942" s="40">
        <v>44158</v>
      </c>
      <c r="C1942" s="42">
        <v>0.63611111111111107</v>
      </c>
      <c r="D1942" s="3" t="s">
        <v>29</v>
      </c>
      <c r="E1942" s="5" t="s">
        <v>326</v>
      </c>
      <c r="G1942" s="42" cm="1">
        <f t="array" ref="G194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1.4583333333333393E-2</v>
      </c>
      <c r="H1942" s="44" t="str">
        <f>IF(ch_table[[#This Row],[Subject 1]]&lt;&gt;"House rose", "",SUMIF(ch_table[Day], ch_table[[#This Row],[Day]], ch_table[Duration]))</f>
        <v/>
      </c>
      <c r="I1942" s="49">
        <f>SUM(INDEX(ch_table[Duration],1):ch_table[[#This Row],[Duration]])</f>
        <v>45.086805555555614</v>
      </c>
      <c r="J1942" s="44" cm="1">
        <f t="array" ref="J194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942" s="44" t="str" cm="1">
        <f t="array" ref="K194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942" s="44" t="str">
        <f>IF(ch_table[[#This Row],[Subject 1]]&lt;&gt;"House rose", "",SUMIF(ch_table[Day], ch_table[[#This Row],[Day]], ch_table[AAT]))</f>
        <v/>
      </c>
      <c r="M1942" s="47">
        <f>SUM(INDEX(ch_table[AAT],1):ch_table[[#This Row],[AAT]])</f>
        <v>3.3256944444444478</v>
      </c>
    </row>
    <row r="1943" spans="1:13" x14ac:dyDescent="0.25">
      <c r="A1943" s="2">
        <v>139</v>
      </c>
      <c r="B1943" s="40">
        <v>44158</v>
      </c>
      <c r="C1943" s="42">
        <v>0.65069444444444446</v>
      </c>
      <c r="D1943" s="3" t="s">
        <v>15</v>
      </c>
      <c r="G1943" s="42" cm="1">
        <f t="array" ref="G194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3.4722222222222099E-3</v>
      </c>
      <c r="H1943" s="44" t="str">
        <f>IF(ch_table[[#This Row],[Subject 1]]&lt;&gt;"House rose", "",SUMIF(ch_table[Day], ch_table[[#This Row],[Day]], ch_table[Duration]))</f>
        <v/>
      </c>
      <c r="I1943" s="49">
        <f>SUM(INDEX(ch_table[Duration],1):ch_table[[#This Row],[Duration]])</f>
        <v>45.090277777777835</v>
      </c>
      <c r="J1943" s="44" cm="1">
        <f t="array" ref="J194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943" s="44" t="str" cm="1">
        <f t="array" ref="K194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943" s="44" t="str">
        <f>IF(ch_table[[#This Row],[Subject 1]]&lt;&gt;"House rose", "",SUMIF(ch_table[Day], ch_table[[#This Row],[Day]], ch_table[AAT]))</f>
        <v/>
      </c>
      <c r="M1943" s="47">
        <f>SUM(INDEX(ch_table[AAT],1):ch_table[[#This Row],[AAT]])</f>
        <v>3.3256944444444478</v>
      </c>
    </row>
    <row r="1944" spans="1:13" x14ac:dyDescent="0.25">
      <c r="A1944" s="2">
        <v>139</v>
      </c>
      <c r="B1944" s="40">
        <v>44158</v>
      </c>
      <c r="C1944" s="42">
        <v>0.65416666666666667</v>
      </c>
      <c r="D1944" s="3" t="s">
        <v>30</v>
      </c>
      <c r="E1944" s="5" t="s">
        <v>927</v>
      </c>
      <c r="G1944" s="42" cm="1">
        <f t="array" ref="G194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0.10486111111111107</v>
      </c>
      <c r="H1944" s="44" t="str">
        <f>IF(ch_table[[#This Row],[Subject 1]]&lt;&gt;"House rose", "",SUMIF(ch_table[Day], ch_table[[#This Row],[Day]], ch_table[Duration]))</f>
        <v/>
      </c>
      <c r="I1944" s="49">
        <f>SUM(INDEX(ch_table[Duration],1):ch_table[[#This Row],[Duration]])</f>
        <v>45.195138888888948</v>
      </c>
      <c r="J1944" s="44" cm="1">
        <f t="array" ref="J194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944" s="44" t="str" cm="1">
        <f t="array" ref="K194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944" s="44" t="str">
        <f>IF(ch_table[[#This Row],[Subject 1]]&lt;&gt;"House rose", "",SUMIF(ch_table[Day], ch_table[[#This Row],[Day]], ch_table[AAT]))</f>
        <v/>
      </c>
      <c r="M1944" s="47">
        <f>SUM(INDEX(ch_table[AAT],1):ch_table[[#This Row],[AAT]])</f>
        <v>3.3256944444444478</v>
      </c>
    </row>
    <row r="1945" spans="1:13" ht="30" x14ac:dyDescent="0.25">
      <c r="A1945" s="2">
        <v>139</v>
      </c>
      <c r="B1945" s="40">
        <v>44158</v>
      </c>
      <c r="C1945" s="42">
        <v>0.75902777777777775</v>
      </c>
      <c r="D1945" s="3" t="s">
        <v>24</v>
      </c>
      <c r="E1945" s="5" t="s">
        <v>1064</v>
      </c>
      <c r="G1945" s="42" cm="1">
        <f t="array" ref="G194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3.4722222222222099E-3</v>
      </c>
      <c r="H1945" s="44" t="str">
        <f>IF(ch_table[[#This Row],[Subject 1]]&lt;&gt;"House rose", "",SUMIF(ch_table[Day], ch_table[[#This Row],[Day]], ch_table[Duration]))</f>
        <v/>
      </c>
      <c r="I1945" s="49">
        <f>SUM(INDEX(ch_table[Duration],1):ch_table[[#This Row],[Duration]])</f>
        <v>45.19861111111117</v>
      </c>
      <c r="J1945" s="44" cm="1">
        <f t="array" ref="J194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945" s="44" t="str" cm="1">
        <f t="array" ref="K194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945" s="44" t="str">
        <f>IF(ch_table[[#This Row],[Subject 1]]&lt;&gt;"House rose", "",SUMIF(ch_table[Day], ch_table[[#This Row],[Day]], ch_table[AAT]))</f>
        <v/>
      </c>
      <c r="M1945" s="47">
        <f>SUM(INDEX(ch_table[AAT],1):ch_table[[#This Row],[AAT]])</f>
        <v>3.3256944444444478</v>
      </c>
    </row>
    <row r="1946" spans="1:13" x14ac:dyDescent="0.25">
      <c r="A1946" s="2">
        <v>139</v>
      </c>
      <c r="B1946" s="40">
        <v>44158</v>
      </c>
      <c r="C1946" s="42">
        <v>0.76249999999999996</v>
      </c>
      <c r="D1946" s="3" t="s">
        <v>15</v>
      </c>
      <c r="G1946" s="42" cm="1">
        <f t="array" ref="G194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1946" s="44" t="str">
        <f>IF(ch_table[[#This Row],[Subject 1]]&lt;&gt;"House rose", "",SUMIF(ch_table[Day], ch_table[[#This Row],[Day]], ch_table[Duration]))</f>
        <v/>
      </c>
      <c r="I1946" s="49">
        <f>SUM(INDEX(ch_table[Duration],1):ch_table[[#This Row],[Duration]])</f>
        <v>45.200694444444501</v>
      </c>
      <c r="J1946" s="44" cm="1">
        <f t="array" ref="J194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946" s="44" t="str" cm="1">
        <f t="array" ref="K194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946" s="44" t="str">
        <f>IF(ch_table[[#This Row],[Subject 1]]&lt;&gt;"House rose", "",SUMIF(ch_table[Day], ch_table[[#This Row],[Day]], ch_table[AAT]))</f>
        <v/>
      </c>
      <c r="M1946" s="47">
        <f>SUM(INDEX(ch_table[AAT],1):ch_table[[#This Row],[AAT]])</f>
        <v>3.3256944444444478</v>
      </c>
    </row>
    <row r="1947" spans="1:13" x14ac:dyDescent="0.25">
      <c r="A1947" s="2">
        <v>139</v>
      </c>
      <c r="B1947" s="40">
        <v>44158</v>
      </c>
      <c r="C1947" s="42">
        <v>0.76458333333333328</v>
      </c>
      <c r="D1947" s="3" t="s">
        <v>243</v>
      </c>
      <c r="E1947" s="5" t="s">
        <v>1065</v>
      </c>
      <c r="G1947" s="42" cm="1">
        <f t="array" ref="G194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1.736111111111116E-2</v>
      </c>
      <c r="H1947" s="44" t="str">
        <f>IF(ch_table[[#This Row],[Subject 1]]&lt;&gt;"House rose", "",SUMIF(ch_table[Day], ch_table[[#This Row],[Day]], ch_table[Duration]))</f>
        <v/>
      </c>
      <c r="I1947" s="49">
        <f>SUM(INDEX(ch_table[Duration],1):ch_table[[#This Row],[Duration]])</f>
        <v>45.218055555555615</v>
      </c>
      <c r="J1947" s="44" cm="1">
        <f t="array" ref="J194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947" s="44" t="str" cm="1">
        <f t="array" ref="K194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947" s="44" t="str">
        <f>IF(ch_table[[#This Row],[Subject 1]]&lt;&gt;"House rose", "",SUMIF(ch_table[Day], ch_table[[#This Row],[Day]], ch_table[AAT]))</f>
        <v/>
      </c>
      <c r="M1947" s="47">
        <f>SUM(INDEX(ch_table[AAT],1):ch_table[[#This Row],[AAT]])</f>
        <v>3.3256944444444478</v>
      </c>
    </row>
    <row r="1948" spans="1:13" x14ac:dyDescent="0.25">
      <c r="A1948" s="2">
        <v>139</v>
      </c>
      <c r="B1948" s="40">
        <v>44158</v>
      </c>
      <c r="C1948" s="42">
        <v>0.78194444444444444</v>
      </c>
      <c r="D1948" s="3" t="s">
        <v>15</v>
      </c>
      <c r="G1948" s="42" cm="1">
        <f t="array" ref="G194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6.9444444444444198E-4</v>
      </c>
      <c r="H1948" s="44" t="str">
        <f>IF(ch_table[[#This Row],[Subject 1]]&lt;&gt;"House rose", "",SUMIF(ch_table[Day], ch_table[[#This Row],[Day]], ch_table[Duration]))</f>
        <v/>
      </c>
      <c r="I1948" s="49">
        <f>SUM(INDEX(ch_table[Duration],1):ch_table[[#This Row],[Duration]])</f>
        <v>45.218750000000057</v>
      </c>
      <c r="J1948" s="44" cm="1">
        <f t="array" ref="J194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948" s="44" t="str" cm="1">
        <f t="array" ref="K194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948" s="44" t="str">
        <f>IF(ch_table[[#This Row],[Subject 1]]&lt;&gt;"House rose", "",SUMIF(ch_table[Day], ch_table[[#This Row],[Day]], ch_table[AAT]))</f>
        <v/>
      </c>
      <c r="M1948" s="47">
        <f>SUM(INDEX(ch_table[AAT],1):ch_table[[#This Row],[AAT]])</f>
        <v>3.3256944444444478</v>
      </c>
    </row>
    <row r="1949" spans="1:13" x14ac:dyDescent="0.25">
      <c r="A1949" s="2">
        <v>139</v>
      </c>
      <c r="B1949" s="40">
        <v>44158</v>
      </c>
      <c r="C1949" s="42">
        <v>0.78263888888888888</v>
      </c>
      <c r="D1949" s="3" t="s">
        <v>243</v>
      </c>
      <c r="E1949" s="5" t="s">
        <v>1065</v>
      </c>
      <c r="G1949" s="42" cm="1">
        <f t="array" ref="G194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1.4583333333333393E-2</v>
      </c>
      <c r="H1949" s="44" t="str">
        <f>IF(ch_table[[#This Row],[Subject 1]]&lt;&gt;"House rose", "",SUMIF(ch_table[Day], ch_table[[#This Row],[Day]], ch_table[Duration]))</f>
        <v/>
      </c>
      <c r="I1949" s="49">
        <f>SUM(INDEX(ch_table[Duration],1):ch_table[[#This Row],[Duration]])</f>
        <v>45.233333333333391</v>
      </c>
      <c r="J1949" s="44" cm="1">
        <f t="array" ref="J194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949" s="44" t="str" cm="1">
        <f t="array" ref="K194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949" s="44" t="str">
        <f>IF(ch_table[[#This Row],[Subject 1]]&lt;&gt;"House rose", "",SUMIF(ch_table[Day], ch_table[[#This Row],[Day]], ch_table[AAT]))</f>
        <v/>
      </c>
      <c r="M1949" s="47">
        <f>SUM(INDEX(ch_table[AAT],1):ch_table[[#This Row],[AAT]])</f>
        <v>3.3256944444444478</v>
      </c>
    </row>
    <row r="1950" spans="1:13" x14ac:dyDescent="0.25">
      <c r="A1950" s="2">
        <v>139</v>
      </c>
      <c r="B1950" s="40">
        <v>44158</v>
      </c>
      <c r="C1950" s="42">
        <v>0.79722222222222228</v>
      </c>
      <c r="D1950" s="3" t="s">
        <v>15</v>
      </c>
      <c r="G1950" s="42" cm="1">
        <f t="array" ref="G195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1950" s="44" t="str">
        <f>IF(ch_table[[#This Row],[Subject 1]]&lt;&gt;"House rose", "",SUMIF(ch_table[Day], ch_table[[#This Row],[Day]], ch_table[Duration]))</f>
        <v/>
      </c>
      <c r="I1950" s="49">
        <f>SUM(INDEX(ch_table[Duration],1):ch_table[[#This Row],[Duration]])</f>
        <v>45.236111111111171</v>
      </c>
      <c r="J1950" s="44" cm="1">
        <f t="array" ref="J195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950" s="44" t="str" cm="1">
        <f t="array" ref="K195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950" s="44" t="str">
        <f>IF(ch_table[[#This Row],[Subject 1]]&lt;&gt;"House rose", "",SUMIF(ch_table[Day], ch_table[[#This Row],[Day]], ch_table[AAT]))</f>
        <v/>
      </c>
      <c r="M1950" s="47">
        <f>SUM(INDEX(ch_table[AAT],1):ch_table[[#This Row],[AAT]])</f>
        <v>3.3256944444444478</v>
      </c>
    </row>
    <row r="1951" spans="1:13" x14ac:dyDescent="0.25">
      <c r="A1951" s="2">
        <v>139</v>
      </c>
      <c r="B1951" s="40">
        <v>44158</v>
      </c>
      <c r="C1951" s="42">
        <v>0.8</v>
      </c>
      <c r="D1951" s="3" t="s">
        <v>243</v>
      </c>
      <c r="E1951" s="5" t="s">
        <v>1016</v>
      </c>
      <c r="G1951" s="42" cm="1">
        <f t="array" ref="G195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1.1805555555555514E-2</v>
      </c>
      <c r="H1951" s="44" t="str">
        <f>IF(ch_table[[#This Row],[Subject 1]]&lt;&gt;"House rose", "",SUMIF(ch_table[Day], ch_table[[#This Row],[Day]], ch_table[Duration]))</f>
        <v/>
      </c>
      <c r="I1951" s="49">
        <f>SUM(INDEX(ch_table[Duration],1):ch_table[[#This Row],[Duration]])</f>
        <v>45.247916666666725</v>
      </c>
      <c r="J1951" s="44" cm="1">
        <f t="array" ref="J195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951" s="44" t="str" cm="1">
        <f t="array" ref="K195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951" s="44" t="str">
        <f>IF(ch_table[[#This Row],[Subject 1]]&lt;&gt;"House rose", "",SUMIF(ch_table[Day], ch_table[[#This Row],[Day]], ch_table[AAT]))</f>
        <v/>
      </c>
      <c r="M1951" s="47">
        <f>SUM(INDEX(ch_table[AAT],1):ch_table[[#This Row],[AAT]])</f>
        <v>3.3256944444444478</v>
      </c>
    </row>
    <row r="1952" spans="1:13" x14ac:dyDescent="0.25">
      <c r="A1952" s="2">
        <v>139</v>
      </c>
      <c r="B1952" s="40">
        <v>44158</v>
      </c>
      <c r="C1952" s="42">
        <v>0.81180555555555556</v>
      </c>
      <c r="D1952" s="3" t="s">
        <v>15</v>
      </c>
      <c r="G1952" s="42" cm="1">
        <f t="array" ref="G195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1952" s="44" t="str">
        <f>IF(ch_table[[#This Row],[Subject 1]]&lt;&gt;"House rose", "",SUMIF(ch_table[Day], ch_table[[#This Row],[Day]], ch_table[Duration]))</f>
        <v/>
      </c>
      <c r="I1952" s="49">
        <f>SUM(INDEX(ch_table[Duration],1):ch_table[[#This Row],[Duration]])</f>
        <v>45.250000000000057</v>
      </c>
      <c r="J1952" s="44" cm="1">
        <f t="array" ref="J195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952" s="44" t="str" cm="1">
        <f t="array" ref="K195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952" s="44" t="str">
        <f>IF(ch_table[[#This Row],[Subject 1]]&lt;&gt;"House rose", "",SUMIF(ch_table[Day], ch_table[[#This Row],[Day]], ch_table[AAT]))</f>
        <v/>
      </c>
      <c r="M1952" s="47">
        <f>SUM(INDEX(ch_table[AAT],1):ch_table[[#This Row],[AAT]])</f>
        <v>3.3256944444444478</v>
      </c>
    </row>
    <row r="1953" spans="1:13" x14ac:dyDescent="0.25">
      <c r="A1953" s="2">
        <v>139</v>
      </c>
      <c r="B1953" s="40">
        <v>44158</v>
      </c>
      <c r="C1953" s="42">
        <v>0.81388888888888888</v>
      </c>
      <c r="D1953" s="3" t="s">
        <v>26</v>
      </c>
      <c r="E1953" s="5" t="s">
        <v>1066</v>
      </c>
      <c r="G1953" s="42" cm="1">
        <f t="array" ref="G195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2.5000000000000022E-2</v>
      </c>
      <c r="H1953" s="44" t="str">
        <f>IF(ch_table[[#This Row],[Subject 1]]&lt;&gt;"House rose", "",SUMIF(ch_table[Day], ch_table[[#This Row],[Day]], ch_table[Duration]))</f>
        <v/>
      </c>
      <c r="I1953" s="49">
        <f>SUM(INDEX(ch_table[Duration],1):ch_table[[#This Row],[Duration]])</f>
        <v>45.275000000000055</v>
      </c>
      <c r="J1953" s="44" cm="1">
        <f t="array" ref="J195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953" s="44" t="str" cm="1">
        <f t="array" ref="K195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953" s="44" t="str">
        <f>IF(ch_table[[#This Row],[Subject 1]]&lt;&gt;"House rose", "",SUMIF(ch_table[Day], ch_table[[#This Row],[Day]], ch_table[AAT]))</f>
        <v/>
      </c>
      <c r="M1953" s="47">
        <f>SUM(INDEX(ch_table[AAT],1):ch_table[[#This Row],[AAT]])</f>
        <v>3.3256944444444478</v>
      </c>
    </row>
    <row r="1954" spans="1:13" x14ac:dyDescent="0.25">
      <c r="A1954" s="2">
        <v>139</v>
      </c>
      <c r="B1954" s="40">
        <v>44158</v>
      </c>
      <c r="C1954" s="42">
        <v>0.83888888888888891</v>
      </c>
      <c r="D1954" s="3" t="s">
        <v>17</v>
      </c>
      <c r="G1954" s="42" t="str" cm="1">
        <f t="array" ref="G195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1954" s="44">
        <f>IF(ch_table[[#This Row],[Subject 1]]&lt;&gt;"House rose", "",SUMIF(ch_table[Day], ch_table[[#This Row],[Day]], ch_table[Duration]))</f>
        <v>0.23472222222222228</v>
      </c>
      <c r="I1954" s="49">
        <f>SUM(INDEX(ch_table[Duration],1):ch_table[[#This Row],[Duration]])</f>
        <v>45.275000000000055</v>
      </c>
      <c r="J1954" s="44" cm="1">
        <f t="array" ref="J195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1954" s="44" t="str" cm="1">
        <f t="array" ref="K195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954" s="44">
        <f>IF(ch_table[[#This Row],[Subject 1]]&lt;&gt;"House rose", "",SUMIF(ch_table[Day], ch_table[[#This Row],[Day]], ch_table[AAT]))</f>
        <v>0</v>
      </c>
      <c r="M1954" s="47">
        <f>SUM(INDEX(ch_table[AAT],1):ch_table[[#This Row],[AAT]])</f>
        <v>3.3256944444444478</v>
      </c>
    </row>
    <row r="1955" spans="1:13" x14ac:dyDescent="0.25">
      <c r="A1955" s="2">
        <v>140</v>
      </c>
      <c r="B1955" s="40">
        <v>44159</v>
      </c>
      <c r="C1955" s="42">
        <v>0.47916666666666669</v>
      </c>
      <c r="D1955" s="3" t="s">
        <v>18</v>
      </c>
      <c r="G1955" s="42" cm="1">
        <f t="array" ref="G195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1955" s="44" t="str">
        <f>IF(ch_table[[#This Row],[Subject 1]]&lt;&gt;"House rose", "",SUMIF(ch_table[Day], ch_table[[#This Row],[Day]], ch_table[Duration]))</f>
        <v/>
      </c>
      <c r="I1955" s="49">
        <f>SUM(INDEX(ch_table[Duration],1):ch_table[[#This Row],[Duration]])</f>
        <v>45.277083333333387</v>
      </c>
      <c r="J1955" s="44" cm="1">
        <f t="array" ref="J195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955" s="44" t="str" cm="1">
        <f t="array" ref="K195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955" s="44" t="str">
        <f>IF(ch_table[[#This Row],[Subject 1]]&lt;&gt;"House rose", "",SUMIF(ch_table[Day], ch_table[[#This Row],[Day]], ch_table[AAT]))</f>
        <v/>
      </c>
      <c r="M1955" s="47">
        <f>SUM(INDEX(ch_table[AAT],1):ch_table[[#This Row],[AAT]])</f>
        <v>3.3256944444444478</v>
      </c>
    </row>
    <row r="1956" spans="1:13" x14ac:dyDescent="0.25">
      <c r="A1956" s="2">
        <v>140</v>
      </c>
      <c r="B1956" s="40">
        <v>44159</v>
      </c>
      <c r="C1956" s="42">
        <v>0.48125000000000001</v>
      </c>
      <c r="D1956" s="3" t="s">
        <v>28</v>
      </c>
      <c r="E1956" s="5" t="s">
        <v>795</v>
      </c>
      <c r="G1956" s="42" cm="1">
        <f t="array" ref="G195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3.1249999999999944E-2</v>
      </c>
      <c r="H1956" s="44" t="str">
        <f>IF(ch_table[[#This Row],[Subject 1]]&lt;&gt;"House rose", "",SUMIF(ch_table[Day], ch_table[[#This Row],[Day]], ch_table[Duration]))</f>
        <v/>
      </c>
      <c r="I1956" s="49">
        <f>SUM(INDEX(ch_table[Duration],1):ch_table[[#This Row],[Duration]])</f>
        <v>45.308333333333387</v>
      </c>
      <c r="J1956" s="44" cm="1">
        <f t="array" ref="J195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956" s="44" t="str" cm="1">
        <f t="array" ref="K195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956" s="44" t="str">
        <f>IF(ch_table[[#This Row],[Subject 1]]&lt;&gt;"House rose", "",SUMIF(ch_table[Day], ch_table[[#This Row],[Day]], ch_table[AAT]))</f>
        <v/>
      </c>
      <c r="M1956" s="47">
        <f>SUM(INDEX(ch_table[AAT],1):ch_table[[#This Row],[AAT]])</f>
        <v>3.3256944444444478</v>
      </c>
    </row>
    <row r="1957" spans="1:13" x14ac:dyDescent="0.25">
      <c r="A1957" s="2">
        <v>140</v>
      </c>
      <c r="B1957" s="40">
        <v>44159</v>
      </c>
      <c r="C1957" s="42">
        <v>0.51249999999999996</v>
      </c>
      <c r="D1957" s="3" t="s">
        <v>29</v>
      </c>
      <c r="E1957" s="5" t="s">
        <v>795</v>
      </c>
      <c r="G1957" s="42" cm="1">
        <f t="array" ref="G195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1.1805555555555625E-2</v>
      </c>
      <c r="H1957" s="44" t="str">
        <f>IF(ch_table[[#This Row],[Subject 1]]&lt;&gt;"House rose", "",SUMIF(ch_table[Day], ch_table[[#This Row],[Day]], ch_table[Duration]))</f>
        <v/>
      </c>
      <c r="I1957" s="49">
        <f>SUM(INDEX(ch_table[Duration],1):ch_table[[#This Row],[Duration]])</f>
        <v>45.320138888888941</v>
      </c>
      <c r="J1957" s="44" cm="1">
        <f t="array" ref="J195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957" s="44" t="str" cm="1">
        <f t="array" ref="K195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957" s="44" t="str">
        <f>IF(ch_table[[#This Row],[Subject 1]]&lt;&gt;"House rose", "",SUMIF(ch_table[Day], ch_table[[#This Row],[Day]], ch_table[AAT]))</f>
        <v/>
      </c>
      <c r="M1957" s="47">
        <f>SUM(INDEX(ch_table[AAT],1):ch_table[[#This Row],[AAT]])</f>
        <v>3.3256944444444478</v>
      </c>
    </row>
    <row r="1958" spans="1:13" x14ac:dyDescent="0.25">
      <c r="A1958" s="2">
        <v>140</v>
      </c>
      <c r="B1958" s="40">
        <v>44159</v>
      </c>
      <c r="C1958" s="42">
        <v>0.52430555555555558</v>
      </c>
      <c r="D1958" s="3" t="s">
        <v>15</v>
      </c>
      <c r="G1958" s="42" cm="1">
        <f t="array" ref="G195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3.4722222222222099E-3</v>
      </c>
      <c r="H1958" s="44" t="str">
        <f>IF(ch_table[[#This Row],[Subject 1]]&lt;&gt;"House rose", "",SUMIF(ch_table[Day], ch_table[[#This Row],[Day]], ch_table[Duration]))</f>
        <v/>
      </c>
      <c r="I1958" s="49">
        <f>SUM(INDEX(ch_table[Duration],1):ch_table[[#This Row],[Duration]])</f>
        <v>45.323611111111163</v>
      </c>
      <c r="J1958" s="44" cm="1">
        <f t="array" ref="J195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958" s="44" t="str" cm="1">
        <f t="array" ref="K195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958" s="44" t="str">
        <f>IF(ch_table[[#This Row],[Subject 1]]&lt;&gt;"House rose", "",SUMIF(ch_table[Day], ch_table[[#This Row],[Day]], ch_table[AAT]))</f>
        <v/>
      </c>
      <c r="M1958" s="47">
        <f>SUM(INDEX(ch_table[AAT],1):ch_table[[#This Row],[AAT]])</f>
        <v>3.3256944444444478</v>
      </c>
    </row>
    <row r="1959" spans="1:13" ht="60" x14ac:dyDescent="0.25">
      <c r="A1959" s="2">
        <v>140</v>
      </c>
      <c r="B1959" s="40">
        <v>44159</v>
      </c>
      <c r="C1959" s="42">
        <v>0.52777777777777779</v>
      </c>
      <c r="D1959" s="3" t="s">
        <v>32</v>
      </c>
      <c r="E1959" s="5" t="s">
        <v>1067</v>
      </c>
      <c r="G1959" s="42" cm="1">
        <f t="array" ref="G195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6.1805555555555558E-2</v>
      </c>
      <c r="H1959" s="44" t="str">
        <f>IF(ch_table[[#This Row],[Subject 1]]&lt;&gt;"House rose", "",SUMIF(ch_table[Day], ch_table[[#This Row],[Day]], ch_table[Duration]))</f>
        <v/>
      </c>
      <c r="I1959" s="49">
        <f>SUM(INDEX(ch_table[Duration],1):ch_table[[#This Row],[Duration]])</f>
        <v>45.385416666666721</v>
      </c>
      <c r="J1959" s="44" cm="1">
        <f t="array" ref="J195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959" s="44" t="str" cm="1">
        <f t="array" ref="K195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959" s="44" t="str">
        <f>IF(ch_table[[#This Row],[Subject 1]]&lt;&gt;"House rose", "",SUMIF(ch_table[Day], ch_table[[#This Row],[Day]], ch_table[AAT]))</f>
        <v/>
      </c>
      <c r="M1959" s="47">
        <f>SUM(INDEX(ch_table[AAT],1):ch_table[[#This Row],[AAT]])</f>
        <v>3.3256944444444478</v>
      </c>
    </row>
    <row r="1960" spans="1:13" ht="30" x14ac:dyDescent="0.25">
      <c r="A1960" s="2">
        <v>140</v>
      </c>
      <c r="B1960" s="40">
        <v>44159</v>
      </c>
      <c r="C1960" s="42">
        <v>0.58958333333333335</v>
      </c>
      <c r="D1960" s="3" t="s">
        <v>24</v>
      </c>
      <c r="E1960" s="5" t="s">
        <v>1068</v>
      </c>
      <c r="G1960" s="42" cm="1">
        <f t="array" ref="G196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1.388888888888884E-3</v>
      </c>
      <c r="H1960" s="44" t="str">
        <f>IF(ch_table[[#This Row],[Subject 1]]&lt;&gt;"House rose", "",SUMIF(ch_table[Day], ch_table[[#This Row],[Day]], ch_table[Duration]))</f>
        <v/>
      </c>
      <c r="I1960" s="49">
        <f>SUM(INDEX(ch_table[Duration],1):ch_table[[#This Row],[Duration]])</f>
        <v>45.386805555555611</v>
      </c>
      <c r="J1960" s="44" cm="1">
        <f t="array" ref="J196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960" s="44" t="str" cm="1">
        <f t="array" ref="K196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960" s="44" t="str">
        <f>IF(ch_table[[#This Row],[Subject 1]]&lt;&gt;"House rose", "",SUMIF(ch_table[Day], ch_table[[#This Row],[Day]], ch_table[AAT]))</f>
        <v/>
      </c>
      <c r="M1960" s="47">
        <f>SUM(INDEX(ch_table[AAT],1):ch_table[[#This Row],[AAT]])</f>
        <v>3.3256944444444478</v>
      </c>
    </row>
    <row r="1961" spans="1:13" x14ac:dyDescent="0.25">
      <c r="A1961" s="2">
        <v>140</v>
      </c>
      <c r="B1961" s="40">
        <v>44159</v>
      </c>
      <c r="C1961" s="42">
        <v>0.59097222222222223</v>
      </c>
      <c r="D1961" s="3" t="s">
        <v>15</v>
      </c>
      <c r="G1961" s="42" cm="1">
        <f t="array" ref="G196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1961" s="44" t="str">
        <f>IF(ch_table[[#This Row],[Subject 1]]&lt;&gt;"House rose", "",SUMIF(ch_table[Day], ch_table[[#This Row],[Day]], ch_table[Duration]))</f>
        <v/>
      </c>
      <c r="I1961" s="49">
        <f>SUM(INDEX(ch_table[Duration],1):ch_table[[#This Row],[Duration]])</f>
        <v>45.388888888888943</v>
      </c>
      <c r="J1961" s="44" cm="1">
        <f t="array" ref="J196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961" s="44" t="str" cm="1">
        <f t="array" ref="K196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961" s="44" t="str">
        <f>IF(ch_table[[#This Row],[Subject 1]]&lt;&gt;"House rose", "",SUMIF(ch_table[Day], ch_table[[#This Row],[Day]], ch_table[AAT]))</f>
        <v/>
      </c>
      <c r="M1961" s="47">
        <f>SUM(INDEX(ch_table[AAT],1):ch_table[[#This Row],[AAT]])</f>
        <v>3.3256944444444478</v>
      </c>
    </row>
    <row r="1962" spans="1:13" x14ac:dyDescent="0.25">
      <c r="A1962" s="2">
        <v>140</v>
      </c>
      <c r="B1962" s="40">
        <v>44159</v>
      </c>
      <c r="C1962" s="42">
        <v>0.59305555555555556</v>
      </c>
      <c r="D1962" s="3" t="s">
        <v>44</v>
      </c>
      <c r="E1962" s="5" t="s">
        <v>1069</v>
      </c>
      <c r="G1962" s="42" cm="1">
        <f t="array" ref="G196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6.9444444444444198E-3</v>
      </c>
      <c r="H1962" s="44" t="str">
        <f>IF(ch_table[[#This Row],[Subject 1]]&lt;&gt;"House rose", "",SUMIF(ch_table[Day], ch_table[[#This Row],[Day]], ch_table[Duration]))</f>
        <v/>
      </c>
      <c r="I1962" s="49">
        <f>SUM(INDEX(ch_table[Duration],1):ch_table[[#This Row],[Duration]])</f>
        <v>45.395833333333385</v>
      </c>
      <c r="J1962" s="44" cm="1">
        <f t="array" ref="J196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962" s="44" t="str" cm="1">
        <f t="array" ref="K196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962" s="44" t="str">
        <f>IF(ch_table[[#This Row],[Subject 1]]&lt;&gt;"House rose", "",SUMIF(ch_table[Day], ch_table[[#This Row],[Day]], ch_table[AAT]))</f>
        <v/>
      </c>
      <c r="M1962" s="47">
        <f>SUM(INDEX(ch_table[AAT],1):ch_table[[#This Row],[AAT]])</f>
        <v>3.3256944444444478</v>
      </c>
    </row>
    <row r="1963" spans="1:13" ht="30" x14ac:dyDescent="0.25">
      <c r="A1963" s="2">
        <v>140</v>
      </c>
      <c r="B1963" s="40">
        <v>44159</v>
      </c>
      <c r="C1963" s="42">
        <v>0.6</v>
      </c>
      <c r="D1963" s="3" t="s">
        <v>37</v>
      </c>
      <c r="E1963" s="5" t="s">
        <v>1070</v>
      </c>
      <c r="G1963" s="42" cm="1">
        <f t="array" ref="G196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3.7499999999999978E-2</v>
      </c>
      <c r="H1963" s="44" t="str">
        <f>IF(ch_table[[#This Row],[Subject 1]]&lt;&gt;"House rose", "",SUMIF(ch_table[Day], ch_table[[#This Row],[Day]], ch_table[Duration]))</f>
        <v/>
      </c>
      <c r="I1963" s="49">
        <f>SUM(INDEX(ch_table[Duration],1):ch_table[[#This Row],[Duration]])</f>
        <v>45.433333333333387</v>
      </c>
      <c r="J1963" s="44" cm="1">
        <f t="array" ref="J196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963" s="44" t="str" cm="1">
        <f t="array" ref="K196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963" s="44" t="str">
        <f>IF(ch_table[[#This Row],[Subject 1]]&lt;&gt;"House rose", "",SUMIF(ch_table[Day], ch_table[[#This Row],[Day]], ch_table[AAT]))</f>
        <v/>
      </c>
      <c r="M1963" s="47">
        <f>SUM(INDEX(ch_table[AAT],1):ch_table[[#This Row],[AAT]])</f>
        <v>3.3256944444444478</v>
      </c>
    </row>
    <row r="1964" spans="1:13" x14ac:dyDescent="0.25">
      <c r="A1964" s="2">
        <v>140</v>
      </c>
      <c r="B1964" s="40">
        <v>44159</v>
      </c>
      <c r="C1964" s="42">
        <v>0.63749999999999996</v>
      </c>
      <c r="D1964" s="3" t="s">
        <v>15</v>
      </c>
      <c r="G1964" s="42" cm="1">
        <f t="array" ref="G196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1964" s="44" t="str">
        <f>IF(ch_table[[#This Row],[Subject 1]]&lt;&gt;"House rose", "",SUMIF(ch_table[Day], ch_table[[#This Row],[Day]], ch_table[Duration]))</f>
        <v/>
      </c>
      <c r="I1964" s="49">
        <f>SUM(INDEX(ch_table[Duration],1):ch_table[[#This Row],[Duration]])</f>
        <v>45.435416666666718</v>
      </c>
      <c r="J1964" s="44" cm="1">
        <f t="array" ref="J196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964" s="44" t="str" cm="1">
        <f t="array" ref="K196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964" s="44" t="str">
        <f>IF(ch_table[[#This Row],[Subject 1]]&lt;&gt;"House rose", "",SUMIF(ch_table[Day], ch_table[[#This Row],[Day]], ch_table[AAT]))</f>
        <v/>
      </c>
      <c r="M1964" s="47">
        <f>SUM(INDEX(ch_table[AAT],1):ch_table[[#This Row],[AAT]])</f>
        <v>3.3256944444444478</v>
      </c>
    </row>
    <row r="1965" spans="1:13" x14ac:dyDescent="0.25">
      <c r="A1965" s="2">
        <v>140</v>
      </c>
      <c r="B1965" s="40">
        <v>44159</v>
      </c>
      <c r="C1965" s="42">
        <v>0.63958333333333328</v>
      </c>
      <c r="D1965" s="3" t="s">
        <v>243</v>
      </c>
      <c r="E1965" s="5" t="s">
        <v>1071</v>
      </c>
      <c r="G1965" s="42" cm="1">
        <f t="array" ref="G196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6.4583333333333437E-2</v>
      </c>
      <c r="H1965" s="44" t="str">
        <f>IF(ch_table[[#This Row],[Subject 1]]&lt;&gt;"House rose", "",SUMIF(ch_table[Day], ch_table[[#This Row],[Day]], ch_table[Duration]))</f>
        <v/>
      </c>
      <c r="I1965" s="49">
        <f>SUM(INDEX(ch_table[Duration],1):ch_table[[#This Row],[Duration]])</f>
        <v>45.50000000000005</v>
      </c>
      <c r="J1965" s="44" cm="1">
        <f t="array" ref="J196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965" s="44" t="str" cm="1">
        <f t="array" ref="K196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965" s="44" t="str">
        <f>IF(ch_table[[#This Row],[Subject 1]]&lt;&gt;"House rose", "",SUMIF(ch_table[Day], ch_table[[#This Row],[Day]], ch_table[AAT]))</f>
        <v/>
      </c>
      <c r="M1965" s="47">
        <f>SUM(INDEX(ch_table[AAT],1):ch_table[[#This Row],[AAT]])</f>
        <v>3.3256944444444478</v>
      </c>
    </row>
    <row r="1966" spans="1:13" x14ac:dyDescent="0.25">
      <c r="A1966" s="2">
        <v>140</v>
      </c>
      <c r="B1966" s="40">
        <v>44159</v>
      </c>
      <c r="C1966" s="42">
        <v>0.70416666666666672</v>
      </c>
      <c r="D1966" s="3" t="s">
        <v>682</v>
      </c>
      <c r="E1966" s="5" t="s">
        <v>1072</v>
      </c>
      <c r="G1966" s="42" cm="1">
        <f t="array" ref="G196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8.8194444444444353E-2</v>
      </c>
      <c r="H1966" s="44" t="str">
        <f>IF(ch_table[[#This Row],[Subject 1]]&lt;&gt;"House rose", "",SUMIF(ch_table[Day], ch_table[[#This Row],[Day]], ch_table[Duration]))</f>
        <v/>
      </c>
      <c r="I1966" s="49">
        <f>SUM(INDEX(ch_table[Duration],1):ch_table[[#This Row],[Duration]])</f>
        <v>45.588194444444497</v>
      </c>
      <c r="J1966" s="44" cm="1">
        <f t="array" ref="J196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966" s="44" cm="1">
        <f t="array" ref="K196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6.9444444444444198E-4</v>
      </c>
      <c r="L1966" s="44" t="str">
        <f>IF(ch_table[[#This Row],[Subject 1]]&lt;&gt;"House rose", "",SUMIF(ch_table[Day], ch_table[[#This Row],[Day]], ch_table[AAT]))</f>
        <v/>
      </c>
      <c r="M1966" s="47">
        <f>SUM(INDEX(ch_table[AAT],1):ch_table[[#This Row],[AAT]])</f>
        <v>3.3263888888888924</v>
      </c>
    </row>
    <row r="1967" spans="1:13" x14ac:dyDescent="0.25">
      <c r="A1967" s="2">
        <v>140</v>
      </c>
      <c r="B1967" s="40">
        <v>44159</v>
      </c>
      <c r="C1967" s="42">
        <v>0.79236111111111107</v>
      </c>
      <c r="D1967" s="3" t="s">
        <v>15</v>
      </c>
      <c r="G1967" s="42" cm="1">
        <f t="array" ref="G196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1967" s="44" t="str">
        <f>IF(ch_table[[#This Row],[Subject 1]]&lt;&gt;"House rose", "",SUMIF(ch_table[Day], ch_table[[#This Row],[Day]], ch_table[Duration]))</f>
        <v/>
      </c>
      <c r="I1967" s="49">
        <f>SUM(INDEX(ch_table[Duration],1):ch_table[[#This Row],[Duration]])</f>
        <v>45.590277777777828</v>
      </c>
      <c r="J1967" s="44" cm="1">
        <f t="array" ref="J196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967" s="44" cm="1">
        <f t="array" ref="K196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2.0833333333333259E-3</v>
      </c>
      <c r="L1967" s="44" t="str">
        <f>IF(ch_table[[#This Row],[Subject 1]]&lt;&gt;"House rose", "",SUMIF(ch_table[Day], ch_table[[#This Row],[Day]], ch_table[AAT]))</f>
        <v/>
      </c>
      <c r="M1967" s="47">
        <f>SUM(INDEX(ch_table[AAT],1):ch_table[[#This Row],[AAT]])</f>
        <v>3.3284722222222256</v>
      </c>
    </row>
    <row r="1968" spans="1:13" ht="30" x14ac:dyDescent="0.25">
      <c r="A1968" s="2">
        <v>140</v>
      </c>
      <c r="B1968" s="40">
        <v>44159</v>
      </c>
      <c r="C1968" s="42">
        <v>0.7944444444444444</v>
      </c>
      <c r="D1968" s="3" t="s">
        <v>26</v>
      </c>
      <c r="E1968" s="5" t="s">
        <v>1073</v>
      </c>
      <c r="G1968" s="42" cm="1">
        <f t="array" ref="G196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1.8055555555555602E-2</v>
      </c>
      <c r="H1968" s="44" t="str">
        <f>IF(ch_table[[#This Row],[Subject 1]]&lt;&gt;"House rose", "",SUMIF(ch_table[Day], ch_table[[#This Row],[Day]], ch_table[Duration]))</f>
        <v/>
      </c>
      <c r="I1968" s="49">
        <f>SUM(INDEX(ch_table[Duration],1):ch_table[[#This Row],[Duration]])</f>
        <v>45.608333333333384</v>
      </c>
      <c r="J1968" s="44" cm="1">
        <f t="array" ref="J196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968" s="44" cm="1">
        <f t="array" ref="K196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1.8055555555555602E-2</v>
      </c>
      <c r="L1968" s="44" t="str">
        <f>IF(ch_table[[#This Row],[Subject 1]]&lt;&gt;"House rose", "",SUMIF(ch_table[Day], ch_table[[#This Row],[Day]], ch_table[AAT]))</f>
        <v/>
      </c>
      <c r="M1968" s="47">
        <f>SUM(INDEX(ch_table[AAT],1):ch_table[[#This Row],[AAT]])</f>
        <v>3.3465277777777813</v>
      </c>
    </row>
    <row r="1969" spans="1:13" x14ac:dyDescent="0.25">
      <c r="A1969" s="2">
        <v>140</v>
      </c>
      <c r="B1969" s="40">
        <v>44159</v>
      </c>
      <c r="C1969" s="42">
        <v>0.8125</v>
      </c>
      <c r="D1969" s="3" t="s">
        <v>17</v>
      </c>
      <c r="G1969" s="42" t="str" cm="1">
        <f t="array" ref="G196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1969" s="44">
        <f>IF(ch_table[[#This Row],[Subject 1]]&lt;&gt;"House rose", "",SUMIF(ch_table[Day], ch_table[[#This Row],[Day]], ch_table[Duration]))</f>
        <v>0.33333333333333331</v>
      </c>
      <c r="I1969" s="49">
        <f>SUM(INDEX(ch_table[Duration],1):ch_table[[#This Row],[Duration]])</f>
        <v>45.608333333333384</v>
      </c>
      <c r="J1969" s="44" cm="1">
        <f t="array" ref="J196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969" s="44" t="str" cm="1">
        <f t="array" ref="K196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969" s="44">
        <f>IF(ch_table[[#This Row],[Subject 1]]&lt;&gt;"House rose", "",SUMIF(ch_table[Day], ch_table[[#This Row],[Day]], ch_table[AAT]))</f>
        <v>2.083333333333337E-2</v>
      </c>
      <c r="M1969" s="47">
        <f>SUM(INDEX(ch_table[AAT],1):ch_table[[#This Row],[AAT]])</f>
        <v>3.3465277777777813</v>
      </c>
    </row>
    <row r="1970" spans="1:13" x14ac:dyDescent="0.25">
      <c r="A1970" s="2">
        <v>141</v>
      </c>
      <c r="B1970" s="40">
        <v>44160</v>
      </c>
      <c r="C1970" s="42">
        <v>0.47916666666666669</v>
      </c>
      <c r="D1970" s="3" t="s">
        <v>18</v>
      </c>
      <c r="G1970" s="42" cm="1">
        <f t="array" ref="G197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1970" s="44" t="str">
        <f>IF(ch_table[[#This Row],[Subject 1]]&lt;&gt;"House rose", "",SUMIF(ch_table[Day], ch_table[[#This Row],[Day]], ch_table[Duration]))</f>
        <v/>
      </c>
      <c r="I1970" s="49">
        <f>SUM(INDEX(ch_table[Duration],1):ch_table[[#This Row],[Duration]])</f>
        <v>45.610416666666715</v>
      </c>
      <c r="J1970" s="44" cm="1">
        <f t="array" ref="J197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970" s="44" t="str" cm="1">
        <f t="array" ref="K197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970" s="44" t="str">
        <f>IF(ch_table[[#This Row],[Subject 1]]&lt;&gt;"House rose", "",SUMIF(ch_table[Day], ch_table[[#This Row],[Day]], ch_table[AAT]))</f>
        <v/>
      </c>
      <c r="M1970" s="47">
        <f>SUM(INDEX(ch_table[AAT],1):ch_table[[#This Row],[AAT]])</f>
        <v>3.3465277777777813</v>
      </c>
    </row>
    <row r="1971" spans="1:13" x14ac:dyDescent="0.25">
      <c r="A1971" s="2">
        <v>141</v>
      </c>
      <c r="B1971" s="40">
        <v>44160</v>
      </c>
      <c r="C1971" s="42">
        <v>0.48125000000000001</v>
      </c>
      <c r="D1971" s="3" t="s">
        <v>28</v>
      </c>
      <c r="E1971" s="5" t="s">
        <v>176</v>
      </c>
      <c r="G1971" s="42" cm="1">
        <f t="array" ref="G197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1.3888888888888895E-2</v>
      </c>
      <c r="H1971" s="44" t="str">
        <f>IF(ch_table[[#This Row],[Subject 1]]&lt;&gt;"House rose", "",SUMIF(ch_table[Day], ch_table[[#This Row],[Day]], ch_table[Duration]))</f>
        <v/>
      </c>
      <c r="I1971" s="49">
        <f>SUM(INDEX(ch_table[Duration],1):ch_table[[#This Row],[Duration]])</f>
        <v>45.624305555555601</v>
      </c>
      <c r="J1971" s="44" cm="1">
        <f t="array" ref="J197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971" s="44" t="str" cm="1">
        <f t="array" ref="K197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971" s="44" t="str">
        <f>IF(ch_table[[#This Row],[Subject 1]]&lt;&gt;"House rose", "",SUMIF(ch_table[Day], ch_table[[#This Row],[Day]], ch_table[AAT]))</f>
        <v/>
      </c>
      <c r="M1971" s="47">
        <f>SUM(INDEX(ch_table[AAT],1):ch_table[[#This Row],[AAT]])</f>
        <v>3.3465277777777813</v>
      </c>
    </row>
    <row r="1972" spans="1:13" x14ac:dyDescent="0.25">
      <c r="A1972" s="2">
        <v>141</v>
      </c>
      <c r="B1972" s="40">
        <v>44160</v>
      </c>
      <c r="C1972" s="42">
        <v>0.49513888888888891</v>
      </c>
      <c r="D1972" s="3" t="s">
        <v>29</v>
      </c>
      <c r="E1972" s="5" t="s">
        <v>176</v>
      </c>
      <c r="G1972" s="42" cm="1">
        <f t="array" ref="G197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5.5555555555555358E-3</v>
      </c>
      <c r="H1972" s="44" t="str">
        <f>IF(ch_table[[#This Row],[Subject 1]]&lt;&gt;"House rose", "",SUMIF(ch_table[Day], ch_table[[#This Row],[Day]], ch_table[Duration]))</f>
        <v/>
      </c>
      <c r="I1972" s="49">
        <f>SUM(INDEX(ch_table[Duration],1):ch_table[[#This Row],[Duration]])</f>
        <v>45.629861111111154</v>
      </c>
      <c r="J1972" s="44" cm="1">
        <f t="array" ref="J197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972" s="44" t="str" cm="1">
        <f t="array" ref="K197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972" s="44" t="str">
        <f>IF(ch_table[[#This Row],[Subject 1]]&lt;&gt;"House rose", "",SUMIF(ch_table[Day], ch_table[[#This Row],[Day]], ch_table[AAT]))</f>
        <v/>
      </c>
      <c r="M1972" s="47">
        <f>SUM(INDEX(ch_table[AAT],1):ch_table[[#This Row],[AAT]])</f>
        <v>3.3465277777777813</v>
      </c>
    </row>
    <row r="1973" spans="1:13" x14ac:dyDescent="0.25">
      <c r="A1973" s="2">
        <v>141</v>
      </c>
      <c r="B1973" s="40">
        <v>44160</v>
      </c>
      <c r="C1973" s="42">
        <v>0.50069444444444444</v>
      </c>
      <c r="D1973" s="3" t="s">
        <v>28</v>
      </c>
      <c r="E1973" s="5" t="s">
        <v>99</v>
      </c>
      <c r="G1973" s="42" cm="1">
        <f t="array" ref="G197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2.777777777777779E-2</v>
      </c>
      <c r="H1973" s="44" t="str">
        <f>IF(ch_table[[#This Row],[Subject 1]]&lt;&gt;"House rose", "",SUMIF(ch_table[Day], ch_table[[#This Row],[Day]], ch_table[Duration]))</f>
        <v/>
      </c>
      <c r="I1973" s="49">
        <f>SUM(INDEX(ch_table[Duration],1):ch_table[[#This Row],[Duration]])</f>
        <v>45.657638888888933</v>
      </c>
      <c r="J1973" s="44" cm="1">
        <f t="array" ref="J197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973" s="44" t="str" cm="1">
        <f t="array" ref="K197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973" s="44" t="str">
        <f>IF(ch_table[[#This Row],[Subject 1]]&lt;&gt;"House rose", "",SUMIF(ch_table[Day], ch_table[[#This Row],[Day]], ch_table[AAT]))</f>
        <v/>
      </c>
      <c r="M1973" s="47">
        <f>SUM(INDEX(ch_table[AAT],1):ch_table[[#This Row],[AAT]])</f>
        <v>3.3465277777777813</v>
      </c>
    </row>
    <row r="1974" spans="1:13" x14ac:dyDescent="0.25">
      <c r="A1974" s="2">
        <v>141</v>
      </c>
      <c r="B1974" s="40">
        <v>44160</v>
      </c>
      <c r="C1974" s="42">
        <v>0.52847222222222223</v>
      </c>
      <c r="D1974" s="3" t="s">
        <v>15</v>
      </c>
      <c r="G1974" s="42" cm="1">
        <f t="array" ref="G197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1974" s="44" t="str">
        <f>IF(ch_table[[#This Row],[Subject 1]]&lt;&gt;"House rose", "",SUMIF(ch_table[Day], ch_table[[#This Row],[Day]], ch_table[Duration]))</f>
        <v/>
      </c>
      <c r="I1974" s="49">
        <f>SUM(INDEX(ch_table[Duration],1):ch_table[[#This Row],[Duration]])</f>
        <v>45.660416666666713</v>
      </c>
      <c r="J1974" s="44" cm="1">
        <f t="array" ref="J197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974" s="44" t="str" cm="1">
        <f t="array" ref="K197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974" s="44" t="str">
        <f>IF(ch_table[[#This Row],[Subject 1]]&lt;&gt;"House rose", "",SUMIF(ch_table[Day], ch_table[[#This Row],[Day]], ch_table[AAT]))</f>
        <v/>
      </c>
      <c r="M1974" s="47">
        <f>SUM(INDEX(ch_table[AAT],1):ch_table[[#This Row],[AAT]])</f>
        <v>3.3465277777777813</v>
      </c>
    </row>
    <row r="1975" spans="1:13" ht="45" x14ac:dyDescent="0.25">
      <c r="A1975" s="2">
        <v>141</v>
      </c>
      <c r="B1975" s="40">
        <v>44160</v>
      </c>
      <c r="C1975" s="42">
        <v>0.53125</v>
      </c>
      <c r="D1975" s="3" t="s">
        <v>30</v>
      </c>
      <c r="E1975" s="5" t="s">
        <v>1074</v>
      </c>
      <c r="G1975" s="42" cm="1">
        <f t="array" ref="G197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0.10902777777777772</v>
      </c>
      <c r="H1975" s="44" t="str">
        <f>IF(ch_table[[#This Row],[Subject 1]]&lt;&gt;"House rose", "",SUMIF(ch_table[Day], ch_table[[#This Row],[Day]], ch_table[Duration]))</f>
        <v/>
      </c>
      <c r="I1975" s="49">
        <f>SUM(INDEX(ch_table[Duration],1):ch_table[[#This Row],[Duration]])</f>
        <v>45.769444444444488</v>
      </c>
      <c r="J1975" s="44" cm="1">
        <f t="array" ref="J197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975" s="44" t="str" cm="1">
        <f t="array" ref="K197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975" s="44" t="str">
        <f>IF(ch_table[[#This Row],[Subject 1]]&lt;&gt;"House rose", "",SUMIF(ch_table[Day], ch_table[[#This Row],[Day]], ch_table[AAT]))</f>
        <v/>
      </c>
      <c r="M1975" s="47">
        <f>SUM(INDEX(ch_table[AAT],1):ch_table[[#This Row],[AAT]])</f>
        <v>3.3465277777777813</v>
      </c>
    </row>
    <row r="1976" spans="1:13" x14ac:dyDescent="0.25">
      <c r="A1976" s="2">
        <v>141</v>
      </c>
      <c r="B1976" s="40">
        <v>44160</v>
      </c>
      <c r="C1976" s="42">
        <v>0.64027777777777772</v>
      </c>
      <c r="D1976" s="3" t="s">
        <v>15</v>
      </c>
      <c r="G1976" s="42" cm="1">
        <f t="array" ref="G197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2.7777777777778789E-3</v>
      </c>
      <c r="H1976" s="44" t="str">
        <f>IF(ch_table[[#This Row],[Subject 1]]&lt;&gt;"House rose", "",SUMIF(ch_table[Day], ch_table[[#This Row],[Day]], ch_table[Duration]))</f>
        <v/>
      </c>
      <c r="I1976" s="49">
        <f>SUM(INDEX(ch_table[Duration],1):ch_table[[#This Row],[Duration]])</f>
        <v>45.772222222222268</v>
      </c>
      <c r="J1976" s="44" cm="1">
        <f t="array" ref="J197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976" s="44" t="str" cm="1">
        <f t="array" ref="K197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976" s="44" t="str">
        <f>IF(ch_table[[#This Row],[Subject 1]]&lt;&gt;"House rose", "",SUMIF(ch_table[Day], ch_table[[#This Row],[Day]], ch_table[AAT]))</f>
        <v/>
      </c>
      <c r="M1976" s="47">
        <f>SUM(INDEX(ch_table[AAT],1):ch_table[[#This Row],[AAT]])</f>
        <v>3.3465277777777813</v>
      </c>
    </row>
    <row r="1977" spans="1:13" x14ac:dyDescent="0.25">
      <c r="A1977" s="2">
        <v>141</v>
      </c>
      <c r="B1977" s="40">
        <v>44160</v>
      </c>
      <c r="C1977" s="42">
        <v>0.6430555555555556</v>
      </c>
      <c r="D1977" s="3" t="s">
        <v>44</v>
      </c>
      <c r="E1977" s="5" t="s">
        <v>1075</v>
      </c>
      <c r="G1977" s="42" cm="1">
        <f t="array" ref="G197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6.2499999999999778E-3</v>
      </c>
      <c r="H1977" s="44" t="str">
        <f>IF(ch_table[[#This Row],[Subject 1]]&lt;&gt;"House rose", "",SUMIF(ch_table[Day], ch_table[[#This Row],[Day]], ch_table[Duration]))</f>
        <v/>
      </c>
      <c r="I1977" s="49">
        <f>SUM(INDEX(ch_table[Duration],1):ch_table[[#This Row],[Duration]])</f>
        <v>45.77847222222227</v>
      </c>
      <c r="J1977" s="44" cm="1">
        <f t="array" ref="J197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977" s="44" t="str" cm="1">
        <f t="array" ref="K197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977" s="44" t="str">
        <f>IF(ch_table[[#This Row],[Subject 1]]&lt;&gt;"House rose", "",SUMIF(ch_table[Day], ch_table[[#This Row],[Day]], ch_table[AAT]))</f>
        <v/>
      </c>
      <c r="M1977" s="47">
        <f>SUM(INDEX(ch_table[AAT],1):ch_table[[#This Row],[AAT]])</f>
        <v>3.3465277777777813</v>
      </c>
    </row>
    <row r="1978" spans="1:13" x14ac:dyDescent="0.25">
      <c r="A1978" s="2">
        <v>141</v>
      </c>
      <c r="B1978" s="40">
        <v>44160</v>
      </c>
      <c r="C1978" s="42">
        <v>0.64930555555555558</v>
      </c>
      <c r="D1978" s="3" t="s">
        <v>682</v>
      </c>
      <c r="E1978" s="5" t="s">
        <v>1076</v>
      </c>
      <c r="G1978" s="42" cm="1">
        <f t="array" ref="G197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2.9861111111111116E-2</v>
      </c>
      <c r="H1978" s="44" t="str">
        <f>IF(ch_table[[#This Row],[Subject 1]]&lt;&gt;"House rose", "",SUMIF(ch_table[Day], ch_table[[#This Row],[Day]], ch_table[Duration]))</f>
        <v/>
      </c>
      <c r="I1978" s="49">
        <f>SUM(INDEX(ch_table[Duration],1):ch_table[[#This Row],[Duration]])</f>
        <v>45.80833333333338</v>
      </c>
      <c r="J1978" s="44" cm="1">
        <f t="array" ref="J197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978" s="44" t="str" cm="1">
        <f t="array" ref="K197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978" s="44" t="str">
        <f>IF(ch_table[[#This Row],[Subject 1]]&lt;&gt;"House rose", "",SUMIF(ch_table[Day], ch_table[[#This Row],[Day]], ch_table[AAT]))</f>
        <v/>
      </c>
      <c r="M1978" s="47">
        <f>SUM(INDEX(ch_table[AAT],1):ch_table[[#This Row],[AAT]])</f>
        <v>3.3465277777777813</v>
      </c>
    </row>
    <row r="1979" spans="1:13" ht="30" x14ac:dyDescent="0.25">
      <c r="A1979" s="2">
        <v>141</v>
      </c>
      <c r="B1979" s="40">
        <v>44160</v>
      </c>
      <c r="C1979" s="42">
        <v>0.6791666666666667</v>
      </c>
      <c r="D1979" s="3" t="s">
        <v>682</v>
      </c>
      <c r="E1979" s="5" t="s">
        <v>1077</v>
      </c>
      <c r="G1979" s="42" cm="1">
        <f t="array" ref="G197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0.11249999999999993</v>
      </c>
      <c r="H1979" s="44" t="str">
        <f>IF(ch_table[[#This Row],[Subject 1]]&lt;&gt;"House rose", "",SUMIF(ch_table[Day], ch_table[[#This Row],[Day]], ch_table[Duration]))</f>
        <v/>
      </c>
      <c r="I1979" s="49">
        <f>SUM(INDEX(ch_table[Duration],1):ch_table[[#This Row],[Duration]])</f>
        <v>45.920833333333377</v>
      </c>
      <c r="J1979" s="44" cm="1">
        <f t="array" ref="J197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979" s="44" t="str" cm="1">
        <f t="array" ref="K197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979" s="44" t="str">
        <f>IF(ch_table[[#This Row],[Subject 1]]&lt;&gt;"House rose", "",SUMIF(ch_table[Day], ch_table[[#This Row],[Day]], ch_table[AAT]))</f>
        <v/>
      </c>
      <c r="M1979" s="47">
        <f>SUM(INDEX(ch_table[AAT],1):ch_table[[#This Row],[AAT]])</f>
        <v>3.3465277777777813</v>
      </c>
    </row>
    <row r="1980" spans="1:13" ht="30" x14ac:dyDescent="0.25">
      <c r="A1980" s="2">
        <v>141</v>
      </c>
      <c r="B1980" s="40">
        <v>44160</v>
      </c>
      <c r="C1980" s="42">
        <v>0.79166666666666663</v>
      </c>
      <c r="D1980" s="3" t="s">
        <v>34</v>
      </c>
      <c r="E1980" s="5" t="s">
        <v>123</v>
      </c>
      <c r="G1980" s="42" cm="1">
        <f t="array" ref="G198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</v>
      </c>
      <c r="H1980" s="44" t="str">
        <f>IF(ch_table[[#This Row],[Subject 1]]&lt;&gt;"House rose", "",SUMIF(ch_table[Day], ch_table[[#This Row],[Day]], ch_table[Duration]))</f>
        <v/>
      </c>
      <c r="I1980" s="49">
        <f>SUM(INDEX(ch_table[Duration],1):ch_table[[#This Row],[Duration]])</f>
        <v>45.920833333333377</v>
      </c>
      <c r="J1980" s="44" cm="1">
        <f t="array" ref="J198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980" s="44" t="str" cm="1">
        <f t="array" ref="K198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980" s="44" t="str">
        <f>IF(ch_table[[#This Row],[Subject 1]]&lt;&gt;"House rose", "",SUMIF(ch_table[Day], ch_table[[#This Row],[Day]], ch_table[AAT]))</f>
        <v/>
      </c>
      <c r="M1980" s="47">
        <f>SUM(INDEX(ch_table[AAT],1):ch_table[[#This Row],[AAT]])</f>
        <v>3.3465277777777813</v>
      </c>
    </row>
    <row r="1981" spans="1:13" x14ac:dyDescent="0.25">
      <c r="A1981" s="2">
        <v>141</v>
      </c>
      <c r="B1981" s="40">
        <v>44160</v>
      </c>
      <c r="C1981" s="42">
        <v>0.79166666666666663</v>
      </c>
      <c r="D1981" s="3" t="s">
        <v>317</v>
      </c>
      <c r="E1981" s="5" t="s">
        <v>1078</v>
      </c>
      <c r="G1981" s="42" cm="1">
        <f t="array" ref="G198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6.9444444444444198E-4</v>
      </c>
      <c r="H1981" s="44" t="str">
        <f>IF(ch_table[[#This Row],[Subject 1]]&lt;&gt;"House rose", "",SUMIF(ch_table[Day], ch_table[[#This Row],[Day]], ch_table[Duration]))</f>
        <v/>
      </c>
      <c r="I1981" s="49">
        <f>SUM(INDEX(ch_table[Duration],1):ch_table[[#This Row],[Duration]])</f>
        <v>45.921527777777818</v>
      </c>
      <c r="J1981" s="44" cm="1">
        <f t="array" ref="J198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981" s="44" cm="1">
        <f t="array" ref="K198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6.9444444444444198E-4</v>
      </c>
      <c r="L1981" s="44" t="str">
        <f>IF(ch_table[[#This Row],[Subject 1]]&lt;&gt;"House rose", "",SUMIF(ch_table[Day], ch_table[[#This Row],[Day]], ch_table[AAT]))</f>
        <v/>
      </c>
      <c r="M1981" s="47">
        <f>SUM(INDEX(ch_table[AAT],1):ch_table[[#This Row],[AAT]])</f>
        <v>3.3472222222222259</v>
      </c>
    </row>
    <row r="1982" spans="1:13" x14ac:dyDescent="0.25">
      <c r="A1982" s="2">
        <v>141</v>
      </c>
      <c r="B1982" s="40">
        <v>44160</v>
      </c>
      <c r="C1982" s="42">
        <v>0.79236111111111107</v>
      </c>
      <c r="D1982" s="3" t="s">
        <v>26</v>
      </c>
      <c r="E1982" s="5" t="s">
        <v>1079</v>
      </c>
      <c r="G1982" s="42" cm="1">
        <f t="array" ref="G198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1.8055555555555602E-2</v>
      </c>
      <c r="H1982" s="44" t="str">
        <f>IF(ch_table[[#This Row],[Subject 1]]&lt;&gt;"House rose", "",SUMIF(ch_table[Day], ch_table[[#This Row],[Day]], ch_table[Duration]))</f>
        <v/>
      </c>
      <c r="I1982" s="49">
        <f>SUM(INDEX(ch_table[Duration],1):ch_table[[#This Row],[Duration]])</f>
        <v>45.939583333333374</v>
      </c>
      <c r="J1982" s="44" cm="1">
        <f t="array" ref="J198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982" s="44" cm="1">
        <f t="array" ref="K198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1.8055555555555602E-2</v>
      </c>
      <c r="L1982" s="44" t="str">
        <f>IF(ch_table[[#This Row],[Subject 1]]&lt;&gt;"House rose", "",SUMIF(ch_table[Day], ch_table[[#This Row],[Day]], ch_table[AAT]))</f>
        <v/>
      </c>
      <c r="M1982" s="47">
        <f>SUM(INDEX(ch_table[AAT],1):ch_table[[#This Row],[AAT]])</f>
        <v>3.3652777777777816</v>
      </c>
    </row>
    <row r="1983" spans="1:13" x14ac:dyDescent="0.25">
      <c r="A1983" s="2">
        <v>141</v>
      </c>
      <c r="B1983" s="40">
        <v>44160</v>
      </c>
      <c r="C1983" s="42">
        <v>0.81041666666666667</v>
      </c>
      <c r="D1983" s="3" t="s">
        <v>17</v>
      </c>
      <c r="G1983" s="42" t="str" cm="1">
        <f t="array" ref="G198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1983" s="44">
        <f>IF(ch_table[[#This Row],[Subject 1]]&lt;&gt;"House rose", "",SUMIF(ch_table[Day], ch_table[[#This Row],[Day]], ch_table[Duration]))</f>
        <v>0.33124999999999999</v>
      </c>
      <c r="I1983" s="49">
        <f>SUM(INDEX(ch_table[Duration],1):ch_table[[#This Row],[Duration]])</f>
        <v>45.939583333333374</v>
      </c>
      <c r="J1983" s="44" cm="1">
        <f t="array" ref="J198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1983" s="44" t="str" cm="1">
        <f t="array" ref="K198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983" s="44">
        <f>IF(ch_table[[#This Row],[Subject 1]]&lt;&gt;"House rose", "",SUMIF(ch_table[Day], ch_table[[#This Row],[Day]], ch_table[AAT]))</f>
        <v>1.8750000000000044E-2</v>
      </c>
      <c r="M1983" s="47">
        <f>SUM(INDEX(ch_table[AAT],1):ch_table[[#This Row],[AAT]])</f>
        <v>3.3652777777777816</v>
      </c>
    </row>
    <row r="1984" spans="1:13" x14ac:dyDescent="0.25">
      <c r="A1984" s="2">
        <v>142</v>
      </c>
      <c r="B1984" s="40">
        <v>44161</v>
      </c>
      <c r="C1984" s="42">
        <v>0.39583333333333331</v>
      </c>
      <c r="D1984" s="3" t="s">
        <v>18</v>
      </c>
      <c r="G1984" s="42" cm="1">
        <f t="array" ref="G198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2.0833333333332704E-3</v>
      </c>
      <c r="H1984" s="44" t="str">
        <f>IF(ch_table[[#This Row],[Subject 1]]&lt;&gt;"House rose", "",SUMIF(ch_table[Day], ch_table[[#This Row],[Day]], ch_table[Duration]))</f>
        <v/>
      </c>
      <c r="I1984" s="49">
        <f>SUM(INDEX(ch_table[Duration],1):ch_table[[#This Row],[Duration]])</f>
        <v>45.941666666666706</v>
      </c>
      <c r="J1984" s="44" cm="1">
        <f t="array" ref="J198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984" s="44" t="str" cm="1">
        <f t="array" ref="K198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984" s="44" t="str">
        <f>IF(ch_table[[#This Row],[Subject 1]]&lt;&gt;"House rose", "",SUMIF(ch_table[Day], ch_table[[#This Row],[Day]], ch_table[AAT]))</f>
        <v/>
      </c>
      <c r="M1984" s="47">
        <f>SUM(INDEX(ch_table[AAT],1):ch_table[[#This Row],[AAT]])</f>
        <v>3.3652777777777816</v>
      </c>
    </row>
    <row r="1985" spans="1:13" x14ac:dyDescent="0.25">
      <c r="A1985" s="2">
        <v>142</v>
      </c>
      <c r="B1985" s="40">
        <v>44161</v>
      </c>
      <c r="C1985" s="42">
        <v>0.39791666666666659</v>
      </c>
      <c r="D1985" s="3" t="s">
        <v>28</v>
      </c>
      <c r="E1985" s="5" t="s">
        <v>255</v>
      </c>
      <c r="G1985" s="42" cm="1">
        <f t="array" ref="G198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1.9444444444444542E-2</v>
      </c>
      <c r="H1985" s="44" t="str">
        <f>IF(ch_table[[#This Row],[Subject 1]]&lt;&gt;"House rose", "",SUMIF(ch_table[Day], ch_table[[#This Row],[Day]], ch_table[Duration]))</f>
        <v/>
      </c>
      <c r="I1985" s="49">
        <f>SUM(INDEX(ch_table[Duration],1):ch_table[[#This Row],[Duration]])</f>
        <v>45.961111111111151</v>
      </c>
      <c r="J1985" s="44" cm="1">
        <f t="array" ref="J198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985" s="44" t="str" cm="1">
        <f t="array" ref="K198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985" s="44" t="str">
        <f>IF(ch_table[[#This Row],[Subject 1]]&lt;&gt;"House rose", "",SUMIF(ch_table[Day], ch_table[[#This Row],[Day]], ch_table[AAT]))</f>
        <v/>
      </c>
      <c r="M1985" s="47">
        <f>SUM(INDEX(ch_table[AAT],1):ch_table[[#This Row],[AAT]])</f>
        <v>3.3652777777777816</v>
      </c>
    </row>
    <row r="1986" spans="1:13" x14ac:dyDescent="0.25">
      <c r="A1986" s="2">
        <v>142</v>
      </c>
      <c r="B1986" s="40">
        <v>44161</v>
      </c>
      <c r="C1986" s="42">
        <v>0.41736111111111113</v>
      </c>
      <c r="D1986" s="3" t="s">
        <v>29</v>
      </c>
      <c r="E1986" s="5" t="s">
        <v>255</v>
      </c>
      <c r="G1986" s="42" cm="1">
        <f t="array" ref="G198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6.2499999999999778E-3</v>
      </c>
      <c r="H1986" s="44" t="str">
        <f>IF(ch_table[[#This Row],[Subject 1]]&lt;&gt;"House rose", "",SUMIF(ch_table[Day], ch_table[[#This Row],[Day]], ch_table[Duration]))</f>
        <v/>
      </c>
      <c r="I1986" s="49">
        <f>SUM(INDEX(ch_table[Duration],1):ch_table[[#This Row],[Duration]])</f>
        <v>45.967361111111153</v>
      </c>
      <c r="J1986" s="44" cm="1">
        <f t="array" ref="J198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986" s="44" t="str" cm="1">
        <f t="array" ref="K198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986" s="44" t="str">
        <f>IF(ch_table[[#This Row],[Subject 1]]&lt;&gt;"House rose", "",SUMIF(ch_table[Day], ch_table[[#This Row],[Day]], ch_table[AAT]))</f>
        <v/>
      </c>
      <c r="M1986" s="47">
        <f>SUM(INDEX(ch_table[AAT],1):ch_table[[#This Row],[AAT]])</f>
        <v>3.3652777777777816</v>
      </c>
    </row>
    <row r="1987" spans="1:13" ht="30" x14ac:dyDescent="0.25">
      <c r="A1987" s="2">
        <v>142</v>
      </c>
      <c r="B1987" s="40">
        <v>44161</v>
      </c>
      <c r="C1987" s="42">
        <v>0.4236111111111111</v>
      </c>
      <c r="D1987" s="3" t="s">
        <v>28</v>
      </c>
      <c r="E1987" s="5" t="s">
        <v>1080</v>
      </c>
      <c r="G1987" s="42" cm="1">
        <f t="array" ref="G198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1.3888888888888895E-2</v>
      </c>
      <c r="H1987" s="44" t="str">
        <f>IF(ch_table[[#This Row],[Subject 1]]&lt;&gt;"House rose", "",SUMIF(ch_table[Day], ch_table[[#This Row],[Day]], ch_table[Duration]))</f>
        <v/>
      </c>
      <c r="I1987" s="49">
        <f>SUM(INDEX(ch_table[Duration],1):ch_table[[#This Row],[Duration]])</f>
        <v>45.981250000000038</v>
      </c>
      <c r="J1987" s="44" cm="1">
        <f t="array" ref="J198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987" s="44" t="str" cm="1">
        <f t="array" ref="K198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987" s="44" t="str">
        <f>IF(ch_table[[#This Row],[Subject 1]]&lt;&gt;"House rose", "",SUMIF(ch_table[Day], ch_table[[#This Row],[Day]], ch_table[AAT]))</f>
        <v/>
      </c>
      <c r="M1987" s="47">
        <f>SUM(INDEX(ch_table[AAT],1):ch_table[[#This Row],[AAT]])</f>
        <v>3.3652777777777816</v>
      </c>
    </row>
    <row r="1988" spans="1:13" x14ac:dyDescent="0.25">
      <c r="A1988" s="2">
        <v>142</v>
      </c>
      <c r="B1988" s="40">
        <v>44161</v>
      </c>
      <c r="C1988" s="42">
        <v>0.4375</v>
      </c>
      <c r="D1988" s="3" t="s">
        <v>15</v>
      </c>
      <c r="G1988" s="42" cm="1">
        <f t="array" ref="G198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2.7777777777778234E-3</v>
      </c>
      <c r="H1988" s="44" t="str">
        <f>IF(ch_table[[#This Row],[Subject 1]]&lt;&gt;"House rose", "",SUMIF(ch_table[Day], ch_table[[#This Row],[Day]], ch_table[Duration]))</f>
        <v/>
      </c>
      <c r="I1988" s="49">
        <f>SUM(INDEX(ch_table[Duration],1):ch_table[[#This Row],[Duration]])</f>
        <v>45.984027777777818</v>
      </c>
      <c r="J1988" s="44" cm="1">
        <f t="array" ref="J198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988" s="44" t="str" cm="1">
        <f t="array" ref="K198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988" s="44" t="str">
        <f>IF(ch_table[[#This Row],[Subject 1]]&lt;&gt;"House rose", "",SUMIF(ch_table[Day], ch_table[[#This Row],[Day]], ch_table[AAT]))</f>
        <v/>
      </c>
      <c r="M1988" s="47">
        <f>SUM(INDEX(ch_table[AAT],1):ch_table[[#This Row],[AAT]])</f>
        <v>3.3652777777777816</v>
      </c>
    </row>
    <row r="1989" spans="1:13" x14ac:dyDescent="0.25">
      <c r="A1989" s="2">
        <v>142</v>
      </c>
      <c r="B1989" s="40">
        <v>44161</v>
      </c>
      <c r="C1989" s="42">
        <v>0.44027777777777782</v>
      </c>
      <c r="D1989" s="3" t="s">
        <v>25</v>
      </c>
      <c r="E1989" s="5" t="s">
        <v>81</v>
      </c>
      <c r="G1989" s="42" cm="1">
        <f t="array" ref="G198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4.2361111111111072E-2</v>
      </c>
      <c r="H1989" s="44" t="str">
        <f>IF(ch_table[[#This Row],[Subject 1]]&lt;&gt;"House rose", "",SUMIF(ch_table[Day], ch_table[[#This Row],[Day]], ch_table[Duration]))</f>
        <v/>
      </c>
      <c r="I1989" s="49">
        <f>SUM(INDEX(ch_table[Duration],1):ch_table[[#This Row],[Duration]])</f>
        <v>46.026388888888931</v>
      </c>
      <c r="J1989" s="44" cm="1">
        <f t="array" ref="J198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989" s="44" t="str" cm="1">
        <f t="array" ref="K198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989" s="44" t="str">
        <f>IF(ch_table[[#This Row],[Subject 1]]&lt;&gt;"House rose", "",SUMIF(ch_table[Day], ch_table[[#This Row],[Day]], ch_table[AAT]))</f>
        <v/>
      </c>
      <c r="M1989" s="47">
        <f>SUM(INDEX(ch_table[AAT],1):ch_table[[#This Row],[AAT]])</f>
        <v>3.3652777777777816</v>
      </c>
    </row>
    <row r="1990" spans="1:13" x14ac:dyDescent="0.25">
      <c r="A1990" s="2">
        <v>142</v>
      </c>
      <c r="B1990" s="40">
        <v>44161</v>
      </c>
      <c r="C1990" s="42">
        <v>0.4826388888888889</v>
      </c>
      <c r="D1990" s="3" t="s">
        <v>15</v>
      </c>
      <c r="G1990" s="42" cm="1">
        <f t="array" ref="G199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2.7777777777778234E-3</v>
      </c>
      <c r="H1990" s="44" t="str">
        <f>IF(ch_table[[#This Row],[Subject 1]]&lt;&gt;"House rose", "",SUMIF(ch_table[Day], ch_table[[#This Row],[Day]], ch_table[Duration]))</f>
        <v/>
      </c>
      <c r="I1990" s="49">
        <f>SUM(INDEX(ch_table[Duration],1):ch_table[[#This Row],[Duration]])</f>
        <v>46.029166666666711</v>
      </c>
      <c r="J1990" s="44" cm="1">
        <f t="array" ref="J199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990" s="44" t="str" cm="1">
        <f t="array" ref="K199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990" s="44" t="str">
        <f>IF(ch_table[[#This Row],[Subject 1]]&lt;&gt;"House rose", "",SUMIF(ch_table[Day], ch_table[[#This Row],[Day]], ch_table[AAT]))</f>
        <v/>
      </c>
      <c r="M1990" s="47">
        <f>SUM(INDEX(ch_table[AAT],1):ch_table[[#This Row],[AAT]])</f>
        <v>3.3652777777777816</v>
      </c>
    </row>
    <row r="1991" spans="1:13" ht="30" x14ac:dyDescent="0.25">
      <c r="A1991" s="2">
        <v>142</v>
      </c>
      <c r="B1991" s="40">
        <v>44161</v>
      </c>
      <c r="C1991" s="42">
        <v>0.48541666666666672</v>
      </c>
      <c r="D1991" s="3" t="s">
        <v>30</v>
      </c>
      <c r="E1991" s="5" t="s">
        <v>797</v>
      </c>
      <c r="G1991" s="42" cm="1">
        <f t="array" ref="G199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4.9999999999999933E-2</v>
      </c>
      <c r="H1991" s="44" t="str">
        <f>IF(ch_table[[#This Row],[Subject 1]]&lt;&gt;"House rose", "",SUMIF(ch_table[Day], ch_table[[#This Row],[Day]], ch_table[Duration]))</f>
        <v/>
      </c>
      <c r="I1991" s="49">
        <f>SUM(INDEX(ch_table[Duration],1):ch_table[[#This Row],[Duration]])</f>
        <v>46.079166666666708</v>
      </c>
      <c r="J1991" s="44" cm="1">
        <f t="array" ref="J199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991" s="44" t="str" cm="1">
        <f t="array" ref="K199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991" s="44" t="str">
        <f>IF(ch_table[[#This Row],[Subject 1]]&lt;&gt;"House rose", "",SUMIF(ch_table[Day], ch_table[[#This Row],[Day]], ch_table[AAT]))</f>
        <v/>
      </c>
      <c r="M1991" s="47">
        <f>SUM(INDEX(ch_table[AAT],1):ch_table[[#This Row],[AAT]])</f>
        <v>3.3652777777777816</v>
      </c>
    </row>
    <row r="1992" spans="1:13" x14ac:dyDescent="0.25">
      <c r="A1992" s="2">
        <v>142</v>
      </c>
      <c r="B1992" s="40">
        <v>44161</v>
      </c>
      <c r="C1992" s="42">
        <v>0.53541666666666665</v>
      </c>
      <c r="D1992" s="3" t="s">
        <v>15</v>
      </c>
      <c r="G1992" s="42" cm="1">
        <f t="array" ref="G199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3.4722222222222099E-3</v>
      </c>
      <c r="H1992" s="44" t="str">
        <f>IF(ch_table[[#This Row],[Subject 1]]&lt;&gt;"House rose", "",SUMIF(ch_table[Day], ch_table[[#This Row],[Day]], ch_table[Duration]))</f>
        <v/>
      </c>
      <c r="I1992" s="49">
        <f>SUM(INDEX(ch_table[Duration],1):ch_table[[#This Row],[Duration]])</f>
        <v>46.08263888888893</v>
      </c>
      <c r="J1992" s="44" cm="1">
        <f t="array" ref="J199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992" s="44" t="str" cm="1">
        <f t="array" ref="K199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992" s="44" t="str">
        <f>IF(ch_table[[#This Row],[Subject 1]]&lt;&gt;"House rose", "",SUMIF(ch_table[Day], ch_table[[#This Row],[Day]], ch_table[AAT]))</f>
        <v/>
      </c>
      <c r="M1992" s="47">
        <f>SUM(INDEX(ch_table[AAT],1):ch_table[[#This Row],[AAT]])</f>
        <v>3.3652777777777816</v>
      </c>
    </row>
    <row r="1993" spans="1:13" ht="45" x14ac:dyDescent="0.25">
      <c r="A1993" s="2">
        <v>142</v>
      </c>
      <c r="B1993" s="40">
        <v>44161</v>
      </c>
      <c r="C1993" s="42">
        <v>0.53888888888888886</v>
      </c>
      <c r="D1993" s="3" t="s">
        <v>30</v>
      </c>
      <c r="E1993" s="5" t="s">
        <v>1081</v>
      </c>
      <c r="G1993" s="42" cm="1">
        <f t="array" ref="G199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5.4861111111111138E-2</v>
      </c>
      <c r="H1993" s="44" t="str">
        <f>IF(ch_table[[#This Row],[Subject 1]]&lt;&gt;"House rose", "",SUMIF(ch_table[Day], ch_table[[#This Row],[Day]], ch_table[Duration]))</f>
        <v/>
      </c>
      <c r="I1993" s="49">
        <f>SUM(INDEX(ch_table[Duration],1):ch_table[[#This Row],[Duration]])</f>
        <v>46.137500000000038</v>
      </c>
      <c r="J1993" s="44" cm="1">
        <f t="array" ref="J199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993" s="44" t="str" cm="1">
        <f t="array" ref="K199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993" s="44" t="str">
        <f>IF(ch_table[[#This Row],[Subject 1]]&lt;&gt;"House rose", "",SUMIF(ch_table[Day], ch_table[[#This Row],[Day]], ch_table[AAT]))</f>
        <v/>
      </c>
      <c r="M1993" s="47">
        <f>SUM(INDEX(ch_table[AAT],1):ch_table[[#This Row],[AAT]])</f>
        <v>3.3652777777777816</v>
      </c>
    </row>
    <row r="1994" spans="1:13" x14ac:dyDescent="0.25">
      <c r="A1994" s="2">
        <v>142</v>
      </c>
      <c r="B1994" s="40">
        <v>44161</v>
      </c>
      <c r="C1994" s="42">
        <v>0.59375</v>
      </c>
      <c r="D1994" s="3" t="s">
        <v>15</v>
      </c>
      <c r="G1994" s="42" cm="1">
        <f t="array" ref="G199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1994" s="44" t="str">
        <f>IF(ch_table[[#This Row],[Subject 1]]&lt;&gt;"House rose", "",SUMIF(ch_table[Day], ch_table[[#This Row],[Day]], ch_table[Duration]))</f>
        <v/>
      </c>
      <c r="I1994" s="49">
        <f>SUM(INDEX(ch_table[Duration],1):ch_table[[#This Row],[Duration]])</f>
        <v>46.13958333333337</v>
      </c>
      <c r="J1994" s="44" cm="1">
        <f t="array" ref="J199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994" s="44" t="str" cm="1">
        <f t="array" ref="K199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994" s="44" t="str">
        <f>IF(ch_table[[#This Row],[Subject 1]]&lt;&gt;"House rose", "",SUMIF(ch_table[Day], ch_table[[#This Row],[Day]], ch_table[AAT]))</f>
        <v/>
      </c>
      <c r="M1994" s="47">
        <f>SUM(INDEX(ch_table[AAT],1):ch_table[[#This Row],[AAT]])</f>
        <v>3.3652777777777816</v>
      </c>
    </row>
    <row r="1995" spans="1:13" x14ac:dyDescent="0.25">
      <c r="A1995" s="2">
        <v>142</v>
      </c>
      <c r="B1995" s="40">
        <v>44161</v>
      </c>
      <c r="C1995" s="42">
        <v>0.59583333333333333</v>
      </c>
      <c r="D1995" s="3" t="s">
        <v>20</v>
      </c>
      <c r="E1995" s="5" t="s">
        <v>1082</v>
      </c>
      <c r="F1995" s="5" t="s">
        <v>73</v>
      </c>
      <c r="G1995" s="42" cm="1">
        <f t="array" ref="G199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6.9444444444444198E-4</v>
      </c>
      <c r="H1995" s="44" t="str">
        <f>IF(ch_table[[#This Row],[Subject 1]]&lt;&gt;"House rose", "",SUMIF(ch_table[Day], ch_table[[#This Row],[Day]], ch_table[Duration]))</f>
        <v/>
      </c>
      <c r="I1995" s="49">
        <f>SUM(INDEX(ch_table[Duration],1):ch_table[[#This Row],[Duration]])</f>
        <v>46.140277777777811</v>
      </c>
      <c r="J1995" s="44" cm="1">
        <f t="array" ref="J199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995" s="44" t="str" cm="1">
        <f t="array" ref="K199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995" s="44" t="str">
        <f>IF(ch_table[[#This Row],[Subject 1]]&lt;&gt;"House rose", "",SUMIF(ch_table[Day], ch_table[[#This Row],[Day]], ch_table[AAT]))</f>
        <v/>
      </c>
      <c r="M1995" s="47">
        <f>SUM(INDEX(ch_table[AAT],1):ch_table[[#This Row],[AAT]])</f>
        <v>3.3652777777777816</v>
      </c>
    </row>
    <row r="1996" spans="1:13" ht="30" x14ac:dyDescent="0.25">
      <c r="A1996" s="2">
        <v>142</v>
      </c>
      <c r="B1996" s="40">
        <v>44161</v>
      </c>
      <c r="C1996" s="42">
        <v>0.59652777777777777</v>
      </c>
      <c r="D1996" s="3" t="s">
        <v>630</v>
      </c>
      <c r="E1996" s="5" t="s">
        <v>1083</v>
      </c>
      <c r="F1996" s="5" t="s">
        <v>1060</v>
      </c>
      <c r="G1996" s="42" cm="1">
        <f t="array" ref="G199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6.25E-2</v>
      </c>
      <c r="H1996" s="44" t="str">
        <f>IF(ch_table[[#This Row],[Subject 1]]&lt;&gt;"House rose", "",SUMIF(ch_table[Day], ch_table[[#This Row],[Day]], ch_table[Duration]))</f>
        <v/>
      </c>
      <c r="I1996" s="49">
        <f>SUM(INDEX(ch_table[Duration],1):ch_table[[#This Row],[Duration]])</f>
        <v>46.202777777777811</v>
      </c>
      <c r="J1996" s="44" cm="1">
        <f t="array" ref="J199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996" s="44" t="str" cm="1">
        <f t="array" ref="K199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996" s="44" t="str">
        <f>IF(ch_table[[#This Row],[Subject 1]]&lt;&gt;"House rose", "",SUMIF(ch_table[Day], ch_table[[#This Row],[Day]], ch_table[AAT]))</f>
        <v/>
      </c>
      <c r="M1996" s="47">
        <f>SUM(INDEX(ch_table[AAT],1):ch_table[[#This Row],[AAT]])</f>
        <v>3.3652777777777816</v>
      </c>
    </row>
    <row r="1997" spans="1:13" ht="30" x14ac:dyDescent="0.25">
      <c r="A1997" s="2">
        <v>142</v>
      </c>
      <c r="B1997" s="40">
        <v>44161</v>
      </c>
      <c r="C1997" s="42">
        <v>0.65902777777777777</v>
      </c>
      <c r="D1997" s="3" t="s">
        <v>34</v>
      </c>
      <c r="E1997" s="5" t="s">
        <v>1084</v>
      </c>
      <c r="F1997" s="5" t="s">
        <v>736</v>
      </c>
      <c r="G1997" s="42" cm="1">
        <f t="array" ref="G199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</v>
      </c>
      <c r="H1997" s="44" t="str">
        <f>IF(ch_table[[#This Row],[Subject 1]]&lt;&gt;"House rose", "",SUMIF(ch_table[Day], ch_table[[#This Row],[Day]], ch_table[Duration]))</f>
        <v/>
      </c>
      <c r="I1997" s="49">
        <f>SUM(INDEX(ch_table[Duration],1):ch_table[[#This Row],[Duration]])</f>
        <v>46.202777777777811</v>
      </c>
      <c r="J1997" s="44" cm="1">
        <f t="array" ref="J199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997" s="44" t="str" cm="1">
        <f t="array" ref="K199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997" s="44" t="str">
        <f>IF(ch_table[[#This Row],[Subject 1]]&lt;&gt;"House rose", "",SUMIF(ch_table[Day], ch_table[[#This Row],[Day]], ch_table[AAT]))</f>
        <v/>
      </c>
      <c r="M1997" s="47">
        <f>SUM(INDEX(ch_table[AAT],1):ch_table[[#This Row],[AAT]])</f>
        <v>3.3652777777777816</v>
      </c>
    </row>
    <row r="1998" spans="1:13" x14ac:dyDescent="0.25">
      <c r="A1998" s="2">
        <v>142</v>
      </c>
      <c r="B1998" s="40">
        <v>44161</v>
      </c>
      <c r="C1998" s="42">
        <v>0.65902777777777777</v>
      </c>
      <c r="D1998" s="3" t="s">
        <v>15</v>
      </c>
      <c r="G1998" s="42" cm="1">
        <f t="array" ref="G199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1998" s="44" t="str">
        <f>IF(ch_table[[#This Row],[Subject 1]]&lt;&gt;"House rose", "",SUMIF(ch_table[Day], ch_table[[#This Row],[Day]], ch_table[Duration]))</f>
        <v/>
      </c>
      <c r="I1998" s="49">
        <f>SUM(INDEX(ch_table[Duration],1):ch_table[[#This Row],[Duration]])</f>
        <v>46.204861111111143</v>
      </c>
      <c r="J1998" s="44" cm="1">
        <f t="array" ref="J199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998" s="44" t="str" cm="1">
        <f t="array" ref="K199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998" s="44" t="str">
        <f>IF(ch_table[[#This Row],[Subject 1]]&lt;&gt;"House rose", "",SUMIF(ch_table[Day], ch_table[[#This Row],[Day]], ch_table[AAT]))</f>
        <v/>
      </c>
      <c r="M1998" s="47">
        <f>SUM(INDEX(ch_table[AAT],1):ch_table[[#This Row],[AAT]])</f>
        <v>3.3652777777777816</v>
      </c>
    </row>
    <row r="1999" spans="1:13" ht="30" x14ac:dyDescent="0.25">
      <c r="A1999" s="2">
        <v>142</v>
      </c>
      <c r="B1999" s="40">
        <v>44161</v>
      </c>
      <c r="C1999" s="42">
        <v>0.66111111111111109</v>
      </c>
      <c r="D1999" s="3" t="s">
        <v>630</v>
      </c>
      <c r="E1999" s="5" t="s">
        <v>1085</v>
      </c>
      <c r="F1999" s="5" t="s">
        <v>1060</v>
      </c>
      <c r="G1999" s="42" cm="1">
        <f t="array" ref="G199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4.7222222222222276E-2</v>
      </c>
      <c r="H1999" s="44" t="str">
        <f>IF(ch_table[[#This Row],[Subject 1]]&lt;&gt;"House rose", "",SUMIF(ch_table[Day], ch_table[[#This Row],[Day]], ch_table[Duration]))</f>
        <v/>
      </c>
      <c r="I1999" s="49">
        <f>SUM(INDEX(ch_table[Duration],1):ch_table[[#This Row],[Duration]])</f>
        <v>46.252083333333367</v>
      </c>
      <c r="J1999" s="44" cm="1">
        <f t="array" ref="J199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1999" s="44" t="str" cm="1">
        <f t="array" ref="K199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1999" s="44" t="str">
        <f>IF(ch_table[[#This Row],[Subject 1]]&lt;&gt;"House rose", "",SUMIF(ch_table[Day], ch_table[[#This Row],[Day]], ch_table[AAT]))</f>
        <v/>
      </c>
      <c r="M1999" s="47">
        <f>SUM(INDEX(ch_table[AAT],1):ch_table[[#This Row],[AAT]])</f>
        <v>3.3652777777777816</v>
      </c>
    </row>
    <row r="2000" spans="1:13" x14ac:dyDescent="0.25">
      <c r="A2000" s="2">
        <v>142</v>
      </c>
      <c r="B2000" s="40">
        <v>44161</v>
      </c>
      <c r="C2000" s="42">
        <v>0.70833333333333337</v>
      </c>
      <c r="D2000" s="3" t="s">
        <v>26</v>
      </c>
      <c r="E2000" s="5" t="s">
        <v>1086</v>
      </c>
      <c r="G2000" s="42" cm="1">
        <f t="array" ref="G200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2.0138888888888817E-2</v>
      </c>
      <c r="H2000" s="44" t="str">
        <f>IF(ch_table[[#This Row],[Subject 1]]&lt;&gt;"House rose", "",SUMIF(ch_table[Day], ch_table[[#This Row],[Day]], ch_table[Duration]))</f>
        <v/>
      </c>
      <c r="I2000" s="49">
        <f>SUM(INDEX(ch_table[Duration],1):ch_table[[#This Row],[Duration]])</f>
        <v>46.272222222222254</v>
      </c>
      <c r="J2000" s="44" cm="1">
        <f t="array" ref="J200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000" s="44" cm="1">
        <f t="array" ref="K200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2.0138888888888817E-2</v>
      </c>
      <c r="L2000" s="44" t="str">
        <f>IF(ch_table[[#This Row],[Subject 1]]&lt;&gt;"House rose", "",SUMIF(ch_table[Day], ch_table[[#This Row],[Day]], ch_table[AAT]))</f>
        <v/>
      </c>
      <c r="M2000" s="47">
        <f>SUM(INDEX(ch_table[AAT],1):ch_table[[#This Row],[AAT]])</f>
        <v>3.3854166666666705</v>
      </c>
    </row>
    <row r="2001" spans="1:13" x14ac:dyDescent="0.25">
      <c r="A2001" s="2">
        <v>142</v>
      </c>
      <c r="B2001" s="40">
        <v>44161</v>
      </c>
      <c r="C2001" s="42">
        <v>0.72847222222222219</v>
      </c>
      <c r="D2001" s="3" t="s">
        <v>17</v>
      </c>
      <c r="G2001" s="42" t="str" cm="1">
        <f t="array" ref="G200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2001" s="44">
        <f>IF(ch_table[[#This Row],[Subject 1]]&lt;&gt;"House rose", "",SUMIF(ch_table[Day], ch_table[[#This Row],[Day]], ch_table[Duration]))</f>
        <v>0.33263888888888887</v>
      </c>
      <c r="I2001" s="49">
        <f>SUM(INDEX(ch_table[Duration],1):ch_table[[#This Row],[Duration]])</f>
        <v>46.272222222222254</v>
      </c>
      <c r="J2001" s="44" cm="1">
        <f t="array" ref="J200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001" s="44" t="str" cm="1">
        <f t="array" ref="K200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001" s="44">
        <f>IF(ch_table[[#This Row],[Subject 1]]&lt;&gt;"House rose", "",SUMIF(ch_table[Day], ch_table[[#This Row],[Day]], ch_table[AAT]))</f>
        <v>2.0138888888888817E-2</v>
      </c>
      <c r="M2001" s="47">
        <f>SUM(INDEX(ch_table[AAT],1):ch_table[[#This Row],[AAT]])</f>
        <v>3.3854166666666705</v>
      </c>
    </row>
    <row r="2002" spans="1:13" x14ac:dyDescent="0.25">
      <c r="A2002" s="2">
        <v>143</v>
      </c>
      <c r="B2002" s="40">
        <v>44165</v>
      </c>
      <c r="C2002" s="42">
        <v>0.60416666666666663</v>
      </c>
      <c r="D2002" s="3" t="s">
        <v>18</v>
      </c>
      <c r="G2002" s="42" cm="1">
        <f t="array" ref="G200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2002" s="44" t="str">
        <f>IF(ch_table[[#This Row],[Subject 1]]&lt;&gt;"House rose", "",SUMIF(ch_table[Day], ch_table[[#This Row],[Day]], ch_table[Duration]))</f>
        <v/>
      </c>
      <c r="I2002" s="49">
        <f>SUM(INDEX(ch_table[Duration],1):ch_table[[#This Row],[Duration]])</f>
        <v>46.275000000000034</v>
      </c>
      <c r="J2002" s="44" cm="1">
        <f t="array" ref="J200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002" s="44" t="str" cm="1">
        <f t="array" ref="K200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002" s="44" t="str">
        <f>IF(ch_table[[#This Row],[Subject 1]]&lt;&gt;"House rose", "",SUMIF(ch_table[Day], ch_table[[#This Row],[Day]], ch_table[AAT]))</f>
        <v/>
      </c>
      <c r="M2002" s="47">
        <f>SUM(INDEX(ch_table[AAT],1):ch_table[[#This Row],[AAT]])</f>
        <v>3.3854166666666705</v>
      </c>
    </row>
    <row r="2003" spans="1:13" x14ac:dyDescent="0.25">
      <c r="A2003" s="2">
        <v>143</v>
      </c>
      <c r="B2003" s="40">
        <v>44165</v>
      </c>
      <c r="C2003" s="42">
        <v>0.6069444444444444</v>
      </c>
      <c r="D2003" s="3" t="s">
        <v>28</v>
      </c>
      <c r="E2003" s="5" t="s">
        <v>182</v>
      </c>
      <c r="G2003" s="42" cm="1">
        <f t="array" ref="G200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2.9166666666666674E-2</v>
      </c>
      <c r="H2003" s="44" t="str">
        <f>IF(ch_table[[#This Row],[Subject 1]]&lt;&gt;"House rose", "",SUMIF(ch_table[Day], ch_table[[#This Row],[Day]], ch_table[Duration]))</f>
        <v/>
      </c>
      <c r="I2003" s="49">
        <f>SUM(INDEX(ch_table[Duration],1):ch_table[[#This Row],[Duration]])</f>
        <v>46.304166666666703</v>
      </c>
      <c r="J2003" s="44" cm="1">
        <f t="array" ref="J200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003" s="44" t="str" cm="1">
        <f t="array" ref="K200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003" s="44" t="str">
        <f>IF(ch_table[[#This Row],[Subject 1]]&lt;&gt;"House rose", "",SUMIF(ch_table[Day], ch_table[[#This Row],[Day]], ch_table[AAT]))</f>
        <v/>
      </c>
      <c r="M2003" s="47">
        <f>SUM(INDEX(ch_table[AAT],1):ch_table[[#This Row],[AAT]])</f>
        <v>3.3854166666666705</v>
      </c>
    </row>
    <row r="2004" spans="1:13" x14ac:dyDescent="0.25">
      <c r="A2004" s="2">
        <v>143</v>
      </c>
      <c r="B2004" s="40">
        <v>44165</v>
      </c>
      <c r="C2004" s="42">
        <v>0.63611111111111107</v>
      </c>
      <c r="D2004" s="3" t="s">
        <v>29</v>
      </c>
      <c r="E2004" s="5" t="s">
        <v>182</v>
      </c>
      <c r="G2004" s="42" cm="1">
        <f t="array" ref="G200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9.7222222222222987E-3</v>
      </c>
      <c r="H2004" s="44" t="str">
        <f>IF(ch_table[[#This Row],[Subject 1]]&lt;&gt;"House rose", "",SUMIF(ch_table[Day], ch_table[[#This Row],[Day]], ch_table[Duration]))</f>
        <v/>
      </c>
      <c r="I2004" s="49">
        <f>SUM(INDEX(ch_table[Duration],1):ch_table[[#This Row],[Duration]])</f>
        <v>46.313888888888926</v>
      </c>
      <c r="J2004" s="44" cm="1">
        <f t="array" ref="J200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004" s="44" t="str" cm="1">
        <f t="array" ref="K200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004" s="44" t="str">
        <f>IF(ch_table[[#This Row],[Subject 1]]&lt;&gt;"House rose", "",SUMIF(ch_table[Day], ch_table[[#This Row],[Day]], ch_table[AAT]))</f>
        <v/>
      </c>
      <c r="M2004" s="47">
        <f>SUM(INDEX(ch_table[AAT],1):ch_table[[#This Row],[AAT]])</f>
        <v>3.3854166666666705</v>
      </c>
    </row>
    <row r="2005" spans="1:13" x14ac:dyDescent="0.25">
      <c r="A2005" s="2">
        <v>143</v>
      </c>
      <c r="B2005" s="40">
        <v>44165</v>
      </c>
      <c r="C2005" s="42">
        <v>0.64583333333333337</v>
      </c>
      <c r="D2005" s="3" t="s">
        <v>15</v>
      </c>
      <c r="G2005" s="42" cm="1">
        <f t="array" ref="G200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2005" s="44" t="str">
        <f>IF(ch_table[[#This Row],[Subject 1]]&lt;&gt;"House rose", "",SUMIF(ch_table[Day], ch_table[[#This Row],[Day]], ch_table[Duration]))</f>
        <v/>
      </c>
      <c r="I2005" s="49">
        <f>SUM(INDEX(ch_table[Duration],1):ch_table[[#This Row],[Duration]])</f>
        <v>46.315972222222257</v>
      </c>
      <c r="J2005" s="44" cm="1">
        <f t="array" ref="J200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005" s="44" t="str" cm="1">
        <f t="array" ref="K200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005" s="44" t="str">
        <f>IF(ch_table[[#This Row],[Subject 1]]&lt;&gt;"House rose", "",SUMIF(ch_table[Day], ch_table[[#This Row],[Day]], ch_table[AAT]))</f>
        <v/>
      </c>
      <c r="M2005" s="47">
        <f>SUM(INDEX(ch_table[AAT],1):ch_table[[#This Row],[AAT]])</f>
        <v>3.3854166666666705</v>
      </c>
    </row>
    <row r="2006" spans="1:13" ht="45" x14ac:dyDescent="0.25">
      <c r="A2006" s="2">
        <v>143</v>
      </c>
      <c r="B2006" s="40">
        <v>44165</v>
      </c>
      <c r="C2006" s="42">
        <v>0.6479166666666667</v>
      </c>
      <c r="D2006" s="3" t="s">
        <v>32</v>
      </c>
      <c r="E2006" s="5" t="s">
        <v>1087</v>
      </c>
      <c r="G2006" s="42" cm="1">
        <f t="array" ref="G200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3.472222222222221E-2</v>
      </c>
      <c r="H2006" s="44" t="str">
        <f>IF(ch_table[[#This Row],[Subject 1]]&lt;&gt;"House rose", "",SUMIF(ch_table[Day], ch_table[[#This Row],[Day]], ch_table[Duration]))</f>
        <v/>
      </c>
      <c r="I2006" s="49">
        <f>SUM(INDEX(ch_table[Duration],1):ch_table[[#This Row],[Duration]])</f>
        <v>46.350694444444478</v>
      </c>
      <c r="J2006" s="44" cm="1">
        <f t="array" ref="J200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006" s="44" t="str" cm="1">
        <f t="array" ref="K200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006" s="44" t="str">
        <f>IF(ch_table[[#This Row],[Subject 1]]&lt;&gt;"House rose", "",SUMIF(ch_table[Day], ch_table[[#This Row],[Day]], ch_table[AAT]))</f>
        <v/>
      </c>
      <c r="M2006" s="47">
        <f>SUM(INDEX(ch_table[AAT],1):ch_table[[#This Row],[AAT]])</f>
        <v>3.3854166666666705</v>
      </c>
    </row>
    <row r="2007" spans="1:13" x14ac:dyDescent="0.25">
      <c r="A2007" s="2">
        <v>143</v>
      </c>
      <c r="B2007" s="40">
        <v>44165</v>
      </c>
      <c r="C2007" s="42">
        <v>0.68263888888888891</v>
      </c>
      <c r="D2007" s="3" t="s">
        <v>15</v>
      </c>
      <c r="G2007" s="42" cm="1">
        <f t="array" ref="G200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1.388888888888884E-3</v>
      </c>
      <c r="H2007" s="44" t="str">
        <f>IF(ch_table[[#This Row],[Subject 1]]&lt;&gt;"House rose", "",SUMIF(ch_table[Day], ch_table[[#This Row],[Day]], ch_table[Duration]))</f>
        <v/>
      </c>
      <c r="I2007" s="49">
        <f>SUM(INDEX(ch_table[Duration],1):ch_table[[#This Row],[Duration]])</f>
        <v>46.352083333333368</v>
      </c>
      <c r="J2007" s="44" cm="1">
        <f t="array" ref="J200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007" s="44" t="str" cm="1">
        <f t="array" ref="K200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007" s="44" t="str">
        <f>IF(ch_table[[#This Row],[Subject 1]]&lt;&gt;"House rose", "",SUMIF(ch_table[Day], ch_table[[#This Row],[Day]], ch_table[AAT]))</f>
        <v/>
      </c>
      <c r="M2007" s="47">
        <f>SUM(INDEX(ch_table[AAT],1):ch_table[[#This Row],[AAT]])</f>
        <v>3.3854166666666705</v>
      </c>
    </row>
    <row r="2008" spans="1:13" ht="30" x14ac:dyDescent="0.25">
      <c r="A2008" s="2">
        <v>143</v>
      </c>
      <c r="B2008" s="40">
        <v>44165</v>
      </c>
      <c r="C2008" s="42">
        <v>0.68402777777777779</v>
      </c>
      <c r="D2008" s="3" t="s">
        <v>30</v>
      </c>
      <c r="E2008" s="5" t="s">
        <v>1088</v>
      </c>
      <c r="G2008" s="42" cm="1">
        <f t="array" ref="G200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3.819444444444442E-2</v>
      </c>
      <c r="H2008" s="44" t="str">
        <f>IF(ch_table[[#This Row],[Subject 1]]&lt;&gt;"House rose", "",SUMIF(ch_table[Day], ch_table[[#This Row],[Day]], ch_table[Duration]))</f>
        <v/>
      </c>
      <c r="I2008" s="49">
        <f>SUM(INDEX(ch_table[Duration],1):ch_table[[#This Row],[Duration]])</f>
        <v>46.390277777777811</v>
      </c>
      <c r="J2008" s="44" cm="1">
        <f t="array" ref="J200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008" s="44" t="str" cm="1">
        <f t="array" ref="K200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008" s="44" t="str">
        <f>IF(ch_table[[#This Row],[Subject 1]]&lt;&gt;"House rose", "",SUMIF(ch_table[Day], ch_table[[#This Row],[Day]], ch_table[AAT]))</f>
        <v/>
      </c>
      <c r="M2008" s="47">
        <f>SUM(INDEX(ch_table[AAT],1):ch_table[[#This Row],[AAT]])</f>
        <v>3.3854166666666705</v>
      </c>
    </row>
    <row r="2009" spans="1:13" x14ac:dyDescent="0.25">
      <c r="A2009" s="2">
        <v>143</v>
      </c>
      <c r="B2009" s="40">
        <v>44165</v>
      </c>
      <c r="C2009" s="42">
        <v>0.72222222222222221</v>
      </c>
      <c r="D2009" s="3" t="s">
        <v>15</v>
      </c>
      <c r="G2009" s="42" cm="1">
        <f t="array" ref="G200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2009" s="44" t="str">
        <f>IF(ch_table[[#This Row],[Subject 1]]&lt;&gt;"House rose", "",SUMIF(ch_table[Day], ch_table[[#This Row],[Day]], ch_table[Duration]))</f>
        <v/>
      </c>
      <c r="I2009" s="49">
        <f>SUM(INDEX(ch_table[Duration],1):ch_table[[#This Row],[Duration]])</f>
        <v>46.392361111111143</v>
      </c>
      <c r="J2009" s="44" cm="1">
        <f t="array" ref="J200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009" s="44" t="str" cm="1">
        <f t="array" ref="K200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009" s="44" t="str">
        <f>IF(ch_table[[#This Row],[Subject 1]]&lt;&gt;"House rose", "",SUMIF(ch_table[Day], ch_table[[#This Row],[Day]], ch_table[AAT]))</f>
        <v/>
      </c>
      <c r="M2009" s="47">
        <f>SUM(INDEX(ch_table[AAT],1):ch_table[[#This Row],[AAT]])</f>
        <v>3.3854166666666705</v>
      </c>
    </row>
    <row r="2010" spans="1:13" ht="30" x14ac:dyDescent="0.25">
      <c r="A2010" s="2">
        <v>143</v>
      </c>
      <c r="B2010" s="40">
        <v>44165</v>
      </c>
      <c r="C2010" s="42">
        <v>0.72430555555555554</v>
      </c>
      <c r="D2010" s="3" t="s">
        <v>30</v>
      </c>
      <c r="E2010" s="5" t="s">
        <v>1089</v>
      </c>
      <c r="G2010" s="42" cm="1">
        <f t="array" ref="G201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3.6805555555555536E-2</v>
      </c>
      <c r="H2010" s="44" t="str">
        <f>IF(ch_table[[#This Row],[Subject 1]]&lt;&gt;"House rose", "",SUMIF(ch_table[Day], ch_table[[#This Row],[Day]], ch_table[Duration]))</f>
        <v/>
      </c>
      <c r="I2010" s="49">
        <f>SUM(INDEX(ch_table[Duration],1):ch_table[[#This Row],[Duration]])</f>
        <v>46.429166666666696</v>
      </c>
      <c r="J2010" s="44" cm="1">
        <f t="array" ref="J201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010" s="44" t="str" cm="1">
        <f t="array" ref="K201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010" s="44" t="str">
        <f>IF(ch_table[[#This Row],[Subject 1]]&lt;&gt;"House rose", "",SUMIF(ch_table[Day], ch_table[[#This Row],[Day]], ch_table[AAT]))</f>
        <v/>
      </c>
      <c r="M2010" s="47">
        <f>SUM(INDEX(ch_table[AAT],1):ch_table[[#This Row],[AAT]])</f>
        <v>3.3854166666666705</v>
      </c>
    </row>
    <row r="2011" spans="1:13" x14ac:dyDescent="0.25">
      <c r="A2011" s="2">
        <v>143</v>
      </c>
      <c r="B2011" s="40">
        <v>44165</v>
      </c>
      <c r="C2011" s="42">
        <v>0.76111111111111107</v>
      </c>
      <c r="D2011" s="3" t="s">
        <v>15</v>
      </c>
      <c r="G2011" s="42" cm="1">
        <f t="array" ref="G201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9.7222222222222987E-3</v>
      </c>
      <c r="H2011" s="44" t="str">
        <f>IF(ch_table[[#This Row],[Subject 1]]&lt;&gt;"House rose", "",SUMIF(ch_table[Day], ch_table[[#This Row],[Day]], ch_table[Duration]))</f>
        <v/>
      </c>
      <c r="I2011" s="49">
        <f>SUM(INDEX(ch_table[Duration],1):ch_table[[#This Row],[Duration]])</f>
        <v>46.438888888888918</v>
      </c>
      <c r="J2011" s="44" cm="1">
        <f t="array" ref="J201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011" s="44" t="str" cm="1">
        <f t="array" ref="K201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011" s="44" t="str">
        <f>IF(ch_table[[#This Row],[Subject 1]]&lt;&gt;"House rose", "",SUMIF(ch_table[Day], ch_table[[#This Row],[Day]], ch_table[AAT]))</f>
        <v/>
      </c>
      <c r="M2011" s="47">
        <f>SUM(INDEX(ch_table[AAT],1):ch_table[[#This Row],[AAT]])</f>
        <v>3.3854166666666705</v>
      </c>
    </row>
    <row r="2012" spans="1:13" x14ac:dyDescent="0.25">
      <c r="A2012" s="2">
        <v>143</v>
      </c>
      <c r="B2012" s="40">
        <v>44165</v>
      </c>
      <c r="C2012" s="42">
        <v>0.77083333333333337</v>
      </c>
      <c r="D2012" s="3" t="s">
        <v>27</v>
      </c>
      <c r="E2012" s="5" t="s">
        <v>1090</v>
      </c>
      <c r="F2012" s="5" t="s">
        <v>173</v>
      </c>
      <c r="G2012" s="42" cm="1">
        <f t="array" ref="G201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0.14513888888888882</v>
      </c>
      <c r="H2012" s="44" t="str">
        <f>IF(ch_table[[#This Row],[Subject 1]]&lt;&gt;"House rose", "",SUMIF(ch_table[Day], ch_table[[#This Row],[Day]], ch_table[Duration]))</f>
        <v/>
      </c>
      <c r="I2012" s="49">
        <f>SUM(INDEX(ch_table[Duration],1):ch_table[[#This Row],[Duration]])</f>
        <v>46.584027777777806</v>
      </c>
      <c r="J2012" s="44" cm="1">
        <f t="array" ref="J201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012" s="44" t="str" cm="1">
        <f t="array" ref="K201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012" s="44" t="str">
        <f>IF(ch_table[[#This Row],[Subject 1]]&lt;&gt;"House rose", "",SUMIF(ch_table[Day], ch_table[[#This Row],[Day]], ch_table[AAT]))</f>
        <v/>
      </c>
      <c r="M2012" s="47">
        <f>SUM(INDEX(ch_table[AAT],1):ch_table[[#This Row],[AAT]])</f>
        <v>3.3854166666666705</v>
      </c>
    </row>
    <row r="2013" spans="1:13" ht="30" x14ac:dyDescent="0.25">
      <c r="A2013" s="2">
        <v>143</v>
      </c>
      <c r="B2013" s="40">
        <v>44165</v>
      </c>
      <c r="C2013" s="42">
        <v>0.91597222222222219</v>
      </c>
      <c r="D2013" s="3" t="s">
        <v>26</v>
      </c>
      <c r="E2013" s="5" t="s">
        <v>1091</v>
      </c>
      <c r="G2013" s="42" cm="1">
        <f t="array" ref="G201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1.8055555555555602E-2</v>
      </c>
      <c r="H2013" s="44" t="str">
        <f>IF(ch_table[[#This Row],[Subject 1]]&lt;&gt;"House rose", "",SUMIF(ch_table[Day], ch_table[[#This Row],[Day]], ch_table[Duration]))</f>
        <v/>
      </c>
      <c r="I2013" s="49">
        <f>SUM(INDEX(ch_table[Duration],1):ch_table[[#This Row],[Duration]])</f>
        <v>46.602083333333361</v>
      </c>
      <c r="J2013" s="44" cm="1">
        <f t="array" ref="J201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013" s="44" cm="1">
        <f t="array" ref="K201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1.736111111111116E-2</v>
      </c>
      <c r="L2013" s="44" t="str">
        <f>IF(ch_table[[#This Row],[Subject 1]]&lt;&gt;"House rose", "",SUMIF(ch_table[Day], ch_table[[#This Row],[Day]], ch_table[AAT]))</f>
        <v/>
      </c>
      <c r="M2013" s="47">
        <f>SUM(INDEX(ch_table[AAT],1):ch_table[[#This Row],[AAT]])</f>
        <v>3.4027777777777817</v>
      </c>
    </row>
    <row r="2014" spans="1:13" x14ac:dyDescent="0.25">
      <c r="A2014" s="2">
        <v>143</v>
      </c>
      <c r="B2014" s="40">
        <v>44165</v>
      </c>
      <c r="C2014" s="42">
        <v>0.93402777777777779</v>
      </c>
      <c r="D2014" s="3" t="s">
        <v>17</v>
      </c>
      <c r="G2014" s="42" t="str" cm="1">
        <f t="array" ref="G201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2014" s="44">
        <f>IF(ch_table[[#This Row],[Subject 1]]&lt;&gt;"House rose", "",SUMIF(ch_table[Day], ch_table[[#This Row],[Day]], ch_table[Duration]))</f>
        <v>0.32986111111111116</v>
      </c>
      <c r="I2014" s="49">
        <f>SUM(INDEX(ch_table[Duration],1):ch_table[[#This Row],[Duration]])</f>
        <v>46.602083333333361</v>
      </c>
      <c r="J2014" s="44" cm="1">
        <f t="array" ref="J201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014" s="44" t="str" cm="1">
        <f t="array" ref="K201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014" s="44">
        <f>IF(ch_table[[#This Row],[Subject 1]]&lt;&gt;"House rose", "",SUMIF(ch_table[Day], ch_table[[#This Row],[Day]], ch_table[AAT]))</f>
        <v>1.736111111111116E-2</v>
      </c>
      <c r="M2014" s="47">
        <f>SUM(INDEX(ch_table[AAT],1):ch_table[[#This Row],[AAT]])</f>
        <v>3.4027777777777817</v>
      </c>
    </row>
    <row r="2015" spans="1:13" x14ac:dyDescent="0.25">
      <c r="A2015" s="2">
        <v>144</v>
      </c>
      <c r="B2015" s="40">
        <v>44166</v>
      </c>
      <c r="C2015" s="42">
        <v>0.47916666666666669</v>
      </c>
      <c r="D2015" s="3" t="s">
        <v>18</v>
      </c>
      <c r="G2015" s="42" cm="1">
        <f t="array" ref="G201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2015" s="44" t="str">
        <f>IF(ch_table[[#This Row],[Subject 1]]&lt;&gt;"House rose", "",SUMIF(ch_table[Day], ch_table[[#This Row],[Day]], ch_table[Duration]))</f>
        <v/>
      </c>
      <c r="I2015" s="49">
        <f>SUM(INDEX(ch_table[Duration],1):ch_table[[#This Row],[Duration]])</f>
        <v>46.604166666666693</v>
      </c>
      <c r="J2015" s="44" cm="1">
        <f t="array" ref="J201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015" s="44" t="str" cm="1">
        <f t="array" ref="K201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015" s="44" t="str">
        <f>IF(ch_table[[#This Row],[Subject 1]]&lt;&gt;"House rose", "",SUMIF(ch_table[Day], ch_table[[#This Row],[Day]], ch_table[AAT]))</f>
        <v/>
      </c>
      <c r="M2015" s="47">
        <f>SUM(INDEX(ch_table[AAT],1):ch_table[[#This Row],[AAT]])</f>
        <v>3.4027777777777817</v>
      </c>
    </row>
    <row r="2016" spans="1:13" x14ac:dyDescent="0.25">
      <c r="A2016" s="2">
        <v>144</v>
      </c>
      <c r="B2016" s="40">
        <v>44166</v>
      </c>
      <c r="C2016" s="42">
        <v>0.48125000000000001</v>
      </c>
      <c r="D2016" s="3" t="s">
        <v>28</v>
      </c>
      <c r="E2016" s="5" t="s">
        <v>90</v>
      </c>
      <c r="G2016" s="42" cm="1">
        <f t="array" ref="G201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2.9166666666666619E-2</v>
      </c>
      <c r="H2016" s="44" t="str">
        <f>IF(ch_table[[#This Row],[Subject 1]]&lt;&gt;"House rose", "",SUMIF(ch_table[Day], ch_table[[#This Row],[Day]], ch_table[Duration]))</f>
        <v/>
      </c>
      <c r="I2016" s="49">
        <f>SUM(INDEX(ch_table[Duration],1):ch_table[[#This Row],[Duration]])</f>
        <v>46.633333333333361</v>
      </c>
      <c r="J2016" s="44" cm="1">
        <f t="array" ref="J201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016" s="44" t="str" cm="1">
        <f t="array" ref="K201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016" s="44" t="str">
        <f>IF(ch_table[[#This Row],[Subject 1]]&lt;&gt;"House rose", "",SUMIF(ch_table[Day], ch_table[[#This Row],[Day]], ch_table[AAT]))</f>
        <v/>
      </c>
      <c r="M2016" s="47">
        <f>SUM(INDEX(ch_table[AAT],1):ch_table[[#This Row],[AAT]])</f>
        <v>3.4027777777777817</v>
      </c>
    </row>
    <row r="2017" spans="1:13" x14ac:dyDescent="0.25">
      <c r="A2017" s="2">
        <v>144</v>
      </c>
      <c r="B2017" s="40">
        <v>44166</v>
      </c>
      <c r="C2017" s="42">
        <v>0.51041666666666663</v>
      </c>
      <c r="D2017" s="3" t="s">
        <v>29</v>
      </c>
      <c r="E2017" s="5" t="s">
        <v>90</v>
      </c>
      <c r="G2017" s="42" cm="1">
        <f t="array" ref="G201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1.1111111111111183E-2</v>
      </c>
      <c r="H2017" s="44" t="str">
        <f>IF(ch_table[[#This Row],[Subject 1]]&lt;&gt;"House rose", "",SUMIF(ch_table[Day], ch_table[[#This Row],[Day]], ch_table[Duration]))</f>
        <v/>
      </c>
      <c r="I2017" s="49">
        <f>SUM(INDEX(ch_table[Duration],1):ch_table[[#This Row],[Duration]])</f>
        <v>46.644444444444474</v>
      </c>
      <c r="J2017" s="44" cm="1">
        <f t="array" ref="J201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017" s="44" t="str" cm="1">
        <f t="array" ref="K201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017" s="44" t="str">
        <f>IF(ch_table[[#This Row],[Subject 1]]&lt;&gt;"House rose", "",SUMIF(ch_table[Day], ch_table[[#This Row],[Day]], ch_table[AAT]))</f>
        <v/>
      </c>
      <c r="M2017" s="47">
        <f>SUM(INDEX(ch_table[AAT],1):ch_table[[#This Row],[AAT]])</f>
        <v>3.4027777777777817</v>
      </c>
    </row>
    <row r="2018" spans="1:13" ht="30" x14ac:dyDescent="0.25">
      <c r="A2018" s="2">
        <v>144</v>
      </c>
      <c r="B2018" s="40">
        <v>44166</v>
      </c>
      <c r="C2018" s="42">
        <v>0.52152777777777781</v>
      </c>
      <c r="D2018" s="3" t="s">
        <v>24</v>
      </c>
      <c r="E2018" s="5" t="s">
        <v>1092</v>
      </c>
      <c r="G2018" s="42" cm="1">
        <f t="array" ref="G201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2018" s="44" t="str">
        <f>IF(ch_table[[#This Row],[Subject 1]]&lt;&gt;"House rose", "",SUMIF(ch_table[Day], ch_table[[#This Row],[Day]], ch_table[Duration]))</f>
        <v/>
      </c>
      <c r="I2018" s="49">
        <f>SUM(INDEX(ch_table[Duration],1):ch_table[[#This Row],[Duration]])</f>
        <v>46.646527777777806</v>
      </c>
      <c r="J2018" s="44" cm="1">
        <f t="array" ref="J201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018" s="44" t="str" cm="1">
        <f t="array" ref="K201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018" s="44" t="str">
        <f>IF(ch_table[[#This Row],[Subject 1]]&lt;&gt;"House rose", "",SUMIF(ch_table[Day], ch_table[[#This Row],[Day]], ch_table[AAT]))</f>
        <v/>
      </c>
      <c r="M2018" s="47">
        <f>SUM(INDEX(ch_table[AAT],1):ch_table[[#This Row],[AAT]])</f>
        <v>3.4027777777777817</v>
      </c>
    </row>
    <row r="2019" spans="1:13" x14ac:dyDescent="0.25">
      <c r="A2019" s="2">
        <v>144</v>
      </c>
      <c r="B2019" s="40">
        <v>44166</v>
      </c>
      <c r="C2019" s="42">
        <v>0.52361111111111114</v>
      </c>
      <c r="D2019" s="3" t="s">
        <v>15</v>
      </c>
      <c r="G2019" s="42" cm="1">
        <f t="array" ref="G201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2019" s="44" t="str">
        <f>IF(ch_table[[#This Row],[Subject 1]]&lt;&gt;"House rose", "",SUMIF(ch_table[Day], ch_table[[#This Row],[Day]], ch_table[Duration]))</f>
        <v/>
      </c>
      <c r="I2019" s="49">
        <f>SUM(INDEX(ch_table[Duration],1):ch_table[[#This Row],[Duration]])</f>
        <v>46.649305555555586</v>
      </c>
      <c r="J2019" s="44" cm="1">
        <f t="array" ref="J201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019" s="44" t="str" cm="1">
        <f t="array" ref="K201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019" s="44" t="str">
        <f>IF(ch_table[[#This Row],[Subject 1]]&lt;&gt;"House rose", "",SUMIF(ch_table[Day], ch_table[[#This Row],[Day]], ch_table[AAT]))</f>
        <v/>
      </c>
      <c r="M2019" s="47">
        <f>SUM(INDEX(ch_table[AAT],1):ch_table[[#This Row],[AAT]])</f>
        <v>3.4027777777777817</v>
      </c>
    </row>
    <row r="2020" spans="1:13" x14ac:dyDescent="0.25">
      <c r="A2020" s="2">
        <v>144</v>
      </c>
      <c r="B2020" s="40">
        <v>44166</v>
      </c>
      <c r="C2020" s="42">
        <v>0.52638888888888891</v>
      </c>
      <c r="D2020" s="3" t="s">
        <v>44</v>
      </c>
      <c r="E2020" s="5" t="s">
        <v>1093</v>
      </c>
      <c r="G2020" s="42" cm="1">
        <f t="array" ref="G202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8.3333333333333037E-3</v>
      </c>
      <c r="H2020" s="44" t="str">
        <f>IF(ch_table[[#This Row],[Subject 1]]&lt;&gt;"House rose", "",SUMIF(ch_table[Day], ch_table[[#This Row],[Day]], ch_table[Duration]))</f>
        <v/>
      </c>
      <c r="I2020" s="49">
        <f>SUM(INDEX(ch_table[Duration],1):ch_table[[#This Row],[Duration]])</f>
        <v>46.657638888888918</v>
      </c>
      <c r="J2020" s="44" cm="1">
        <f t="array" ref="J202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020" s="44" t="str" cm="1">
        <f t="array" ref="K202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020" s="44" t="str">
        <f>IF(ch_table[[#This Row],[Subject 1]]&lt;&gt;"House rose", "",SUMIF(ch_table[Day], ch_table[[#This Row],[Day]], ch_table[AAT]))</f>
        <v/>
      </c>
      <c r="M2020" s="47">
        <f>SUM(INDEX(ch_table[AAT],1):ch_table[[#This Row],[AAT]])</f>
        <v>3.4027777777777817</v>
      </c>
    </row>
    <row r="2021" spans="1:13" x14ac:dyDescent="0.25">
      <c r="A2021" s="2">
        <v>144</v>
      </c>
      <c r="B2021" s="40">
        <v>44166</v>
      </c>
      <c r="C2021" s="42">
        <v>0.53472222222222221</v>
      </c>
      <c r="D2021" s="3" t="s">
        <v>15</v>
      </c>
      <c r="G2021" s="42" cm="1">
        <f t="array" ref="G202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2021" s="44" t="str">
        <f>IF(ch_table[[#This Row],[Subject 1]]&lt;&gt;"House rose", "",SUMIF(ch_table[Day], ch_table[[#This Row],[Day]], ch_table[Duration]))</f>
        <v/>
      </c>
      <c r="I2021" s="49">
        <f>SUM(INDEX(ch_table[Duration],1):ch_table[[#This Row],[Duration]])</f>
        <v>46.65972222222225</v>
      </c>
      <c r="J2021" s="44" cm="1">
        <f t="array" ref="J202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021" s="44" t="str" cm="1">
        <f t="array" ref="K202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021" s="44" t="str">
        <f>IF(ch_table[[#This Row],[Subject 1]]&lt;&gt;"House rose", "",SUMIF(ch_table[Day], ch_table[[#This Row],[Day]], ch_table[AAT]))</f>
        <v/>
      </c>
      <c r="M2021" s="47">
        <f>SUM(INDEX(ch_table[AAT],1):ch_table[[#This Row],[AAT]])</f>
        <v>3.4027777777777817</v>
      </c>
    </row>
    <row r="2022" spans="1:13" x14ac:dyDescent="0.25">
      <c r="A2022" s="2">
        <v>144</v>
      </c>
      <c r="B2022" s="40">
        <v>44166</v>
      </c>
      <c r="C2022" s="42">
        <v>0.53680555555555554</v>
      </c>
      <c r="D2022" s="3" t="s">
        <v>243</v>
      </c>
      <c r="E2022" s="5" t="s">
        <v>601</v>
      </c>
      <c r="F2022" s="5" t="s">
        <v>830</v>
      </c>
      <c r="G2022" s="42" cm="1">
        <f t="array" ref="G202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0.26458333333333339</v>
      </c>
      <c r="H2022" s="44" t="str">
        <f>IF(ch_table[[#This Row],[Subject 1]]&lt;&gt;"House rose", "",SUMIF(ch_table[Day], ch_table[[#This Row],[Day]], ch_table[Duration]))</f>
        <v/>
      </c>
      <c r="I2022" s="49">
        <f>SUM(INDEX(ch_table[Duration],1):ch_table[[#This Row],[Duration]])</f>
        <v>46.924305555555584</v>
      </c>
      <c r="J2022" s="44" cm="1">
        <f t="array" ref="J202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022" s="44" cm="1">
        <f t="array" ref="K202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9.7222222222222987E-3</v>
      </c>
      <c r="L2022" s="44" t="str">
        <f>IF(ch_table[[#This Row],[Subject 1]]&lt;&gt;"House rose", "",SUMIF(ch_table[Day], ch_table[[#This Row],[Day]], ch_table[AAT]))</f>
        <v/>
      </c>
      <c r="M2022" s="47">
        <f>SUM(INDEX(ch_table[AAT],1):ch_table[[#This Row],[AAT]])</f>
        <v>3.4125000000000041</v>
      </c>
    </row>
    <row r="2023" spans="1:13" ht="30" x14ac:dyDescent="0.25">
      <c r="A2023" s="2">
        <v>144</v>
      </c>
      <c r="B2023" s="40">
        <v>44166</v>
      </c>
      <c r="C2023" s="42">
        <v>0.80138888888888893</v>
      </c>
      <c r="D2023" s="3" t="s">
        <v>317</v>
      </c>
      <c r="E2023" s="5" t="s">
        <v>1094</v>
      </c>
      <c r="G2023" s="42" cm="1">
        <f t="array" ref="G202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1.388888888888884E-3</v>
      </c>
      <c r="H2023" s="44" t="str">
        <f>IF(ch_table[[#This Row],[Subject 1]]&lt;&gt;"House rose", "",SUMIF(ch_table[Day], ch_table[[#This Row],[Day]], ch_table[Duration]))</f>
        <v/>
      </c>
      <c r="I2023" s="49">
        <f>SUM(INDEX(ch_table[Duration],1):ch_table[[#This Row],[Duration]])</f>
        <v>46.925694444444474</v>
      </c>
      <c r="J2023" s="44" cm="1">
        <f t="array" ref="J202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023" s="44" cm="1">
        <f t="array" ref="K202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1.388888888888884E-3</v>
      </c>
      <c r="L2023" s="44" t="str">
        <f>IF(ch_table[[#This Row],[Subject 1]]&lt;&gt;"House rose", "",SUMIF(ch_table[Day], ch_table[[#This Row],[Day]], ch_table[AAT]))</f>
        <v/>
      </c>
      <c r="M2023" s="47">
        <f>SUM(INDEX(ch_table[AAT],1):ch_table[[#This Row],[AAT]])</f>
        <v>3.4138888888888932</v>
      </c>
    </row>
    <row r="2024" spans="1:13" x14ac:dyDescent="0.25">
      <c r="A2024" s="2">
        <v>144</v>
      </c>
      <c r="B2024" s="40">
        <v>44166</v>
      </c>
      <c r="C2024" s="42">
        <v>0.80277777777777781</v>
      </c>
      <c r="D2024" s="3" t="s">
        <v>26</v>
      </c>
      <c r="E2024" s="5" t="s">
        <v>1095</v>
      </c>
      <c r="G2024" s="42" cm="1">
        <f t="array" ref="G202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1.8749999999999933E-2</v>
      </c>
      <c r="H2024" s="44" t="str">
        <f>IF(ch_table[[#This Row],[Subject 1]]&lt;&gt;"House rose", "",SUMIF(ch_table[Day], ch_table[[#This Row],[Day]], ch_table[Duration]))</f>
        <v/>
      </c>
      <c r="I2024" s="49">
        <f>SUM(INDEX(ch_table[Duration],1):ch_table[[#This Row],[Duration]])</f>
        <v>46.944444444444471</v>
      </c>
      <c r="J2024" s="44" cm="1">
        <f t="array" ref="J202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024" s="44" cm="1">
        <f t="array" ref="K202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1.8749999999999933E-2</v>
      </c>
      <c r="L2024" s="44" t="str">
        <f>IF(ch_table[[#This Row],[Subject 1]]&lt;&gt;"House rose", "",SUMIF(ch_table[Day], ch_table[[#This Row],[Day]], ch_table[AAT]))</f>
        <v/>
      </c>
      <c r="M2024" s="47">
        <f>SUM(INDEX(ch_table[AAT],1):ch_table[[#This Row],[AAT]])</f>
        <v>3.432638888888893</v>
      </c>
    </row>
    <row r="2025" spans="1:13" x14ac:dyDescent="0.25">
      <c r="A2025" s="2">
        <v>144</v>
      </c>
      <c r="B2025" s="40">
        <v>44166</v>
      </c>
      <c r="C2025" s="42">
        <v>0.82152777777777775</v>
      </c>
      <c r="D2025" s="3" t="s">
        <v>17</v>
      </c>
      <c r="G2025" s="42" t="str" cm="1">
        <f t="array" ref="G202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2025" s="44">
        <f>IF(ch_table[[#This Row],[Subject 1]]&lt;&gt;"House rose", "",SUMIF(ch_table[Day], ch_table[[#This Row],[Day]], ch_table[Duration]))</f>
        <v>0.34236111111111106</v>
      </c>
      <c r="I2025" s="49">
        <f>SUM(INDEX(ch_table[Duration],1):ch_table[[#This Row],[Duration]])</f>
        <v>46.944444444444471</v>
      </c>
      <c r="J2025" s="44" cm="1">
        <f t="array" ref="J202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025" s="44" t="str" cm="1">
        <f t="array" ref="K202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025" s="44">
        <f>IF(ch_table[[#This Row],[Subject 1]]&lt;&gt;"House rose", "",SUMIF(ch_table[Day], ch_table[[#This Row],[Day]], ch_table[AAT]))</f>
        <v>2.9861111111111116E-2</v>
      </c>
      <c r="M2025" s="47">
        <f>SUM(INDEX(ch_table[AAT],1):ch_table[[#This Row],[AAT]])</f>
        <v>3.432638888888893</v>
      </c>
    </row>
    <row r="2026" spans="1:13" x14ac:dyDescent="0.25">
      <c r="A2026" s="2">
        <v>145</v>
      </c>
      <c r="B2026" s="40">
        <v>44167</v>
      </c>
      <c r="C2026" s="42">
        <v>0.47916666666666669</v>
      </c>
      <c r="D2026" s="3" t="s">
        <v>18</v>
      </c>
      <c r="G2026" s="42" cm="1">
        <f t="array" ref="G202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2026" s="44" t="str">
        <f>IF(ch_table[[#This Row],[Subject 1]]&lt;&gt;"House rose", "",SUMIF(ch_table[Day], ch_table[[#This Row],[Day]], ch_table[Duration]))</f>
        <v/>
      </c>
      <c r="I2026" s="49">
        <f>SUM(INDEX(ch_table[Duration],1):ch_table[[#This Row],[Duration]])</f>
        <v>46.946527777777803</v>
      </c>
      <c r="J2026" s="44" cm="1">
        <f t="array" ref="J202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026" s="44" t="str" cm="1">
        <f t="array" ref="K202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026" s="44" t="str">
        <f>IF(ch_table[[#This Row],[Subject 1]]&lt;&gt;"House rose", "",SUMIF(ch_table[Day], ch_table[[#This Row],[Day]], ch_table[AAT]))</f>
        <v/>
      </c>
      <c r="M2026" s="47">
        <f>SUM(INDEX(ch_table[AAT],1):ch_table[[#This Row],[AAT]])</f>
        <v>3.432638888888893</v>
      </c>
    </row>
    <row r="2027" spans="1:13" x14ac:dyDescent="0.25">
      <c r="A2027" s="2">
        <v>145</v>
      </c>
      <c r="B2027" s="40">
        <v>44167</v>
      </c>
      <c r="C2027" s="42">
        <v>0.48125000000000001</v>
      </c>
      <c r="D2027" s="3" t="s">
        <v>28</v>
      </c>
      <c r="E2027" s="5" t="s">
        <v>248</v>
      </c>
      <c r="G2027" s="42" cm="1">
        <f t="array" ref="G202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2.0138888888888873E-2</v>
      </c>
      <c r="H2027" s="44" t="str">
        <f>IF(ch_table[[#This Row],[Subject 1]]&lt;&gt;"House rose", "",SUMIF(ch_table[Day], ch_table[[#This Row],[Day]], ch_table[Duration]))</f>
        <v/>
      </c>
      <c r="I2027" s="49">
        <f>SUM(INDEX(ch_table[Duration],1):ch_table[[#This Row],[Duration]])</f>
        <v>46.96666666666669</v>
      </c>
      <c r="J2027" s="44" cm="1">
        <f t="array" ref="J202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027" s="44" t="str" cm="1">
        <f t="array" ref="K202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027" s="44" t="str">
        <f>IF(ch_table[[#This Row],[Subject 1]]&lt;&gt;"House rose", "",SUMIF(ch_table[Day], ch_table[[#This Row],[Day]], ch_table[AAT]))</f>
        <v/>
      </c>
      <c r="M2027" s="47">
        <f>SUM(INDEX(ch_table[AAT],1):ch_table[[#This Row],[AAT]])</f>
        <v>3.432638888888893</v>
      </c>
    </row>
    <row r="2028" spans="1:13" x14ac:dyDescent="0.25">
      <c r="A2028" s="2">
        <v>145</v>
      </c>
      <c r="B2028" s="40">
        <v>44167</v>
      </c>
      <c r="C2028" s="42">
        <v>0.50138888888888888</v>
      </c>
      <c r="D2028" s="3" t="s">
        <v>28</v>
      </c>
      <c r="E2028" s="5" t="s">
        <v>99</v>
      </c>
      <c r="G2028" s="42" cm="1">
        <f t="array" ref="G202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2.5000000000000022E-2</v>
      </c>
      <c r="H2028" s="44" t="str">
        <f>IF(ch_table[[#This Row],[Subject 1]]&lt;&gt;"House rose", "",SUMIF(ch_table[Day], ch_table[[#This Row],[Day]], ch_table[Duration]))</f>
        <v/>
      </c>
      <c r="I2028" s="49">
        <f>SUM(INDEX(ch_table[Duration],1):ch_table[[#This Row],[Duration]])</f>
        <v>46.991666666666688</v>
      </c>
      <c r="J2028" s="44" cm="1">
        <f t="array" ref="J202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028" s="44" t="str" cm="1">
        <f t="array" ref="K202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028" s="44" t="str">
        <f>IF(ch_table[[#This Row],[Subject 1]]&lt;&gt;"House rose", "",SUMIF(ch_table[Day], ch_table[[#This Row],[Day]], ch_table[AAT]))</f>
        <v/>
      </c>
      <c r="M2028" s="47">
        <f>SUM(INDEX(ch_table[AAT],1):ch_table[[#This Row],[AAT]])</f>
        <v>3.432638888888893</v>
      </c>
    </row>
    <row r="2029" spans="1:13" x14ac:dyDescent="0.25">
      <c r="A2029" s="2">
        <v>145</v>
      </c>
      <c r="B2029" s="40">
        <v>44167</v>
      </c>
      <c r="C2029" s="42">
        <v>0.52638888888888891</v>
      </c>
      <c r="D2029" s="3" t="s">
        <v>15</v>
      </c>
      <c r="G2029" s="42" cm="1">
        <f t="array" ref="G202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2029" s="44" t="str">
        <f>IF(ch_table[[#This Row],[Subject 1]]&lt;&gt;"House rose", "",SUMIF(ch_table[Day], ch_table[[#This Row],[Day]], ch_table[Duration]))</f>
        <v/>
      </c>
      <c r="I2029" s="49">
        <f>SUM(INDEX(ch_table[Duration],1):ch_table[[#This Row],[Duration]])</f>
        <v>46.99375000000002</v>
      </c>
      <c r="J2029" s="44" cm="1">
        <f t="array" ref="J202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029" s="44" t="str" cm="1">
        <f t="array" ref="K202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029" s="44" t="str">
        <f>IF(ch_table[[#This Row],[Subject 1]]&lt;&gt;"House rose", "",SUMIF(ch_table[Day], ch_table[[#This Row],[Day]], ch_table[AAT]))</f>
        <v/>
      </c>
      <c r="M2029" s="47">
        <f>SUM(INDEX(ch_table[AAT],1):ch_table[[#This Row],[AAT]])</f>
        <v>3.432638888888893</v>
      </c>
    </row>
    <row r="2030" spans="1:13" ht="75" x14ac:dyDescent="0.25">
      <c r="A2030" s="2">
        <v>145</v>
      </c>
      <c r="B2030" s="40">
        <v>44167</v>
      </c>
      <c r="C2030" s="42">
        <v>0.52847222222222223</v>
      </c>
      <c r="D2030" s="3" t="s">
        <v>32</v>
      </c>
      <c r="E2030" s="5" t="s">
        <v>1096</v>
      </c>
      <c r="G2030" s="42" cm="1">
        <f t="array" ref="G203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3.7499999999999978E-2</v>
      </c>
      <c r="H2030" s="44" t="str">
        <f>IF(ch_table[[#This Row],[Subject 1]]&lt;&gt;"House rose", "",SUMIF(ch_table[Day], ch_table[[#This Row],[Day]], ch_table[Duration]))</f>
        <v/>
      </c>
      <c r="I2030" s="49">
        <f>SUM(INDEX(ch_table[Duration],1):ch_table[[#This Row],[Duration]])</f>
        <v>47.031250000000021</v>
      </c>
      <c r="J2030" s="44" cm="1">
        <f t="array" ref="J203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030" s="44" t="str" cm="1">
        <f t="array" ref="K203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030" s="44" t="str">
        <f>IF(ch_table[[#This Row],[Subject 1]]&lt;&gt;"House rose", "",SUMIF(ch_table[Day], ch_table[[#This Row],[Day]], ch_table[AAT]))</f>
        <v/>
      </c>
      <c r="M2030" s="47">
        <f>SUM(INDEX(ch_table[AAT],1):ch_table[[#This Row],[AAT]])</f>
        <v>3.432638888888893</v>
      </c>
    </row>
    <row r="2031" spans="1:13" x14ac:dyDescent="0.25">
      <c r="A2031" s="2">
        <v>145</v>
      </c>
      <c r="B2031" s="40">
        <v>44167</v>
      </c>
      <c r="C2031" s="42">
        <v>0.56597222222222221</v>
      </c>
      <c r="D2031" s="3" t="s">
        <v>15</v>
      </c>
      <c r="G2031" s="42" cm="1">
        <f t="array" ref="G203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2031" s="44" t="str">
        <f>IF(ch_table[[#This Row],[Subject 1]]&lt;&gt;"House rose", "",SUMIF(ch_table[Day], ch_table[[#This Row],[Day]], ch_table[Duration]))</f>
        <v/>
      </c>
      <c r="I2031" s="49">
        <f>SUM(INDEX(ch_table[Duration],1):ch_table[[#This Row],[Duration]])</f>
        <v>47.033333333333353</v>
      </c>
      <c r="J2031" s="44" cm="1">
        <f t="array" ref="J203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031" s="44" t="str" cm="1">
        <f t="array" ref="K203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031" s="44" t="str">
        <f>IF(ch_table[[#This Row],[Subject 1]]&lt;&gt;"House rose", "",SUMIF(ch_table[Day], ch_table[[#This Row],[Day]], ch_table[AAT]))</f>
        <v/>
      </c>
      <c r="M2031" s="47">
        <f>SUM(INDEX(ch_table[AAT],1):ch_table[[#This Row],[AAT]])</f>
        <v>3.432638888888893</v>
      </c>
    </row>
    <row r="2032" spans="1:13" x14ac:dyDescent="0.25">
      <c r="A2032" s="2">
        <v>145</v>
      </c>
      <c r="B2032" s="40">
        <v>44167</v>
      </c>
      <c r="C2032" s="42">
        <v>0.56805555555555554</v>
      </c>
      <c r="D2032" s="3" t="s">
        <v>30</v>
      </c>
      <c r="E2032" s="5" t="s">
        <v>1097</v>
      </c>
      <c r="G2032" s="42" cm="1">
        <f t="array" ref="G203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4.861111111111116E-2</v>
      </c>
      <c r="H2032" s="44" t="str">
        <f>IF(ch_table[[#This Row],[Subject 1]]&lt;&gt;"House rose", "",SUMIF(ch_table[Day], ch_table[[#This Row],[Day]], ch_table[Duration]))</f>
        <v/>
      </c>
      <c r="I2032" s="49">
        <f>SUM(INDEX(ch_table[Duration],1):ch_table[[#This Row],[Duration]])</f>
        <v>47.081944444444467</v>
      </c>
      <c r="J2032" s="44" cm="1">
        <f t="array" ref="J203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032" s="44" t="str" cm="1">
        <f t="array" ref="K203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032" s="44" t="str">
        <f>IF(ch_table[[#This Row],[Subject 1]]&lt;&gt;"House rose", "",SUMIF(ch_table[Day], ch_table[[#This Row],[Day]], ch_table[AAT]))</f>
        <v/>
      </c>
      <c r="M2032" s="47">
        <f>SUM(INDEX(ch_table[AAT],1):ch_table[[#This Row],[AAT]])</f>
        <v>3.432638888888893</v>
      </c>
    </row>
    <row r="2033" spans="1:13" x14ac:dyDescent="0.25">
      <c r="A2033" s="2">
        <v>145</v>
      </c>
      <c r="B2033" s="40">
        <v>44167</v>
      </c>
      <c r="C2033" s="42">
        <v>0.6166666666666667</v>
      </c>
      <c r="D2033" s="3" t="s">
        <v>15</v>
      </c>
      <c r="G2033" s="42" cm="1">
        <f t="array" ref="G203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2033" s="44" t="str">
        <f>IF(ch_table[[#This Row],[Subject 1]]&lt;&gt;"House rose", "",SUMIF(ch_table[Day], ch_table[[#This Row],[Day]], ch_table[Duration]))</f>
        <v/>
      </c>
      <c r="I2033" s="49">
        <f>SUM(INDEX(ch_table[Duration],1):ch_table[[#This Row],[Duration]])</f>
        <v>47.084027777777798</v>
      </c>
      <c r="J2033" s="44" cm="1">
        <f t="array" ref="J203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033" s="44" t="str" cm="1">
        <f t="array" ref="K203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033" s="44" t="str">
        <f>IF(ch_table[[#This Row],[Subject 1]]&lt;&gt;"House rose", "",SUMIF(ch_table[Day], ch_table[[#This Row],[Day]], ch_table[AAT]))</f>
        <v/>
      </c>
      <c r="M2033" s="47">
        <f>SUM(INDEX(ch_table[AAT],1):ch_table[[#This Row],[AAT]])</f>
        <v>3.432638888888893</v>
      </c>
    </row>
    <row r="2034" spans="1:13" ht="30" x14ac:dyDescent="0.25">
      <c r="A2034" s="2">
        <v>145</v>
      </c>
      <c r="B2034" s="40">
        <v>44167</v>
      </c>
      <c r="C2034" s="42">
        <v>0.61875000000000002</v>
      </c>
      <c r="D2034" s="3" t="s">
        <v>44</v>
      </c>
      <c r="E2034" s="5" t="s">
        <v>1098</v>
      </c>
      <c r="G2034" s="42" cm="1">
        <f t="array" ref="G203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8.3333333333333037E-3</v>
      </c>
      <c r="H2034" s="44" t="str">
        <f>IF(ch_table[[#This Row],[Subject 1]]&lt;&gt;"House rose", "",SUMIF(ch_table[Day], ch_table[[#This Row],[Day]], ch_table[Duration]))</f>
        <v/>
      </c>
      <c r="I2034" s="49">
        <f>SUM(INDEX(ch_table[Duration],1):ch_table[[#This Row],[Duration]])</f>
        <v>47.092361111111131</v>
      </c>
      <c r="J2034" s="44" cm="1">
        <f t="array" ref="J203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034" s="44" t="str" cm="1">
        <f t="array" ref="K203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034" s="44" t="str">
        <f>IF(ch_table[[#This Row],[Subject 1]]&lt;&gt;"House rose", "",SUMIF(ch_table[Day], ch_table[[#This Row],[Day]], ch_table[AAT]))</f>
        <v/>
      </c>
      <c r="M2034" s="47">
        <f>SUM(INDEX(ch_table[AAT],1):ch_table[[#This Row],[AAT]])</f>
        <v>3.432638888888893</v>
      </c>
    </row>
    <row r="2035" spans="1:13" x14ac:dyDescent="0.25">
      <c r="A2035" s="2">
        <v>145</v>
      </c>
      <c r="B2035" s="40">
        <v>44167</v>
      </c>
      <c r="C2035" s="42">
        <v>0.62708333333333333</v>
      </c>
      <c r="D2035" s="3" t="s">
        <v>243</v>
      </c>
      <c r="E2035" s="5" t="s">
        <v>1099</v>
      </c>
      <c r="G2035" s="42" cm="1">
        <f t="array" ref="G203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3.1944444444444442E-2</v>
      </c>
      <c r="H2035" s="44" t="str">
        <f>IF(ch_table[[#This Row],[Subject 1]]&lt;&gt;"House rose", "",SUMIF(ch_table[Day], ch_table[[#This Row],[Day]], ch_table[Duration]))</f>
        <v/>
      </c>
      <c r="I2035" s="49">
        <f>SUM(INDEX(ch_table[Duration],1):ch_table[[#This Row],[Duration]])</f>
        <v>47.124305555555573</v>
      </c>
      <c r="J2035" s="44" cm="1">
        <f t="array" ref="J203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035" s="44" t="str" cm="1">
        <f t="array" ref="K203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035" s="44" t="str">
        <f>IF(ch_table[[#This Row],[Subject 1]]&lt;&gt;"House rose", "",SUMIF(ch_table[Day], ch_table[[#This Row],[Day]], ch_table[AAT]))</f>
        <v/>
      </c>
      <c r="M2035" s="47">
        <f>SUM(INDEX(ch_table[AAT],1):ch_table[[#This Row],[AAT]])</f>
        <v>3.432638888888893</v>
      </c>
    </row>
    <row r="2036" spans="1:13" x14ac:dyDescent="0.25">
      <c r="A2036" s="2">
        <v>145</v>
      </c>
      <c r="B2036" s="40">
        <v>44167</v>
      </c>
      <c r="C2036" s="42">
        <v>0.65902777777777777</v>
      </c>
      <c r="D2036" s="3" t="s">
        <v>243</v>
      </c>
      <c r="E2036" s="5" t="s">
        <v>1100</v>
      </c>
      <c r="G2036" s="42" cm="1">
        <f t="array" ref="G203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2.083333333333337E-2</v>
      </c>
      <c r="H2036" s="44" t="str">
        <f>IF(ch_table[[#This Row],[Subject 1]]&lt;&gt;"House rose", "",SUMIF(ch_table[Day], ch_table[[#This Row],[Day]], ch_table[Duration]))</f>
        <v/>
      </c>
      <c r="I2036" s="49">
        <f>SUM(INDEX(ch_table[Duration],1):ch_table[[#This Row],[Duration]])</f>
        <v>47.145138888888908</v>
      </c>
      <c r="J2036" s="44" cm="1">
        <f t="array" ref="J203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036" s="44" t="str" cm="1">
        <f t="array" ref="K203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036" s="44" t="str">
        <f>IF(ch_table[[#This Row],[Subject 1]]&lt;&gt;"House rose", "",SUMIF(ch_table[Day], ch_table[[#This Row],[Day]], ch_table[AAT]))</f>
        <v/>
      </c>
      <c r="M2036" s="47">
        <f>SUM(INDEX(ch_table[AAT],1):ch_table[[#This Row],[AAT]])</f>
        <v>3.432638888888893</v>
      </c>
    </row>
    <row r="2037" spans="1:13" x14ac:dyDescent="0.25">
      <c r="A2037" s="2">
        <v>145</v>
      </c>
      <c r="B2037" s="40">
        <v>44167</v>
      </c>
      <c r="C2037" s="42">
        <v>0.67986111111111114</v>
      </c>
      <c r="D2037" s="3" t="s">
        <v>317</v>
      </c>
      <c r="E2037" s="5" t="s">
        <v>1101</v>
      </c>
      <c r="G2037" s="42" cm="1">
        <f t="array" ref="G203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2037" s="44" t="str">
        <f>IF(ch_table[[#This Row],[Subject 1]]&lt;&gt;"House rose", "",SUMIF(ch_table[Day], ch_table[[#This Row],[Day]], ch_table[Duration]))</f>
        <v/>
      </c>
      <c r="I2037" s="49">
        <f>SUM(INDEX(ch_table[Duration],1):ch_table[[#This Row],[Duration]])</f>
        <v>47.14722222222224</v>
      </c>
      <c r="J2037" s="44" cm="1">
        <f t="array" ref="J203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037" s="44" t="str" cm="1">
        <f t="array" ref="K203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037" s="44" t="str">
        <f>IF(ch_table[[#This Row],[Subject 1]]&lt;&gt;"House rose", "",SUMIF(ch_table[Day], ch_table[[#This Row],[Day]], ch_table[AAT]))</f>
        <v/>
      </c>
      <c r="M2037" s="47">
        <f>SUM(INDEX(ch_table[AAT],1):ch_table[[#This Row],[AAT]])</f>
        <v>3.432638888888893</v>
      </c>
    </row>
    <row r="2038" spans="1:13" ht="30" x14ac:dyDescent="0.25">
      <c r="A2038" s="2">
        <v>145</v>
      </c>
      <c r="B2038" s="40">
        <v>44167</v>
      </c>
      <c r="C2038" s="42">
        <v>0.68194444444444446</v>
      </c>
      <c r="D2038" s="3" t="s">
        <v>317</v>
      </c>
      <c r="E2038" s="5" t="s">
        <v>1102</v>
      </c>
      <c r="G2038" s="42" cm="1">
        <f t="array" ref="G203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2038" s="44" t="str">
        <f>IF(ch_table[[#This Row],[Subject 1]]&lt;&gt;"House rose", "",SUMIF(ch_table[Day], ch_table[[#This Row],[Day]], ch_table[Duration]))</f>
        <v/>
      </c>
      <c r="I2038" s="49">
        <f>SUM(INDEX(ch_table[Duration],1):ch_table[[#This Row],[Duration]])</f>
        <v>47.149305555555571</v>
      </c>
      <c r="J2038" s="44" cm="1">
        <f t="array" ref="J203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038" s="44" t="str" cm="1">
        <f t="array" ref="K203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038" s="44" t="str">
        <f>IF(ch_table[[#This Row],[Subject 1]]&lt;&gt;"House rose", "",SUMIF(ch_table[Day], ch_table[[#This Row],[Day]], ch_table[AAT]))</f>
        <v/>
      </c>
      <c r="M2038" s="47">
        <f>SUM(INDEX(ch_table[AAT],1):ch_table[[#This Row],[AAT]])</f>
        <v>3.432638888888893</v>
      </c>
    </row>
    <row r="2039" spans="1:13" ht="30" x14ac:dyDescent="0.25">
      <c r="A2039" s="2">
        <v>145</v>
      </c>
      <c r="B2039" s="40">
        <v>44167</v>
      </c>
      <c r="C2039" s="42">
        <v>0.68402777777777779</v>
      </c>
      <c r="D2039" s="3" t="s">
        <v>26</v>
      </c>
      <c r="E2039" s="5" t="s">
        <v>1103</v>
      </c>
      <c r="G2039" s="42" cm="1">
        <f t="array" ref="G203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4.5833333333333282E-2</v>
      </c>
      <c r="H2039" s="44" t="str">
        <f>IF(ch_table[[#This Row],[Subject 1]]&lt;&gt;"House rose", "",SUMIF(ch_table[Day], ch_table[[#This Row],[Day]], ch_table[Duration]))</f>
        <v/>
      </c>
      <c r="I2039" s="49">
        <f>SUM(INDEX(ch_table[Duration],1):ch_table[[#This Row],[Duration]])</f>
        <v>47.195138888888906</v>
      </c>
      <c r="J2039" s="44" cm="1">
        <f t="array" ref="J203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039" s="44" t="str" cm="1">
        <f t="array" ref="K203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039" s="44" t="str">
        <f>IF(ch_table[[#This Row],[Subject 1]]&lt;&gt;"House rose", "",SUMIF(ch_table[Day], ch_table[[#This Row],[Day]], ch_table[AAT]))</f>
        <v/>
      </c>
      <c r="M2039" s="47">
        <f>SUM(INDEX(ch_table[AAT],1):ch_table[[#This Row],[AAT]])</f>
        <v>3.432638888888893</v>
      </c>
    </row>
    <row r="2040" spans="1:13" x14ac:dyDescent="0.25">
      <c r="A2040" s="2">
        <v>145</v>
      </c>
      <c r="B2040" s="40">
        <v>44167</v>
      </c>
      <c r="C2040" s="42">
        <v>0.72986111111111107</v>
      </c>
      <c r="D2040" s="3" t="s">
        <v>17</v>
      </c>
      <c r="G2040" s="42" t="str" cm="1">
        <f t="array" ref="G204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2040" s="44">
        <f>IF(ch_table[[#This Row],[Subject 1]]&lt;&gt;"House rose", "",SUMIF(ch_table[Day], ch_table[[#This Row],[Day]], ch_table[Duration]))</f>
        <v>0.25069444444444439</v>
      </c>
      <c r="I2040" s="49">
        <f>SUM(INDEX(ch_table[Duration],1):ch_table[[#This Row],[Duration]])</f>
        <v>47.195138888888906</v>
      </c>
      <c r="J2040" s="44" cm="1">
        <f t="array" ref="J204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040" s="44" t="str" cm="1">
        <f t="array" ref="K204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040" s="44">
        <f>IF(ch_table[[#This Row],[Subject 1]]&lt;&gt;"House rose", "",SUMIF(ch_table[Day], ch_table[[#This Row],[Day]], ch_table[AAT]))</f>
        <v>0</v>
      </c>
      <c r="M2040" s="47">
        <f>SUM(INDEX(ch_table[AAT],1):ch_table[[#This Row],[AAT]])</f>
        <v>3.432638888888893</v>
      </c>
    </row>
    <row r="2041" spans="1:13" x14ac:dyDescent="0.25">
      <c r="A2041" s="2">
        <v>146</v>
      </c>
      <c r="B2041" s="40">
        <v>44168</v>
      </c>
      <c r="C2041" s="42">
        <v>0.39583333333333331</v>
      </c>
      <c r="D2041" s="3" t="s">
        <v>18</v>
      </c>
      <c r="G2041" s="42" cm="1">
        <f t="array" ref="G204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2.0833333333332704E-3</v>
      </c>
      <c r="H2041" s="44" t="str">
        <f>IF(ch_table[[#This Row],[Subject 1]]&lt;&gt;"House rose", "",SUMIF(ch_table[Day], ch_table[[#This Row],[Day]], ch_table[Duration]))</f>
        <v/>
      </c>
      <c r="I2041" s="49">
        <f>SUM(INDEX(ch_table[Duration],1):ch_table[[#This Row],[Duration]])</f>
        <v>47.197222222222237</v>
      </c>
      <c r="J2041" s="44" cm="1">
        <f t="array" ref="J204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041" s="44" t="str" cm="1">
        <f t="array" ref="K204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041" s="44" t="str">
        <f>IF(ch_table[[#This Row],[Subject 1]]&lt;&gt;"House rose", "",SUMIF(ch_table[Day], ch_table[[#This Row],[Day]], ch_table[AAT]))</f>
        <v/>
      </c>
      <c r="M2041" s="47">
        <f>SUM(INDEX(ch_table[AAT],1):ch_table[[#This Row],[AAT]])</f>
        <v>3.432638888888893</v>
      </c>
    </row>
    <row r="2042" spans="1:13" x14ac:dyDescent="0.25">
      <c r="A2042" s="2">
        <v>146</v>
      </c>
      <c r="B2042" s="40">
        <v>44168</v>
      </c>
      <c r="C2042" s="42">
        <v>0.39791666666666659</v>
      </c>
      <c r="D2042" s="3" t="s">
        <v>28</v>
      </c>
      <c r="E2042" s="5" t="s">
        <v>209</v>
      </c>
      <c r="G2042" s="42" cm="1">
        <f t="array" ref="G204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2.916666666666673E-2</v>
      </c>
      <c r="H2042" s="44" t="str">
        <f>IF(ch_table[[#This Row],[Subject 1]]&lt;&gt;"House rose", "",SUMIF(ch_table[Day], ch_table[[#This Row],[Day]], ch_table[Duration]))</f>
        <v/>
      </c>
      <c r="I2042" s="49">
        <f>SUM(INDEX(ch_table[Duration],1):ch_table[[#This Row],[Duration]])</f>
        <v>47.226388888888906</v>
      </c>
      <c r="J2042" s="44" cm="1">
        <f t="array" ref="J204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042" s="44" t="str" cm="1">
        <f t="array" ref="K204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042" s="44" t="str">
        <f>IF(ch_table[[#This Row],[Subject 1]]&lt;&gt;"House rose", "",SUMIF(ch_table[Day], ch_table[[#This Row],[Day]], ch_table[AAT]))</f>
        <v/>
      </c>
      <c r="M2042" s="47">
        <f>SUM(INDEX(ch_table[AAT],1):ch_table[[#This Row],[AAT]])</f>
        <v>3.432638888888893</v>
      </c>
    </row>
    <row r="2043" spans="1:13" x14ac:dyDescent="0.25">
      <c r="A2043" s="2">
        <v>146</v>
      </c>
      <c r="B2043" s="40">
        <v>44168</v>
      </c>
      <c r="C2043" s="42">
        <v>0.42708333333333331</v>
      </c>
      <c r="D2043" s="3" t="s">
        <v>29</v>
      </c>
      <c r="E2043" s="5" t="s">
        <v>209</v>
      </c>
      <c r="G2043" s="42" cm="1">
        <f t="array" ref="G204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1.1111111111111072E-2</v>
      </c>
      <c r="H2043" s="44" t="str">
        <f>IF(ch_table[[#This Row],[Subject 1]]&lt;&gt;"House rose", "",SUMIF(ch_table[Day], ch_table[[#This Row],[Day]], ch_table[Duration]))</f>
        <v/>
      </c>
      <c r="I2043" s="49">
        <f>SUM(INDEX(ch_table[Duration],1):ch_table[[#This Row],[Duration]])</f>
        <v>47.237500000000018</v>
      </c>
      <c r="J2043" s="44" cm="1">
        <f t="array" ref="J204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043" s="44" t="str" cm="1">
        <f t="array" ref="K204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043" s="44" t="str">
        <f>IF(ch_table[[#This Row],[Subject 1]]&lt;&gt;"House rose", "",SUMIF(ch_table[Day], ch_table[[#This Row],[Day]], ch_table[AAT]))</f>
        <v/>
      </c>
      <c r="M2043" s="47">
        <f>SUM(INDEX(ch_table[AAT],1):ch_table[[#This Row],[AAT]])</f>
        <v>3.432638888888893</v>
      </c>
    </row>
    <row r="2044" spans="1:13" x14ac:dyDescent="0.25">
      <c r="A2044" s="2">
        <v>146</v>
      </c>
      <c r="B2044" s="40">
        <v>44168</v>
      </c>
      <c r="C2044" s="42">
        <v>0.43819444444444439</v>
      </c>
      <c r="D2044" s="3" t="s">
        <v>15</v>
      </c>
      <c r="G2044" s="42" cm="1">
        <f t="array" ref="G204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2.083333333333437E-3</v>
      </c>
      <c r="H2044" s="44" t="str">
        <f>IF(ch_table[[#This Row],[Subject 1]]&lt;&gt;"House rose", "",SUMIF(ch_table[Day], ch_table[[#This Row],[Day]], ch_table[Duration]))</f>
        <v/>
      </c>
      <c r="I2044" s="49">
        <f>SUM(INDEX(ch_table[Duration],1):ch_table[[#This Row],[Duration]])</f>
        <v>47.23958333333335</v>
      </c>
      <c r="J2044" s="44" cm="1">
        <f t="array" ref="J204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044" s="44" t="str" cm="1">
        <f t="array" ref="K204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044" s="44" t="str">
        <f>IF(ch_table[[#This Row],[Subject 1]]&lt;&gt;"House rose", "",SUMIF(ch_table[Day], ch_table[[#This Row],[Day]], ch_table[AAT]))</f>
        <v/>
      </c>
      <c r="M2044" s="47">
        <f>SUM(INDEX(ch_table[AAT],1):ch_table[[#This Row],[AAT]])</f>
        <v>3.432638888888893</v>
      </c>
    </row>
    <row r="2045" spans="1:13" ht="30" x14ac:dyDescent="0.25">
      <c r="A2045" s="2">
        <v>146</v>
      </c>
      <c r="B2045" s="40">
        <v>44168</v>
      </c>
      <c r="C2045" s="42">
        <v>0.44027777777777782</v>
      </c>
      <c r="D2045" s="3" t="s">
        <v>30</v>
      </c>
      <c r="E2045" s="5" t="s">
        <v>1104</v>
      </c>
      <c r="G2045" s="42" cm="1">
        <f t="array" ref="G204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4.3055555555555458E-2</v>
      </c>
      <c r="H2045" s="44" t="str">
        <f>IF(ch_table[[#This Row],[Subject 1]]&lt;&gt;"House rose", "",SUMIF(ch_table[Day], ch_table[[#This Row],[Day]], ch_table[Duration]))</f>
        <v/>
      </c>
      <c r="I2045" s="49">
        <f>SUM(INDEX(ch_table[Duration],1):ch_table[[#This Row],[Duration]])</f>
        <v>47.282638888888904</v>
      </c>
      <c r="J2045" s="44" cm="1">
        <f t="array" ref="J204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045" s="44" t="str" cm="1">
        <f t="array" ref="K204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045" s="44" t="str">
        <f>IF(ch_table[[#This Row],[Subject 1]]&lt;&gt;"House rose", "",SUMIF(ch_table[Day], ch_table[[#This Row],[Day]], ch_table[AAT]))</f>
        <v/>
      </c>
      <c r="M2045" s="47">
        <f>SUM(INDEX(ch_table[AAT],1):ch_table[[#This Row],[AAT]])</f>
        <v>3.432638888888893</v>
      </c>
    </row>
    <row r="2046" spans="1:13" x14ac:dyDescent="0.25">
      <c r="A2046" s="2">
        <v>146</v>
      </c>
      <c r="B2046" s="40">
        <v>44168</v>
      </c>
      <c r="C2046" s="42">
        <v>0.48333333333333328</v>
      </c>
      <c r="D2046" s="3" t="s">
        <v>15</v>
      </c>
      <c r="G2046" s="42" cm="1">
        <f t="array" ref="G204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4.1666666666667074E-3</v>
      </c>
      <c r="H2046" s="44" t="str">
        <f>IF(ch_table[[#This Row],[Subject 1]]&lt;&gt;"House rose", "",SUMIF(ch_table[Day], ch_table[[#This Row],[Day]], ch_table[Duration]))</f>
        <v/>
      </c>
      <c r="I2046" s="49">
        <f>SUM(INDEX(ch_table[Duration],1):ch_table[[#This Row],[Duration]])</f>
        <v>47.286805555555574</v>
      </c>
      <c r="J2046" s="44" cm="1">
        <f t="array" ref="J204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046" s="44" t="str" cm="1">
        <f t="array" ref="K204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046" s="44" t="str">
        <f>IF(ch_table[[#This Row],[Subject 1]]&lt;&gt;"House rose", "",SUMIF(ch_table[Day], ch_table[[#This Row],[Day]], ch_table[AAT]))</f>
        <v/>
      </c>
      <c r="M2046" s="47">
        <f>SUM(INDEX(ch_table[AAT],1):ch_table[[#This Row],[AAT]])</f>
        <v>3.432638888888893</v>
      </c>
    </row>
    <row r="2047" spans="1:13" x14ac:dyDescent="0.25">
      <c r="A2047" s="2">
        <v>146</v>
      </c>
      <c r="B2047" s="40">
        <v>44168</v>
      </c>
      <c r="C2047" s="42">
        <v>0.48749999999999999</v>
      </c>
      <c r="D2047" s="3" t="s">
        <v>25</v>
      </c>
      <c r="E2047" s="5" t="s">
        <v>81</v>
      </c>
      <c r="G2047" s="42" cm="1">
        <f t="array" ref="G204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4.0277777777777801E-2</v>
      </c>
      <c r="H2047" s="44" t="str">
        <f>IF(ch_table[[#This Row],[Subject 1]]&lt;&gt;"House rose", "",SUMIF(ch_table[Day], ch_table[[#This Row],[Day]], ch_table[Duration]))</f>
        <v/>
      </c>
      <c r="I2047" s="49">
        <f>SUM(INDEX(ch_table[Duration],1):ch_table[[#This Row],[Duration]])</f>
        <v>47.327083333333348</v>
      </c>
      <c r="J2047" s="44" cm="1">
        <f t="array" ref="J204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047" s="44" t="str" cm="1">
        <f t="array" ref="K204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047" s="44" t="str">
        <f>IF(ch_table[[#This Row],[Subject 1]]&lt;&gt;"House rose", "",SUMIF(ch_table[Day], ch_table[[#This Row],[Day]], ch_table[AAT]))</f>
        <v/>
      </c>
      <c r="M2047" s="47">
        <f>SUM(INDEX(ch_table[AAT],1):ch_table[[#This Row],[AAT]])</f>
        <v>3.432638888888893</v>
      </c>
    </row>
    <row r="2048" spans="1:13" x14ac:dyDescent="0.25">
      <c r="A2048" s="2">
        <v>146</v>
      </c>
      <c r="B2048" s="40">
        <v>44168</v>
      </c>
      <c r="C2048" s="42">
        <v>0.52777777777777779</v>
      </c>
      <c r="D2048" s="3" t="s">
        <v>15</v>
      </c>
      <c r="G2048" s="42" cm="1">
        <f t="array" ref="G204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2048" s="44" t="str">
        <f>IF(ch_table[[#This Row],[Subject 1]]&lt;&gt;"House rose", "",SUMIF(ch_table[Day], ch_table[[#This Row],[Day]], ch_table[Duration]))</f>
        <v/>
      </c>
      <c r="I2048" s="49">
        <f>SUM(INDEX(ch_table[Duration],1):ch_table[[#This Row],[Duration]])</f>
        <v>47.32916666666668</v>
      </c>
      <c r="J2048" s="44" cm="1">
        <f t="array" ref="J204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048" s="44" t="str" cm="1">
        <f t="array" ref="K204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048" s="44" t="str">
        <f>IF(ch_table[[#This Row],[Subject 1]]&lt;&gt;"House rose", "",SUMIF(ch_table[Day], ch_table[[#This Row],[Day]], ch_table[AAT]))</f>
        <v/>
      </c>
      <c r="M2048" s="47">
        <f>SUM(INDEX(ch_table[AAT],1):ch_table[[#This Row],[AAT]])</f>
        <v>3.432638888888893</v>
      </c>
    </row>
    <row r="2049" spans="1:13" ht="30" x14ac:dyDescent="0.25">
      <c r="A2049" s="2">
        <v>146</v>
      </c>
      <c r="B2049" s="40">
        <v>44168</v>
      </c>
      <c r="C2049" s="42">
        <v>0.52986111111111112</v>
      </c>
      <c r="D2049" s="3" t="s">
        <v>30</v>
      </c>
      <c r="E2049" s="5" t="s">
        <v>1105</v>
      </c>
      <c r="G2049" s="42" cm="1">
        <f t="array" ref="G204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4.6527777777777724E-2</v>
      </c>
      <c r="H2049" s="44" t="str">
        <f>IF(ch_table[[#This Row],[Subject 1]]&lt;&gt;"House rose", "",SUMIF(ch_table[Day], ch_table[[#This Row],[Day]], ch_table[Duration]))</f>
        <v/>
      </c>
      <c r="I2049" s="49">
        <f>SUM(INDEX(ch_table[Duration],1):ch_table[[#This Row],[Duration]])</f>
        <v>47.375694444444456</v>
      </c>
      <c r="J2049" s="44" cm="1">
        <f t="array" ref="J204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049" s="44" t="str" cm="1">
        <f t="array" ref="K204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049" s="44" t="str">
        <f>IF(ch_table[[#This Row],[Subject 1]]&lt;&gt;"House rose", "",SUMIF(ch_table[Day], ch_table[[#This Row],[Day]], ch_table[AAT]))</f>
        <v/>
      </c>
      <c r="M2049" s="47">
        <f>SUM(INDEX(ch_table[AAT],1):ch_table[[#This Row],[AAT]])</f>
        <v>3.432638888888893</v>
      </c>
    </row>
    <row r="2050" spans="1:13" x14ac:dyDescent="0.25">
      <c r="A2050" s="2">
        <v>146</v>
      </c>
      <c r="B2050" s="40">
        <v>44168</v>
      </c>
      <c r="C2050" s="42">
        <v>0.57638888888888884</v>
      </c>
      <c r="D2050" s="3" t="s">
        <v>15</v>
      </c>
      <c r="G2050" s="42" cm="1">
        <f t="array" ref="G205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2.7777777777778789E-3</v>
      </c>
      <c r="H2050" s="44" t="str">
        <f>IF(ch_table[[#This Row],[Subject 1]]&lt;&gt;"House rose", "",SUMIF(ch_table[Day], ch_table[[#This Row],[Day]], ch_table[Duration]))</f>
        <v/>
      </c>
      <c r="I2050" s="49">
        <f>SUM(INDEX(ch_table[Duration],1):ch_table[[#This Row],[Duration]])</f>
        <v>47.378472222222236</v>
      </c>
      <c r="J2050" s="44" cm="1">
        <f t="array" ref="J205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050" s="44" t="str" cm="1">
        <f t="array" ref="K205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050" s="44" t="str">
        <f>IF(ch_table[[#This Row],[Subject 1]]&lt;&gt;"House rose", "",SUMIF(ch_table[Day], ch_table[[#This Row],[Day]], ch_table[AAT]))</f>
        <v/>
      </c>
      <c r="M2050" s="47">
        <f>SUM(INDEX(ch_table[AAT],1):ch_table[[#This Row],[AAT]])</f>
        <v>3.432638888888893</v>
      </c>
    </row>
    <row r="2051" spans="1:13" x14ac:dyDescent="0.25">
      <c r="A2051" s="2">
        <v>146</v>
      </c>
      <c r="B2051" s="40">
        <v>44168</v>
      </c>
      <c r="C2051" s="42">
        <v>0.57916666666666672</v>
      </c>
      <c r="D2051" s="3" t="s">
        <v>630</v>
      </c>
      <c r="E2051" s="5" t="s">
        <v>1106</v>
      </c>
      <c r="F2051" s="5" t="s">
        <v>1060</v>
      </c>
      <c r="G2051" s="42" cm="1">
        <f t="array" ref="G205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5.5555555555555469E-2</v>
      </c>
      <c r="H2051" s="44" t="str">
        <f>IF(ch_table[[#This Row],[Subject 1]]&lt;&gt;"House rose", "",SUMIF(ch_table[Day], ch_table[[#This Row],[Day]], ch_table[Duration]))</f>
        <v/>
      </c>
      <c r="I2051" s="49">
        <f>SUM(INDEX(ch_table[Duration],1):ch_table[[#This Row],[Duration]])</f>
        <v>47.434027777777793</v>
      </c>
      <c r="J2051" s="44" cm="1">
        <f t="array" ref="J205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051" s="44" t="str" cm="1">
        <f t="array" ref="K205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051" s="44" t="str">
        <f>IF(ch_table[[#This Row],[Subject 1]]&lt;&gt;"House rose", "",SUMIF(ch_table[Day], ch_table[[#This Row],[Day]], ch_table[AAT]))</f>
        <v/>
      </c>
      <c r="M2051" s="47">
        <f>SUM(INDEX(ch_table[AAT],1):ch_table[[#This Row],[AAT]])</f>
        <v>3.432638888888893</v>
      </c>
    </row>
    <row r="2052" spans="1:13" ht="30" x14ac:dyDescent="0.25">
      <c r="A2052" s="2">
        <v>146</v>
      </c>
      <c r="B2052" s="40">
        <v>44168</v>
      </c>
      <c r="C2052" s="42">
        <v>0.63472222222222219</v>
      </c>
      <c r="D2052" s="3" t="s">
        <v>34</v>
      </c>
      <c r="E2052" s="5" t="s">
        <v>966</v>
      </c>
      <c r="F2052" s="5" t="s">
        <v>736</v>
      </c>
      <c r="G2052" s="42" cm="1">
        <f t="array" ref="G205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</v>
      </c>
      <c r="H2052" s="44" t="str">
        <f>IF(ch_table[[#This Row],[Subject 1]]&lt;&gt;"House rose", "",SUMIF(ch_table[Day], ch_table[[#This Row],[Day]], ch_table[Duration]))</f>
        <v/>
      </c>
      <c r="I2052" s="49">
        <f>SUM(INDEX(ch_table[Duration],1):ch_table[[#This Row],[Duration]])</f>
        <v>47.434027777777793</v>
      </c>
      <c r="J2052" s="44" cm="1">
        <f t="array" ref="J205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052" s="44" t="str" cm="1">
        <f t="array" ref="K205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052" s="44" t="str">
        <f>IF(ch_table[[#This Row],[Subject 1]]&lt;&gt;"House rose", "",SUMIF(ch_table[Day], ch_table[[#This Row],[Day]], ch_table[AAT]))</f>
        <v/>
      </c>
      <c r="M2052" s="47">
        <f>SUM(INDEX(ch_table[AAT],1):ch_table[[#This Row],[AAT]])</f>
        <v>3.432638888888893</v>
      </c>
    </row>
    <row r="2053" spans="1:13" x14ac:dyDescent="0.25">
      <c r="A2053" s="2">
        <v>146</v>
      </c>
      <c r="B2053" s="40">
        <v>44168</v>
      </c>
      <c r="C2053" s="42">
        <v>0.63472222222222219</v>
      </c>
      <c r="D2053" s="3" t="s">
        <v>15</v>
      </c>
      <c r="G2053" s="42" cm="1">
        <f t="array" ref="G205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3.4722222222222099E-3</v>
      </c>
      <c r="H2053" s="44" t="str">
        <f>IF(ch_table[[#This Row],[Subject 1]]&lt;&gt;"House rose", "",SUMIF(ch_table[Day], ch_table[[#This Row],[Day]], ch_table[Duration]))</f>
        <v/>
      </c>
      <c r="I2053" s="49">
        <f>SUM(INDEX(ch_table[Duration],1):ch_table[[#This Row],[Duration]])</f>
        <v>47.437500000000014</v>
      </c>
      <c r="J2053" s="44" cm="1">
        <f t="array" ref="J205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053" s="44" t="str" cm="1">
        <f t="array" ref="K205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053" s="44" t="str">
        <f>IF(ch_table[[#This Row],[Subject 1]]&lt;&gt;"House rose", "",SUMIF(ch_table[Day], ch_table[[#This Row],[Day]], ch_table[AAT]))</f>
        <v/>
      </c>
      <c r="M2053" s="47">
        <f>SUM(INDEX(ch_table[AAT],1):ch_table[[#This Row],[AAT]])</f>
        <v>3.432638888888893</v>
      </c>
    </row>
    <row r="2054" spans="1:13" x14ac:dyDescent="0.25">
      <c r="A2054" s="2">
        <v>146</v>
      </c>
      <c r="B2054" s="40">
        <v>44168</v>
      </c>
      <c r="C2054" s="42">
        <v>0.6381944444444444</v>
      </c>
      <c r="D2054" s="3" t="s">
        <v>630</v>
      </c>
      <c r="E2054" s="5" t="s">
        <v>1107</v>
      </c>
      <c r="F2054" s="5" t="s">
        <v>1060</v>
      </c>
      <c r="G2054" s="42" cm="1">
        <f t="array" ref="G205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7.0138888888888973E-2</v>
      </c>
      <c r="H2054" s="44" t="str">
        <f>IF(ch_table[[#This Row],[Subject 1]]&lt;&gt;"House rose", "",SUMIF(ch_table[Day], ch_table[[#This Row],[Day]], ch_table[Duration]))</f>
        <v/>
      </c>
      <c r="I2054" s="49">
        <f>SUM(INDEX(ch_table[Duration],1):ch_table[[#This Row],[Duration]])</f>
        <v>47.507638888888906</v>
      </c>
      <c r="J2054" s="44" cm="1">
        <f t="array" ref="J205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054" s="44" t="str" cm="1">
        <f t="array" ref="K205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054" s="44" t="str">
        <f>IF(ch_table[[#This Row],[Subject 1]]&lt;&gt;"House rose", "",SUMIF(ch_table[Day], ch_table[[#This Row],[Day]], ch_table[AAT]))</f>
        <v/>
      </c>
      <c r="M2054" s="47">
        <f>SUM(INDEX(ch_table[AAT],1):ch_table[[#This Row],[AAT]])</f>
        <v>3.432638888888893</v>
      </c>
    </row>
    <row r="2055" spans="1:13" ht="30" x14ac:dyDescent="0.25">
      <c r="A2055" s="2">
        <v>146</v>
      </c>
      <c r="B2055" s="40">
        <v>44168</v>
      </c>
      <c r="C2055" s="42">
        <v>0.70833333333333337</v>
      </c>
      <c r="D2055" s="3" t="s">
        <v>34</v>
      </c>
      <c r="E2055" s="5" t="s">
        <v>206</v>
      </c>
      <c r="G2055" s="42" cm="1">
        <f t="array" ref="G205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</v>
      </c>
      <c r="H2055" s="44" t="str">
        <f>IF(ch_table[[#This Row],[Subject 1]]&lt;&gt;"House rose", "",SUMIF(ch_table[Day], ch_table[[#This Row],[Day]], ch_table[Duration]))</f>
        <v/>
      </c>
      <c r="I2055" s="49">
        <f>SUM(INDEX(ch_table[Duration],1):ch_table[[#This Row],[Duration]])</f>
        <v>47.507638888888906</v>
      </c>
      <c r="J2055" s="44" cm="1">
        <f t="array" ref="J205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055" s="44" t="str" cm="1">
        <f t="array" ref="K205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055" s="44" t="str">
        <f>IF(ch_table[[#This Row],[Subject 1]]&lt;&gt;"House rose", "",SUMIF(ch_table[Day], ch_table[[#This Row],[Day]], ch_table[AAT]))</f>
        <v/>
      </c>
      <c r="M2055" s="47">
        <f>SUM(INDEX(ch_table[AAT],1):ch_table[[#This Row],[AAT]])</f>
        <v>3.432638888888893</v>
      </c>
    </row>
    <row r="2056" spans="1:13" x14ac:dyDescent="0.25">
      <c r="A2056" s="2">
        <v>146</v>
      </c>
      <c r="B2056" s="40">
        <v>44168</v>
      </c>
      <c r="C2056" s="42">
        <v>0.70833333333333337</v>
      </c>
      <c r="D2056" s="3" t="s">
        <v>317</v>
      </c>
      <c r="E2056" s="5" t="s">
        <v>1108</v>
      </c>
      <c r="G2056" s="42" cm="1">
        <f t="array" ref="G205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1.388888888888884E-3</v>
      </c>
      <c r="H2056" s="44" t="str">
        <f>IF(ch_table[[#This Row],[Subject 1]]&lt;&gt;"House rose", "",SUMIF(ch_table[Day], ch_table[[#This Row],[Day]], ch_table[Duration]))</f>
        <v/>
      </c>
      <c r="I2056" s="49">
        <f>SUM(INDEX(ch_table[Duration],1):ch_table[[#This Row],[Duration]])</f>
        <v>47.509027777777796</v>
      </c>
      <c r="J2056" s="44" cm="1">
        <f t="array" ref="J205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056" s="44" cm="1">
        <f t="array" ref="K205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1.388888888888884E-3</v>
      </c>
      <c r="L2056" s="44" t="str">
        <f>IF(ch_table[[#This Row],[Subject 1]]&lt;&gt;"House rose", "",SUMIF(ch_table[Day], ch_table[[#This Row],[Day]], ch_table[AAT]))</f>
        <v/>
      </c>
      <c r="M2056" s="47">
        <f>SUM(INDEX(ch_table[AAT],1):ch_table[[#This Row],[AAT]])</f>
        <v>3.4340277777777821</v>
      </c>
    </row>
    <row r="2057" spans="1:13" ht="30" x14ac:dyDescent="0.25">
      <c r="A2057" s="2">
        <v>146</v>
      </c>
      <c r="B2057" s="40">
        <v>44168</v>
      </c>
      <c r="C2057" s="42">
        <v>0.70972222222222225</v>
      </c>
      <c r="D2057" s="3" t="s">
        <v>26</v>
      </c>
      <c r="E2057" s="5" t="s">
        <v>1109</v>
      </c>
      <c r="G2057" s="42" cm="1">
        <f t="array" ref="G205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1.2499999999999956E-2</v>
      </c>
      <c r="H2057" s="44" t="str">
        <f>IF(ch_table[[#This Row],[Subject 1]]&lt;&gt;"House rose", "",SUMIF(ch_table[Day], ch_table[[#This Row],[Day]], ch_table[Duration]))</f>
        <v/>
      </c>
      <c r="I2057" s="49">
        <f>SUM(INDEX(ch_table[Duration],1):ch_table[[#This Row],[Duration]])</f>
        <v>47.521527777777798</v>
      </c>
      <c r="J2057" s="44" cm="1">
        <f t="array" ref="J205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057" s="44" cm="1">
        <f t="array" ref="K205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1.2499999999999956E-2</v>
      </c>
      <c r="L2057" s="44" t="str">
        <f>IF(ch_table[[#This Row],[Subject 1]]&lt;&gt;"House rose", "",SUMIF(ch_table[Day], ch_table[[#This Row],[Day]], ch_table[AAT]))</f>
        <v/>
      </c>
      <c r="M2057" s="47">
        <f>SUM(INDEX(ch_table[AAT],1):ch_table[[#This Row],[AAT]])</f>
        <v>3.4465277777777823</v>
      </c>
    </row>
    <row r="2058" spans="1:13" x14ac:dyDescent="0.25">
      <c r="A2058" s="2">
        <v>146</v>
      </c>
      <c r="B2058" s="40">
        <v>44168</v>
      </c>
      <c r="C2058" s="42">
        <v>0.72222222222222221</v>
      </c>
      <c r="D2058" s="3" t="s">
        <v>17</v>
      </c>
      <c r="G2058" s="42" t="str" cm="1">
        <f t="array" ref="G205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2058" s="44">
        <f>IF(ch_table[[#This Row],[Subject 1]]&lt;&gt;"House rose", "",SUMIF(ch_table[Day], ch_table[[#This Row],[Day]], ch_table[Duration]))</f>
        <v>0.3263888888888889</v>
      </c>
      <c r="I2058" s="49">
        <f>SUM(INDEX(ch_table[Duration],1):ch_table[[#This Row],[Duration]])</f>
        <v>47.521527777777798</v>
      </c>
      <c r="J2058" s="44" cm="1">
        <f t="array" ref="J205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058" s="44" t="str" cm="1">
        <f t="array" ref="K205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058" s="44">
        <f>IF(ch_table[[#This Row],[Subject 1]]&lt;&gt;"House rose", "",SUMIF(ch_table[Day], ch_table[[#This Row],[Day]], ch_table[AAT]))</f>
        <v>1.388888888888884E-2</v>
      </c>
      <c r="M2058" s="47">
        <f>SUM(INDEX(ch_table[AAT],1):ch_table[[#This Row],[AAT]])</f>
        <v>3.4465277777777823</v>
      </c>
    </row>
    <row r="2059" spans="1:13" x14ac:dyDescent="0.25">
      <c r="A2059" s="2">
        <v>147</v>
      </c>
      <c r="B2059" s="40">
        <v>44172</v>
      </c>
      <c r="C2059" s="42">
        <v>0.60416666666666663</v>
      </c>
      <c r="D2059" s="3" t="s">
        <v>18</v>
      </c>
      <c r="G2059" s="42" cm="1">
        <f t="array" ref="G205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2059" s="44" t="str">
        <f>IF(ch_table[[#This Row],[Subject 1]]&lt;&gt;"House rose", "",SUMIF(ch_table[Day], ch_table[[#This Row],[Day]], ch_table[Duration]))</f>
        <v/>
      </c>
      <c r="I2059" s="49">
        <f>SUM(INDEX(ch_table[Duration],1):ch_table[[#This Row],[Duration]])</f>
        <v>47.52361111111113</v>
      </c>
      <c r="J2059" s="44" cm="1">
        <f t="array" ref="J205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059" s="44" t="str" cm="1">
        <f t="array" ref="K205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059" s="44" t="str">
        <f>IF(ch_table[[#This Row],[Subject 1]]&lt;&gt;"House rose", "",SUMIF(ch_table[Day], ch_table[[#This Row],[Day]], ch_table[AAT]))</f>
        <v/>
      </c>
      <c r="M2059" s="47">
        <f>SUM(INDEX(ch_table[AAT],1):ch_table[[#This Row],[AAT]])</f>
        <v>3.4465277777777823</v>
      </c>
    </row>
    <row r="2060" spans="1:13" x14ac:dyDescent="0.25">
      <c r="A2060" s="2">
        <v>147</v>
      </c>
      <c r="B2060" s="40">
        <v>44172</v>
      </c>
      <c r="C2060" s="42">
        <v>0.60624999999999996</v>
      </c>
      <c r="D2060" s="3" t="s">
        <v>28</v>
      </c>
      <c r="E2060" s="5" t="s">
        <v>216</v>
      </c>
      <c r="G2060" s="42" cm="1">
        <f t="array" ref="G206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2.9861111111111116E-2</v>
      </c>
      <c r="H2060" s="44" t="str">
        <f>IF(ch_table[[#This Row],[Subject 1]]&lt;&gt;"House rose", "",SUMIF(ch_table[Day], ch_table[[#This Row],[Day]], ch_table[Duration]))</f>
        <v/>
      </c>
      <c r="I2060" s="49">
        <f>SUM(INDEX(ch_table[Duration],1):ch_table[[#This Row],[Duration]])</f>
        <v>47.55347222222224</v>
      </c>
      <c r="J2060" s="44" cm="1">
        <f t="array" ref="J206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060" s="44" t="str" cm="1">
        <f t="array" ref="K206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060" s="44" t="str">
        <f>IF(ch_table[[#This Row],[Subject 1]]&lt;&gt;"House rose", "",SUMIF(ch_table[Day], ch_table[[#This Row],[Day]], ch_table[AAT]))</f>
        <v/>
      </c>
      <c r="M2060" s="47">
        <f>SUM(INDEX(ch_table[AAT],1):ch_table[[#This Row],[AAT]])</f>
        <v>3.4465277777777823</v>
      </c>
    </row>
    <row r="2061" spans="1:13" x14ac:dyDescent="0.25">
      <c r="A2061" s="2">
        <v>147</v>
      </c>
      <c r="B2061" s="40">
        <v>44172</v>
      </c>
      <c r="C2061" s="42">
        <v>0.63611111111111107</v>
      </c>
      <c r="D2061" s="3" t="s">
        <v>29</v>
      </c>
      <c r="E2061" s="5" t="s">
        <v>216</v>
      </c>
      <c r="G2061" s="42" cm="1">
        <f t="array" ref="G206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1.1805555555555625E-2</v>
      </c>
      <c r="H2061" s="44" t="str">
        <f>IF(ch_table[[#This Row],[Subject 1]]&lt;&gt;"House rose", "",SUMIF(ch_table[Day], ch_table[[#This Row],[Day]], ch_table[Duration]))</f>
        <v/>
      </c>
      <c r="I2061" s="49">
        <f>SUM(INDEX(ch_table[Duration],1):ch_table[[#This Row],[Duration]])</f>
        <v>47.565277777777794</v>
      </c>
      <c r="J2061" s="44" cm="1">
        <f t="array" ref="J206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061" s="44" t="str" cm="1">
        <f t="array" ref="K206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061" s="44" t="str">
        <f>IF(ch_table[[#This Row],[Subject 1]]&lt;&gt;"House rose", "",SUMIF(ch_table[Day], ch_table[[#This Row],[Day]], ch_table[AAT]))</f>
        <v/>
      </c>
      <c r="M2061" s="47">
        <f>SUM(INDEX(ch_table[AAT],1):ch_table[[#This Row],[AAT]])</f>
        <v>3.4465277777777823</v>
      </c>
    </row>
    <row r="2062" spans="1:13" x14ac:dyDescent="0.25">
      <c r="A2062" s="2">
        <v>147</v>
      </c>
      <c r="B2062" s="40">
        <v>44172</v>
      </c>
      <c r="C2062" s="42">
        <v>0.6479166666666667</v>
      </c>
      <c r="D2062" s="3" t="s">
        <v>15</v>
      </c>
      <c r="G2062" s="42" cm="1">
        <f t="array" ref="G206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2062" s="44" t="str">
        <f>IF(ch_table[[#This Row],[Subject 1]]&lt;&gt;"House rose", "",SUMIF(ch_table[Day], ch_table[[#This Row],[Day]], ch_table[Duration]))</f>
        <v/>
      </c>
      <c r="I2062" s="49">
        <f>SUM(INDEX(ch_table[Duration],1):ch_table[[#This Row],[Duration]])</f>
        <v>47.567361111111126</v>
      </c>
      <c r="J2062" s="44" cm="1">
        <f t="array" ref="J206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062" s="44" t="str" cm="1">
        <f t="array" ref="K206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062" s="44" t="str">
        <f>IF(ch_table[[#This Row],[Subject 1]]&lt;&gt;"House rose", "",SUMIF(ch_table[Day], ch_table[[#This Row],[Day]], ch_table[AAT]))</f>
        <v/>
      </c>
      <c r="M2062" s="47">
        <f>SUM(INDEX(ch_table[AAT],1):ch_table[[#This Row],[AAT]])</f>
        <v>3.4465277777777823</v>
      </c>
    </row>
    <row r="2063" spans="1:13" ht="45" x14ac:dyDescent="0.25">
      <c r="A2063" s="2">
        <v>147</v>
      </c>
      <c r="B2063" s="40">
        <v>44172</v>
      </c>
      <c r="C2063" s="42">
        <v>0.65</v>
      </c>
      <c r="D2063" s="3" t="s">
        <v>32</v>
      </c>
      <c r="E2063" s="5" t="s">
        <v>1110</v>
      </c>
      <c r="G2063" s="42" cm="1">
        <f t="array" ref="G206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5.0694444444444375E-2</v>
      </c>
      <c r="H2063" s="44" t="str">
        <f>IF(ch_table[[#This Row],[Subject 1]]&lt;&gt;"House rose", "",SUMIF(ch_table[Day], ch_table[[#This Row],[Day]], ch_table[Duration]))</f>
        <v/>
      </c>
      <c r="I2063" s="49">
        <f>SUM(INDEX(ch_table[Duration],1):ch_table[[#This Row],[Duration]])</f>
        <v>47.618055555555571</v>
      </c>
      <c r="J2063" s="44" cm="1">
        <f t="array" ref="J206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063" s="44" t="str" cm="1">
        <f t="array" ref="K206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063" s="44" t="str">
        <f>IF(ch_table[[#This Row],[Subject 1]]&lt;&gt;"House rose", "",SUMIF(ch_table[Day], ch_table[[#This Row],[Day]], ch_table[AAT]))</f>
        <v/>
      </c>
      <c r="M2063" s="47">
        <f>SUM(INDEX(ch_table[AAT],1):ch_table[[#This Row],[AAT]])</f>
        <v>3.4465277777777823</v>
      </c>
    </row>
    <row r="2064" spans="1:13" x14ac:dyDescent="0.25">
      <c r="A2064" s="2">
        <v>147</v>
      </c>
      <c r="B2064" s="40">
        <v>44172</v>
      </c>
      <c r="C2064" s="42">
        <v>0.7006944444444444</v>
      </c>
      <c r="D2064" s="3" t="s">
        <v>15</v>
      </c>
      <c r="G2064" s="42" cm="1">
        <f t="array" ref="G206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2064" s="44" t="str">
        <f>IF(ch_table[[#This Row],[Subject 1]]&lt;&gt;"House rose", "",SUMIF(ch_table[Day], ch_table[[#This Row],[Day]], ch_table[Duration]))</f>
        <v/>
      </c>
      <c r="I2064" s="49">
        <f>SUM(INDEX(ch_table[Duration],1):ch_table[[#This Row],[Duration]])</f>
        <v>47.620138888888903</v>
      </c>
      <c r="J2064" s="44" cm="1">
        <f t="array" ref="J206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064" s="44" t="str" cm="1">
        <f t="array" ref="K206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064" s="44" t="str">
        <f>IF(ch_table[[#This Row],[Subject 1]]&lt;&gt;"House rose", "",SUMIF(ch_table[Day], ch_table[[#This Row],[Day]], ch_table[AAT]))</f>
        <v/>
      </c>
      <c r="M2064" s="47">
        <f>SUM(INDEX(ch_table[AAT],1):ch_table[[#This Row],[AAT]])</f>
        <v>3.4465277777777823</v>
      </c>
    </row>
    <row r="2065" spans="1:13" ht="60" x14ac:dyDescent="0.25">
      <c r="A2065" s="2">
        <v>147</v>
      </c>
      <c r="B2065" s="40">
        <v>44172</v>
      </c>
      <c r="C2065" s="42">
        <v>0.70277777777777772</v>
      </c>
      <c r="D2065" s="3" t="s">
        <v>32</v>
      </c>
      <c r="E2065" s="5" t="s">
        <v>1111</v>
      </c>
      <c r="G2065" s="42" cm="1">
        <f t="array" ref="G206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3.125E-2</v>
      </c>
      <c r="H2065" s="44" t="str">
        <f>IF(ch_table[[#This Row],[Subject 1]]&lt;&gt;"House rose", "",SUMIF(ch_table[Day], ch_table[[#This Row],[Day]], ch_table[Duration]))</f>
        <v/>
      </c>
      <c r="I2065" s="49">
        <f>SUM(INDEX(ch_table[Duration],1):ch_table[[#This Row],[Duration]])</f>
        <v>47.651388888888903</v>
      </c>
      <c r="J2065" s="44" cm="1">
        <f t="array" ref="J206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065" s="44" t="str" cm="1">
        <f t="array" ref="K206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065" s="44" t="str">
        <f>IF(ch_table[[#This Row],[Subject 1]]&lt;&gt;"House rose", "",SUMIF(ch_table[Day], ch_table[[#This Row],[Day]], ch_table[AAT]))</f>
        <v/>
      </c>
      <c r="M2065" s="47">
        <f>SUM(INDEX(ch_table[AAT],1):ch_table[[#This Row],[AAT]])</f>
        <v>3.4465277777777823</v>
      </c>
    </row>
    <row r="2066" spans="1:13" x14ac:dyDescent="0.25">
      <c r="A2066" s="2">
        <v>147</v>
      </c>
      <c r="B2066" s="40">
        <v>44172</v>
      </c>
      <c r="C2066" s="42">
        <v>0.73402777777777772</v>
      </c>
      <c r="D2066" s="3" t="s">
        <v>15</v>
      </c>
      <c r="G2066" s="42" cm="1">
        <f t="array" ref="G206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4.1666666666667629E-3</v>
      </c>
      <c r="H2066" s="44" t="str">
        <f>IF(ch_table[[#This Row],[Subject 1]]&lt;&gt;"House rose", "",SUMIF(ch_table[Day], ch_table[[#This Row],[Day]], ch_table[Duration]))</f>
        <v/>
      </c>
      <c r="I2066" s="49">
        <f>SUM(INDEX(ch_table[Duration],1):ch_table[[#This Row],[Duration]])</f>
        <v>47.655555555555573</v>
      </c>
      <c r="J2066" s="44" cm="1">
        <f t="array" ref="J206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066" s="44" t="str" cm="1">
        <f t="array" ref="K206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066" s="44" t="str">
        <f>IF(ch_table[[#This Row],[Subject 1]]&lt;&gt;"House rose", "",SUMIF(ch_table[Day], ch_table[[#This Row],[Day]], ch_table[AAT]))</f>
        <v/>
      </c>
      <c r="M2066" s="47">
        <f>SUM(INDEX(ch_table[AAT],1):ch_table[[#This Row],[AAT]])</f>
        <v>3.4465277777777823</v>
      </c>
    </row>
    <row r="2067" spans="1:13" x14ac:dyDescent="0.25">
      <c r="A2067" s="2">
        <v>147</v>
      </c>
      <c r="B2067" s="40">
        <v>44172</v>
      </c>
      <c r="C2067" s="42">
        <v>0.73819444444444449</v>
      </c>
      <c r="D2067" s="3" t="s">
        <v>37</v>
      </c>
      <c r="E2067" s="5" t="s">
        <v>880</v>
      </c>
      <c r="F2067" s="5" t="s">
        <v>830</v>
      </c>
      <c r="G2067" s="42" cm="1">
        <f t="array" ref="G206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0.17152777777777772</v>
      </c>
      <c r="H2067" s="44" t="str">
        <f>IF(ch_table[[#This Row],[Subject 1]]&lt;&gt;"House rose", "",SUMIF(ch_table[Day], ch_table[[#This Row],[Day]], ch_table[Duration]))</f>
        <v/>
      </c>
      <c r="I2067" s="49">
        <f>SUM(INDEX(ch_table[Duration],1):ch_table[[#This Row],[Duration]])</f>
        <v>47.827083333333348</v>
      </c>
      <c r="J2067" s="44" cm="1">
        <f t="array" ref="J206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067" s="44" t="str" cm="1">
        <f t="array" ref="K206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067" s="44" t="str">
        <f>IF(ch_table[[#This Row],[Subject 1]]&lt;&gt;"House rose", "",SUMIF(ch_table[Day], ch_table[[#This Row],[Day]], ch_table[AAT]))</f>
        <v/>
      </c>
      <c r="M2067" s="47">
        <f>SUM(INDEX(ch_table[AAT],1):ch_table[[#This Row],[AAT]])</f>
        <v>3.4465277777777823</v>
      </c>
    </row>
    <row r="2068" spans="1:13" ht="30" x14ac:dyDescent="0.25">
      <c r="A2068" s="2">
        <v>147</v>
      </c>
      <c r="B2068" s="40">
        <v>44172</v>
      </c>
      <c r="C2068" s="42">
        <v>0.90972222222222221</v>
      </c>
      <c r="D2068" s="3" t="s">
        <v>34</v>
      </c>
      <c r="E2068" s="5" t="s">
        <v>123</v>
      </c>
      <c r="F2068" s="5" t="s">
        <v>73</v>
      </c>
      <c r="G2068" s="42" cm="1">
        <f t="array" ref="G206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</v>
      </c>
      <c r="H2068" s="44" t="str">
        <f>IF(ch_table[[#This Row],[Subject 1]]&lt;&gt;"House rose", "",SUMIF(ch_table[Day], ch_table[[#This Row],[Day]], ch_table[Duration]))</f>
        <v/>
      </c>
      <c r="I2068" s="49">
        <f>SUM(INDEX(ch_table[Duration],1):ch_table[[#This Row],[Duration]])</f>
        <v>47.827083333333348</v>
      </c>
      <c r="J2068" s="44" cm="1">
        <f t="array" ref="J206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068" s="44" t="str" cm="1">
        <f t="array" ref="K206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068" s="44" t="str">
        <f>IF(ch_table[[#This Row],[Subject 1]]&lt;&gt;"House rose", "",SUMIF(ch_table[Day], ch_table[[#This Row],[Day]], ch_table[AAT]))</f>
        <v/>
      </c>
      <c r="M2068" s="47">
        <f>SUM(INDEX(ch_table[AAT],1):ch_table[[#This Row],[AAT]])</f>
        <v>3.4465277777777823</v>
      </c>
    </row>
    <row r="2069" spans="1:13" ht="30" x14ac:dyDescent="0.25">
      <c r="A2069" s="2">
        <v>147</v>
      </c>
      <c r="B2069" s="40">
        <v>44172</v>
      </c>
      <c r="C2069" s="42">
        <v>0.90972222222222221</v>
      </c>
      <c r="D2069" s="3" t="s">
        <v>26</v>
      </c>
      <c r="E2069" s="5" t="s">
        <v>1112</v>
      </c>
      <c r="G2069" s="42" cm="1">
        <f t="array" ref="G206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2.1527777777777812E-2</v>
      </c>
      <c r="H2069" s="44" t="str">
        <f>IF(ch_table[[#This Row],[Subject 1]]&lt;&gt;"House rose", "",SUMIF(ch_table[Day], ch_table[[#This Row],[Day]], ch_table[Duration]))</f>
        <v/>
      </c>
      <c r="I2069" s="49">
        <f>SUM(INDEX(ch_table[Duration],1):ch_table[[#This Row],[Duration]])</f>
        <v>47.848611111111126</v>
      </c>
      <c r="J2069" s="44" cm="1">
        <f t="array" ref="J206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069" s="44" cm="1">
        <f t="array" ref="K206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1.4583333333333393E-2</v>
      </c>
      <c r="L2069" s="44" t="str">
        <f>IF(ch_table[[#This Row],[Subject 1]]&lt;&gt;"House rose", "",SUMIF(ch_table[Day], ch_table[[#This Row],[Day]], ch_table[AAT]))</f>
        <v/>
      </c>
      <c r="M2069" s="47">
        <f>SUM(INDEX(ch_table[AAT],1):ch_table[[#This Row],[AAT]])</f>
        <v>3.4611111111111157</v>
      </c>
    </row>
    <row r="2070" spans="1:13" x14ac:dyDescent="0.25">
      <c r="A2070" s="2">
        <v>147</v>
      </c>
      <c r="B2070" s="40">
        <v>44172</v>
      </c>
      <c r="C2070" s="42">
        <v>0.93125000000000002</v>
      </c>
      <c r="D2070" s="3" t="s">
        <v>17</v>
      </c>
      <c r="G2070" s="42" t="str" cm="1">
        <f t="array" ref="G207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2070" s="44">
        <f>IF(ch_table[[#This Row],[Subject 1]]&lt;&gt;"House rose", "",SUMIF(ch_table[Day], ch_table[[#This Row],[Day]], ch_table[Duration]))</f>
        <v>0.32708333333333339</v>
      </c>
      <c r="I2070" s="49">
        <f>SUM(INDEX(ch_table[Duration],1):ch_table[[#This Row],[Duration]])</f>
        <v>47.848611111111126</v>
      </c>
      <c r="J2070" s="44" cm="1">
        <f t="array" ref="J207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070" s="44" t="str" cm="1">
        <f t="array" ref="K207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070" s="44">
        <f>IF(ch_table[[#This Row],[Subject 1]]&lt;&gt;"House rose", "",SUMIF(ch_table[Day], ch_table[[#This Row],[Day]], ch_table[AAT]))</f>
        <v>1.4583333333333393E-2</v>
      </c>
      <c r="M2070" s="47">
        <f>SUM(INDEX(ch_table[AAT],1):ch_table[[#This Row],[AAT]])</f>
        <v>3.4611111111111157</v>
      </c>
    </row>
    <row r="2071" spans="1:13" x14ac:dyDescent="0.25">
      <c r="A2071" s="2">
        <v>148</v>
      </c>
      <c r="B2071" s="40">
        <v>44173</v>
      </c>
      <c r="C2071" s="42">
        <v>0.47916666666666669</v>
      </c>
      <c r="D2071" s="3" t="s">
        <v>18</v>
      </c>
      <c r="G2071" s="42" cm="1">
        <f t="array" ref="G207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2.7777777777778234E-3</v>
      </c>
      <c r="H2071" s="44" t="str">
        <f>IF(ch_table[[#This Row],[Subject 1]]&lt;&gt;"House rose", "",SUMIF(ch_table[Day], ch_table[[#This Row],[Day]], ch_table[Duration]))</f>
        <v/>
      </c>
      <c r="I2071" s="49">
        <f>SUM(INDEX(ch_table[Duration],1):ch_table[[#This Row],[Duration]])</f>
        <v>47.851388888888906</v>
      </c>
      <c r="J2071" s="44" cm="1">
        <f t="array" ref="J207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071" s="44" t="str" cm="1">
        <f t="array" ref="K207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071" s="44" t="str">
        <f>IF(ch_table[[#This Row],[Subject 1]]&lt;&gt;"House rose", "",SUMIF(ch_table[Day], ch_table[[#This Row],[Day]], ch_table[AAT]))</f>
        <v/>
      </c>
      <c r="M2071" s="47">
        <f>SUM(INDEX(ch_table[AAT],1):ch_table[[#This Row],[AAT]])</f>
        <v>3.4611111111111157</v>
      </c>
    </row>
    <row r="2072" spans="1:13" x14ac:dyDescent="0.25">
      <c r="A2072" s="2">
        <v>148</v>
      </c>
      <c r="B2072" s="40">
        <v>44173</v>
      </c>
      <c r="C2072" s="42">
        <v>0.48194444444444451</v>
      </c>
      <c r="D2072" s="3" t="s">
        <v>28</v>
      </c>
      <c r="E2072" s="5" t="s">
        <v>119</v>
      </c>
      <c r="G2072" s="42" cm="1">
        <f t="array" ref="G207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2.9166666666666563E-2</v>
      </c>
      <c r="H2072" s="44" t="str">
        <f>IF(ch_table[[#This Row],[Subject 1]]&lt;&gt;"House rose", "",SUMIF(ch_table[Day], ch_table[[#This Row],[Day]], ch_table[Duration]))</f>
        <v/>
      </c>
      <c r="I2072" s="49">
        <f>SUM(INDEX(ch_table[Duration],1):ch_table[[#This Row],[Duration]])</f>
        <v>47.880555555555574</v>
      </c>
      <c r="J2072" s="44" cm="1">
        <f t="array" ref="J207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072" s="44" t="str" cm="1">
        <f t="array" ref="K207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072" s="44" t="str">
        <f>IF(ch_table[[#This Row],[Subject 1]]&lt;&gt;"House rose", "",SUMIF(ch_table[Day], ch_table[[#This Row],[Day]], ch_table[AAT]))</f>
        <v/>
      </c>
      <c r="M2072" s="47">
        <f>SUM(INDEX(ch_table[AAT],1):ch_table[[#This Row],[AAT]])</f>
        <v>3.4611111111111157</v>
      </c>
    </row>
    <row r="2073" spans="1:13" x14ac:dyDescent="0.25">
      <c r="A2073" s="2">
        <v>148</v>
      </c>
      <c r="B2073" s="40">
        <v>44173</v>
      </c>
      <c r="C2073" s="42">
        <v>0.51111111111111107</v>
      </c>
      <c r="D2073" s="3" t="s">
        <v>29</v>
      </c>
      <c r="E2073" s="5" t="s">
        <v>119</v>
      </c>
      <c r="G2073" s="42" cm="1">
        <f t="array" ref="G207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1.4583333333333393E-2</v>
      </c>
      <c r="H2073" s="44" t="str">
        <f>IF(ch_table[[#This Row],[Subject 1]]&lt;&gt;"House rose", "",SUMIF(ch_table[Day], ch_table[[#This Row],[Day]], ch_table[Duration]))</f>
        <v/>
      </c>
      <c r="I2073" s="49">
        <f>SUM(INDEX(ch_table[Duration],1):ch_table[[#This Row],[Duration]])</f>
        <v>47.895138888888908</v>
      </c>
      <c r="J2073" s="44" cm="1">
        <f t="array" ref="J207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073" s="44" t="str" cm="1">
        <f t="array" ref="K207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073" s="44" t="str">
        <f>IF(ch_table[[#This Row],[Subject 1]]&lt;&gt;"House rose", "",SUMIF(ch_table[Day], ch_table[[#This Row],[Day]], ch_table[AAT]))</f>
        <v/>
      </c>
      <c r="M2073" s="47">
        <f>SUM(INDEX(ch_table[AAT],1):ch_table[[#This Row],[AAT]])</f>
        <v>3.4611111111111157</v>
      </c>
    </row>
    <row r="2074" spans="1:13" x14ac:dyDescent="0.25">
      <c r="A2074" s="2">
        <v>148</v>
      </c>
      <c r="B2074" s="40">
        <v>44173</v>
      </c>
      <c r="C2074" s="42">
        <v>0.52569444444444446</v>
      </c>
      <c r="D2074" s="3" t="s">
        <v>15</v>
      </c>
      <c r="G2074" s="42" cm="1">
        <f t="array" ref="G207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2074" s="44" t="str">
        <f>IF(ch_table[[#This Row],[Subject 1]]&lt;&gt;"House rose", "",SUMIF(ch_table[Day], ch_table[[#This Row],[Day]], ch_table[Duration]))</f>
        <v/>
      </c>
      <c r="I2074" s="49">
        <f>SUM(INDEX(ch_table[Duration],1):ch_table[[#This Row],[Duration]])</f>
        <v>47.897916666666688</v>
      </c>
      <c r="J2074" s="44" cm="1">
        <f t="array" ref="J207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074" s="44" t="str" cm="1">
        <f t="array" ref="K207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074" s="44" t="str">
        <f>IF(ch_table[[#This Row],[Subject 1]]&lt;&gt;"House rose", "",SUMIF(ch_table[Day], ch_table[[#This Row],[Day]], ch_table[AAT]))</f>
        <v/>
      </c>
      <c r="M2074" s="47">
        <f>SUM(INDEX(ch_table[AAT],1):ch_table[[#This Row],[AAT]])</f>
        <v>3.4611111111111157</v>
      </c>
    </row>
    <row r="2075" spans="1:13" ht="45" x14ac:dyDescent="0.25">
      <c r="A2075" s="2">
        <v>148</v>
      </c>
      <c r="B2075" s="40">
        <v>44173</v>
      </c>
      <c r="C2075" s="42">
        <v>0.52847222222222223</v>
      </c>
      <c r="D2075" s="3" t="s">
        <v>32</v>
      </c>
      <c r="E2075" s="5" t="s">
        <v>1113</v>
      </c>
      <c r="G2075" s="42" cm="1">
        <f t="array" ref="G207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4.513888888888884E-2</v>
      </c>
      <c r="H2075" s="44" t="str">
        <f>IF(ch_table[[#This Row],[Subject 1]]&lt;&gt;"House rose", "",SUMIF(ch_table[Day], ch_table[[#This Row],[Day]], ch_table[Duration]))</f>
        <v/>
      </c>
      <c r="I2075" s="49">
        <f>SUM(INDEX(ch_table[Duration],1):ch_table[[#This Row],[Duration]])</f>
        <v>47.943055555555574</v>
      </c>
      <c r="J2075" s="44" cm="1">
        <f t="array" ref="J207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075" s="44" t="str" cm="1">
        <f t="array" ref="K207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075" s="44" t="str">
        <f>IF(ch_table[[#This Row],[Subject 1]]&lt;&gt;"House rose", "",SUMIF(ch_table[Day], ch_table[[#This Row],[Day]], ch_table[AAT]))</f>
        <v/>
      </c>
      <c r="M2075" s="47">
        <f>SUM(INDEX(ch_table[AAT],1):ch_table[[#This Row],[AAT]])</f>
        <v>3.4611111111111157</v>
      </c>
    </row>
    <row r="2076" spans="1:13" x14ac:dyDescent="0.25">
      <c r="A2076" s="2">
        <v>148</v>
      </c>
      <c r="B2076" s="40">
        <v>44173</v>
      </c>
      <c r="C2076" s="42">
        <v>0.57361111111111107</v>
      </c>
      <c r="D2076" s="3" t="s">
        <v>15</v>
      </c>
      <c r="G2076" s="42" cm="1">
        <f t="array" ref="G207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2076" s="44" t="str">
        <f>IF(ch_table[[#This Row],[Subject 1]]&lt;&gt;"House rose", "",SUMIF(ch_table[Day], ch_table[[#This Row],[Day]], ch_table[Duration]))</f>
        <v/>
      </c>
      <c r="I2076" s="49">
        <f>SUM(INDEX(ch_table[Duration],1):ch_table[[#This Row],[Duration]])</f>
        <v>47.945833333333354</v>
      </c>
      <c r="J2076" s="44" cm="1">
        <f t="array" ref="J207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076" s="44" t="str" cm="1">
        <f t="array" ref="K207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076" s="44" t="str">
        <f>IF(ch_table[[#This Row],[Subject 1]]&lt;&gt;"House rose", "",SUMIF(ch_table[Day], ch_table[[#This Row],[Day]], ch_table[AAT]))</f>
        <v/>
      </c>
      <c r="M2076" s="47">
        <f>SUM(INDEX(ch_table[AAT],1):ch_table[[#This Row],[AAT]])</f>
        <v>3.4611111111111157</v>
      </c>
    </row>
    <row r="2077" spans="1:13" ht="45" x14ac:dyDescent="0.25">
      <c r="A2077" s="2">
        <v>148</v>
      </c>
      <c r="B2077" s="40">
        <v>44173</v>
      </c>
      <c r="C2077" s="42">
        <v>0.57638888888888884</v>
      </c>
      <c r="D2077" s="3" t="s">
        <v>30</v>
      </c>
      <c r="E2077" s="5" t="s">
        <v>1114</v>
      </c>
      <c r="G2077" s="42" cm="1">
        <f t="array" ref="G207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4.1666666666666741E-2</v>
      </c>
      <c r="H2077" s="44" t="str">
        <f>IF(ch_table[[#This Row],[Subject 1]]&lt;&gt;"House rose", "",SUMIF(ch_table[Day], ch_table[[#This Row],[Day]], ch_table[Duration]))</f>
        <v/>
      </c>
      <c r="I2077" s="49">
        <f>SUM(INDEX(ch_table[Duration],1):ch_table[[#This Row],[Duration]])</f>
        <v>47.987500000000018</v>
      </c>
      <c r="J2077" s="44" cm="1">
        <f t="array" ref="J207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077" s="44" t="str" cm="1">
        <f t="array" ref="K207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077" s="44" t="str">
        <f>IF(ch_table[[#This Row],[Subject 1]]&lt;&gt;"House rose", "",SUMIF(ch_table[Day], ch_table[[#This Row],[Day]], ch_table[AAT]))</f>
        <v/>
      </c>
      <c r="M2077" s="47">
        <f>SUM(INDEX(ch_table[AAT],1):ch_table[[#This Row],[AAT]])</f>
        <v>3.4611111111111157</v>
      </c>
    </row>
    <row r="2078" spans="1:13" x14ac:dyDescent="0.25">
      <c r="A2078" s="2">
        <v>148</v>
      </c>
      <c r="B2078" s="40">
        <v>44173</v>
      </c>
      <c r="C2078" s="42">
        <v>0.61805555555555558</v>
      </c>
      <c r="D2078" s="3" t="s">
        <v>15</v>
      </c>
      <c r="G2078" s="42" cm="1">
        <f t="array" ref="G207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2078" s="44" t="str">
        <f>IF(ch_table[[#This Row],[Subject 1]]&lt;&gt;"House rose", "",SUMIF(ch_table[Day], ch_table[[#This Row],[Day]], ch_table[Duration]))</f>
        <v/>
      </c>
      <c r="I2078" s="49">
        <f>SUM(INDEX(ch_table[Duration],1):ch_table[[#This Row],[Duration]])</f>
        <v>47.990277777777798</v>
      </c>
      <c r="J2078" s="44" cm="1">
        <f t="array" ref="J207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078" s="44" t="str" cm="1">
        <f t="array" ref="K207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078" s="44" t="str">
        <f>IF(ch_table[[#This Row],[Subject 1]]&lt;&gt;"House rose", "",SUMIF(ch_table[Day], ch_table[[#This Row],[Day]], ch_table[AAT]))</f>
        <v/>
      </c>
      <c r="M2078" s="47">
        <f>SUM(INDEX(ch_table[AAT],1):ch_table[[#This Row],[AAT]])</f>
        <v>3.4611111111111157</v>
      </c>
    </row>
    <row r="2079" spans="1:13" x14ac:dyDescent="0.25">
      <c r="A2079" s="2">
        <v>148</v>
      </c>
      <c r="B2079" s="40">
        <v>44173</v>
      </c>
      <c r="C2079" s="42">
        <v>0.62083333333333335</v>
      </c>
      <c r="D2079" s="3" t="s">
        <v>44</v>
      </c>
      <c r="E2079" s="5" t="s">
        <v>1115</v>
      </c>
      <c r="G2079" s="42" cm="1">
        <f t="array" ref="G207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7.6388888888888618E-3</v>
      </c>
      <c r="H2079" s="44" t="str">
        <f>IF(ch_table[[#This Row],[Subject 1]]&lt;&gt;"House rose", "",SUMIF(ch_table[Day], ch_table[[#This Row],[Day]], ch_table[Duration]))</f>
        <v/>
      </c>
      <c r="I2079" s="49">
        <f>SUM(INDEX(ch_table[Duration],1):ch_table[[#This Row],[Duration]])</f>
        <v>47.99791666666669</v>
      </c>
      <c r="J2079" s="44" cm="1">
        <f t="array" ref="J207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079" s="44" t="str" cm="1">
        <f t="array" ref="K207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079" s="44" t="str">
        <f>IF(ch_table[[#This Row],[Subject 1]]&lt;&gt;"House rose", "",SUMIF(ch_table[Day], ch_table[[#This Row],[Day]], ch_table[AAT]))</f>
        <v/>
      </c>
      <c r="M2079" s="47">
        <f>SUM(INDEX(ch_table[AAT],1):ch_table[[#This Row],[AAT]])</f>
        <v>3.4611111111111157</v>
      </c>
    </row>
    <row r="2080" spans="1:13" x14ac:dyDescent="0.25">
      <c r="A2080" s="2">
        <v>148</v>
      </c>
      <c r="B2080" s="40">
        <v>44173</v>
      </c>
      <c r="C2080" s="42">
        <v>0.62847222222222221</v>
      </c>
      <c r="D2080" s="3" t="s">
        <v>51</v>
      </c>
      <c r="E2080" s="5" t="s">
        <v>1116</v>
      </c>
      <c r="F2080" s="5" t="s">
        <v>830</v>
      </c>
      <c r="G2080" s="42" cm="1">
        <f t="array" ref="G208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0.11597222222222225</v>
      </c>
      <c r="H2080" s="44" t="str">
        <f>IF(ch_table[[#This Row],[Subject 1]]&lt;&gt;"House rose", "",SUMIF(ch_table[Day], ch_table[[#This Row],[Day]], ch_table[Duration]))</f>
        <v/>
      </c>
      <c r="I2080" s="49">
        <f>SUM(INDEX(ch_table[Duration],1):ch_table[[#This Row],[Duration]])</f>
        <v>48.113888888888916</v>
      </c>
      <c r="J2080" s="44" cm="1">
        <f t="array" ref="J208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080" s="44" t="str" cm="1">
        <f t="array" ref="K208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080" s="44" t="str">
        <f>IF(ch_table[[#This Row],[Subject 1]]&lt;&gt;"House rose", "",SUMIF(ch_table[Day], ch_table[[#This Row],[Day]], ch_table[AAT]))</f>
        <v/>
      </c>
      <c r="M2080" s="47">
        <f>SUM(INDEX(ch_table[AAT],1):ch_table[[#This Row],[AAT]])</f>
        <v>3.4611111111111157</v>
      </c>
    </row>
    <row r="2081" spans="1:13" x14ac:dyDescent="0.25">
      <c r="A2081" s="2">
        <v>148</v>
      </c>
      <c r="B2081" s="40">
        <v>44173</v>
      </c>
      <c r="C2081" s="42">
        <v>0.74444444444444446</v>
      </c>
      <c r="D2081" s="3" t="s">
        <v>317</v>
      </c>
      <c r="E2081" s="5" t="s">
        <v>1117</v>
      </c>
      <c r="G2081" s="42" cm="1">
        <f t="array" ref="G208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6.9444444444444198E-4</v>
      </c>
      <c r="H2081" s="44" t="str">
        <f>IF(ch_table[[#This Row],[Subject 1]]&lt;&gt;"House rose", "",SUMIF(ch_table[Day], ch_table[[#This Row],[Day]], ch_table[Duration]))</f>
        <v/>
      </c>
      <c r="I2081" s="49">
        <f>SUM(INDEX(ch_table[Duration],1):ch_table[[#This Row],[Duration]])</f>
        <v>48.114583333333357</v>
      </c>
      <c r="J2081" s="44" cm="1">
        <f t="array" ref="J208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081" s="44" t="str" cm="1">
        <f t="array" ref="K208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081" s="44" t="str">
        <f>IF(ch_table[[#This Row],[Subject 1]]&lt;&gt;"House rose", "",SUMIF(ch_table[Day], ch_table[[#This Row],[Day]], ch_table[AAT]))</f>
        <v/>
      </c>
      <c r="M2081" s="47">
        <f>SUM(INDEX(ch_table[AAT],1):ch_table[[#This Row],[AAT]])</f>
        <v>3.4611111111111157</v>
      </c>
    </row>
    <row r="2082" spans="1:13" x14ac:dyDescent="0.25">
      <c r="A2082" s="2">
        <v>148</v>
      </c>
      <c r="B2082" s="40">
        <v>44173</v>
      </c>
      <c r="C2082" s="42">
        <v>0.74513888888888891</v>
      </c>
      <c r="D2082" s="3" t="s">
        <v>317</v>
      </c>
      <c r="E2082" s="5" t="s">
        <v>1118</v>
      </c>
      <c r="G2082" s="42" cm="1">
        <f t="array" ref="G208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2082" s="44" t="str">
        <f>IF(ch_table[[#This Row],[Subject 1]]&lt;&gt;"House rose", "",SUMIF(ch_table[Day], ch_table[[#This Row],[Day]], ch_table[Duration]))</f>
        <v/>
      </c>
      <c r="I2082" s="49">
        <f>SUM(INDEX(ch_table[Duration],1):ch_table[[#This Row],[Duration]])</f>
        <v>48.117361111111137</v>
      </c>
      <c r="J2082" s="44" cm="1">
        <f t="array" ref="J208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082" s="44" t="str" cm="1">
        <f t="array" ref="K208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082" s="44" t="str">
        <f>IF(ch_table[[#This Row],[Subject 1]]&lt;&gt;"House rose", "",SUMIF(ch_table[Day], ch_table[[#This Row],[Day]], ch_table[AAT]))</f>
        <v/>
      </c>
      <c r="M2082" s="47">
        <f>SUM(INDEX(ch_table[AAT],1):ch_table[[#This Row],[AAT]])</f>
        <v>3.4611111111111157</v>
      </c>
    </row>
    <row r="2083" spans="1:13" ht="30" x14ac:dyDescent="0.25">
      <c r="A2083" s="2">
        <v>148</v>
      </c>
      <c r="B2083" s="40">
        <v>44173</v>
      </c>
      <c r="C2083" s="42">
        <v>0.74791666666666667</v>
      </c>
      <c r="D2083" s="3" t="s">
        <v>26</v>
      </c>
      <c r="E2083" s="5" t="s">
        <v>1119</v>
      </c>
      <c r="G2083" s="42" cm="1">
        <f t="array" ref="G208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1.5277777777777724E-2</v>
      </c>
      <c r="H2083" s="44" t="str">
        <f>IF(ch_table[[#This Row],[Subject 1]]&lt;&gt;"House rose", "",SUMIF(ch_table[Day], ch_table[[#This Row],[Day]], ch_table[Duration]))</f>
        <v/>
      </c>
      <c r="I2083" s="49">
        <f>SUM(INDEX(ch_table[Duration],1):ch_table[[#This Row],[Duration]])</f>
        <v>48.132638888888913</v>
      </c>
      <c r="J2083" s="44" cm="1">
        <f t="array" ref="J208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083" s="44" t="str" cm="1">
        <f t="array" ref="K208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083" s="44" t="str">
        <f>IF(ch_table[[#This Row],[Subject 1]]&lt;&gt;"House rose", "",SUMIF(ch_table[Day], ch_table[[#This Row],[Day]], ch_table[AAT]))</f>
        <v/>
      </c>
      <c r="M2083" s="47">
        <f>SUM(INDEX(ch_table[AAT],1):ch_table[[#This Row],[AAT]])</f>
        <v>3.4611111111111157</v>
      </c>
    </row>
    <row r="2084" spans="1:13" x14ac:dyDescent="0.25">
      <c r="A2084" s="2">
        <v>148</v>
      </c>
      <c r="B2084" s="40">
        <v>44173</v>
      </c>
      <c r="C2084" s="42">
        <v>0.7631944444444444</v>
      </c>
      <c r="D2084" s="3" t="s">
        <v>17</v>
      </c>
      <c r="G2084" s="42" t="str" cm="1">
        <f t="array" ref="G208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2084" s="44">
        <f>IF(ch_table[[#This Row],[Subject 1]]&lt;&gt;"House rose", "",SUMIF(ch_table[Day], ch_table[[#This Row],[Day]], ch_table[Duration]))</f>
        <v>0.28402777777777771</v>
      </c>
      <c r="I2084" s="49">
        <f>SUM(INDEX(ch_table[Duration],1):ch_table[[#This Row],[Duration]])</f>
        <v>48.132638888888913</v>
      </c>
      <c r="J2084" s="44" cm="1">
        <f t="array" ref="J208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084" s="44" t="str" cm="1">
        <f t="array" ref="K208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084" s="44">
        <f>IF(ch_table[[#This Row],[Subject 1]]&lt;&gt;"House rose", "",SUMIF(ch_table[Day], ch_table[[#This Row],[Day]], ch_table[AAT]))</f>
        <v>0</v>
      </c>
      <c r="M2084" s="47">
        <f>SUM(INDEX(ch_table[AAT],1):ch_table[[#This Row],[AAT]])</f>
        <v>3.4611111111111157</v>
      </c>
    </row>
    <row r="2085" spans="1:13" x14ac:dyDescent="0.25">
      <c r="A2085" s="2">
        <v>149</v>
      </c>
      <c r="B2085" s="40">
        <v>44174</v>
      </c>
      <c r="C2085" s="42">
        <v>0.47916666666666669</v>
      </c>
      <c r="D2085" s="3" t="s">
        <v>18</v>
      </c>
      <c r="G2085" s="42" cm="1">
        <f t="array" ref="G208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2.7777777777778234E-3</v>
      </c>
      <c r="H2085" s="44" t="str">
        <f>IF(ch_table[[#This Row],[Subject 1]]&lt;&gt;"House rose", "",SUMIF(ch_table[Day], ch_table[[#This Row],[Day]], ch_table[Duration]))</f>
        <v/>
      </c>
      <c r="I2085" s="49">
        <f>SUM(INDEX(ch_table[Duration],1):ch_table[[#This Row],[Duration]])</f>
        <v>48.135416666666693</v>
      </c>
      <c r="J2085" s="44" cm="1">
        <f t="array" ref="J208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085" s="44" t="str" cm="1">
        <f t="array" ref="K208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085" s="44" t="str">
        <f>IF(ch_table[[#This Row],[Subject 1]]&lt;&gt;"House rose", "",SUMIF(ch_table[Day], ch_table[[#This Row],[Day]], ch_table[AAT]))</f>
        <v/>
      </c>
      <c r="M2085" s="47">
        <f>SUM(INDEX(ch_table[AAT],1):ch_table[[#This Row],[AAT]])</f>
        <v>3.4611111111111157</v>
      </c>
    </row>
    <row r="2086" spans="1:13" x14ac:dyDescent="0.25">
      <c r="A2086" s="2">
        <v>149</v>
      </c>
      <c r="B2086" s="40">
        <v>44174</v>
      </c>
      <c r="C2086" s="42">
        <v>0.48194444444444451</v>
      </c>
      <c r="D2086" s="3" t="s">
        <v>28</v>
      </c>
      <c r="E2086" s="5" t="s">
        <v>280</v>
      </c>
      <c r="G2086" s="42" cm="1">
        <f t="array" ref="G208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1.8749999999999933E-2</v>
      </c>
      <c r="H2086" s="44" t="str">
        <f>IF(ch_table[[#This Row],[Subject 1]]&lt;&gt;"House rose", "",SUMIF(ch_table[Day], ch_table[[#This Row],[Day]], ch_table[Duration]))</f>
        <v/>
      </c>
      <c r="I2086" s="49">
        <f>SUM(INDEX(ch_table[Duration],1):ch_table[[#This Row],[Duration]])</f>
        <v>48.15416666666669</v>
      </c>
      <c r="J2086" s="44" cm="1">
        <f t="array" ref="J208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086" s="44" t="str" cm="1">
        <f t="array" ref="K208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086" s="44" t="str">
        <f>IF(ch_table[[#This Row],[Subject 1]]&lt;&gt;"House rose", "",SUMIF(ch_table[Day], ch_table[[#This Row],[Day]], ch_table[AAT]))</f>
        <v/>
      </c>
      <c r="M2086" s="47">
        <f>SUM(INDEX(ch_table[AAT],1):ch_table[[#This Row],[AAT]])</f>
        <v>3.4611111111111157</v>
      </c>
    </row>
    <row r="2087" spans="1:13" x14ac:dyDescent="0.25">
      <c r="A2087" s="2">
        <v>149</v>
      </c>
      <c r="B2087" s="40">
        <v>44174</v>
      </c>
      <c r="C2087" s="42">
        <v>0.50069444444444444</v>
      </c>
      <c r="D2087" s="3" t="s">
        <v>28</v>
      </c>
      <c r="E2087" s="5" t="s">
        <v>99</v>
      </c>
      <c r="G2087" s="42" cm="1">
        <f t="array" ref="G208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2.777777777777779E-2</v>
      </c>
      <c r="H2087" s="44" t="str">
        <f>IF(ch_table[[#This Row],[Subject 1]]&lt;&gt;"House rose", "",SUMIF(ch_table[Day], ch_table[[#This Row],[Day]], ch_table[Duration]))</f>
        <v/>
      </c>
      <c r="I2087" s="49">
        <f>SUM(INDEX(ch_table[Duration],1):ch_table[[#This Row],[Duration]])</f>
        <v>48.181944444444468</v>
      </c>
      <c r="J2087" s="44" cm="1">
        <f t="array" ref="J208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087" s="44" t="str" cm="1">
        <f t="array" ref="K208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087" s="44" t="str">
        <f>IF(ch_table[[#This Row],[Subject 1]]&lt;&gt;"House rose", "",SUMIF(ch_table[Day], ch_table[[#This Row],[Day]], ch_table[AAT]))</f>
        <v/>
      </c>
      <c r="M2087" s="47">
        <f>SUM(INDEX(ch_table[AAT],1):ch_table[[#This Row],[AAT]])</f>
        <v>3.4611111111111157</v>
      </c>
    </row>
    <row r="2088" spans="1:13" x14ac:dyDescent="0.25">
      <c r="A2088" s="2">
        <v>149</v>
      </c>
      <c r="B2088" s="40">
        <v>44174</v>
      </c>
      <c r="C2088" s="42">
        <v>0.52847222222222223</v>
      </c>
      <c r="D2088" s="3" t="s">
        <v>15</v>
      </c>
      <c r="G2088" s="42" cm="1">
        <f t="array" ref="G208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3.4722222222222099E-3</v>
      </c>
      <c r="H2088" s="44" t="str">
        <f>IF(ch_table[[#This Row],[Subject 1]]&lt;&gt;"House rose", "",SUMIF(ch_table[Day], ch_table[[#This Row],[Day]], ch_table[Duration]))</f>
        <v/>
      </c>
      <c r="I2088" s="49">
        <f>SUM(INDEX(ch_table[Duration],1):ch_table[[#This Row],[Duration]])</f>
        <v>48.18541666666669</v>
      </c>
      <c r="J2088" s="44" cm="1">
        <f t="array" ref="J208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088" s="44" t="str" cm="1">
        <f t="array" ref="K208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088" s="44" t="str">
        <f>IF(ch_table[[#This Row],[Subject 1]]&lt;&gt;"House rose", "",SUMIF(ch_table[Day], ch_table[[#This Row],[Day]], ch_table[AAT]))</f>
        <v/>
      </c>
      <c r="M2088" s="47">
        <f>SUM(INDEX(ch_table[AAT],1):ch_table[[#This Row],[AAT]])</f>
        <v>3.4611111111111157</v>
      </c>
    </row>
    <row r="2089" spans="1:13" ht="45" x14ac:dyDescent="0.25">
      <c r="A2089" s="2">
        <v>149</v>
      </c>
      <c r="B2089" s="40">
        <v>44174</v>
      </c>
      <c r="C2089" s="42">
        <v>0.53194444444444444</v>
      </c>
      <c r="D2089" s="3" t="s">
        <v>30</v>
      </c>
      <c r="E2089" s="5" t="s">
        <v>1120</v>
      </c>
      <c r="G2089" s="42" cm="1">
        <f t="array" ref="G208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5.3472222222222254E-2</v>
      </c>
      <c r="H2089" s="44" t="str">
        <f>IF(ch_table[[#This Row],[Subject 1]]&lt;&gt;"House rose", "",SUMIF(ch_table[Day], ch_table[[#This Row],[Day]], ch_table[Duration]))</f>
        <v/>
      </c>
      <c r="I2089" s="49">
        <f>SUM(INDEX(ch_table[Duration],1):ch_table[[#This Row],[Duration]])</f>
        <v>48.238888888888916</v>
      </c>
      <c r="J2089" s="44" cm="1">
        <f t="array" ref="J208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089" s="44" t="str" cm="1">
        <f t="array" ref="K208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089" s="44" t="str">
        <f>IF(ch_table[[#This Row],[Subject 1]]&lt;&gt;"House rose", "",SUMIF(ch_table[Day], ch_table[[#This Row],[Day]], ch_table[AAT]))</f>
        <v/>
      </c>
      <c r="M2089" s="47">
        <f>SUM(INDEX(ch_table[AAT],1):ch_table[[#This Row],[AAT]])</f>
        <v>3.4611111111111157</v>
      </c>
    </row>
    <row r="2090" spans="1:13" x14ac:dyDescent="0.25">
      <c r="A2090" s="2">
        <v>149</v>
      </c>
      <c r="B2090" s="40">
        <v>44174</v>
      </c>
      <c r="C2090" s="42">
        <v>0.5854166666666667</v>
      </c>
      <c r="D2090" s="3" t="s">
        <v>15</v>
      </c>
      <c r="G2090" s="42" cm="1">
        <f t="array" ref="G209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2090" s="44" t="str">
        <f>IF(ch_table[[#This Row],[Subject 1]]&lt;&gt;"House rose", "",SUMIF(ch_table[Day], ch_table[[#This Row],[Day]], ch_table[Duration]))</f>
        <v/>
      </c>
      <c r="I2090" s="49">
        <f>SUM(INDEX(ch_table[Duration],1):ch_table[[#This Row],[Duration]])</f>
        <v>48.241666666666696</v>
      </c>
      <c r="J2090" s="44" cm="1">
        <f t="array" ref="J209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090" s="44" t="str" cm="1">
        <f t="array" ref="K209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090" s="44" t="str">
        <f>IF(ch_table[[#This Row],[Subject 1]]&lt;&gt;"House rose", "",SUMIF(ch_table[Day], ch_table[[#This Row],[Day]], ch_table[AAT]))</f>
        <v/>
      </c>
      <c r="M2090" s="47">
        <f>SUM(INDEX(ch_table[AAT],1):ch_table[[#This Row],[AAT]])</f>
        <v>3.4611111111111157</v>
      </c>
    </row>
    <row r="2091" spans="1:13" ht="30" x14ac:dyDescent="0.25">
      <c r="A2091" s="2">
        <v>149</v>
      </c>
      <c r="B2091" s="40">
        <v>44174</v>
      </c>
      <c r="C2091" s="42">
        <v>0.58819444444444446</v>
      </c>
      <c r="D2091" s="3" t="s">
        <v>30</v>
      </c>
      <c r="E2091" s="5" t="s">
        <v>1121</v>
      </c>
      <c r="G2091" s="42" cm="1">
        <f t="array" ref="G209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2.9166666666666674E-2</v>
      </c>
      <c r="H2091" s="44" t="str">
        <f>IF(ch_table[[#This Row],[Subject 1]]&lt;&gt;"House rose", "",SUMIF(ch_table[Day], ch_table[[#This Row],[Day]], ch_table[Duration]))</f>
        <v/>
      </c>
      <c r="I2091" s="49">
        <f>SUM(INDEX(ch_table[Duration],1):ch_table[[#This Row],[Duration]])</f>
        <v>48.270833333333364</v>
      </c>
      <c r="J2091" s="44" cm="1">
        <f t="array" ref="J209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091" s="44" t="str" cm="1">
        <f t="array" ref="K209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091" s="44" t="str">
        <f>IF(ch_table[[#This Row],[Subject 1]]&lt;&gt;"House rose", "",SUMIF(ch_table[Day], ch_table[[#This Row],[Day]], ch_table[AAT]))</f>
        <v/>
      </c>
      <c r="M2091" s="47">
        <f>SUM(INDEX(ch_table[AAT],1):ch_table[[#This Row],[AAT]])</f>
        <v>3.4611111111111157</v>
      </c>
    </row>
    <row r="2092" spans="1:13" ht="30" x14ac:dyDescent="0.25">
      <c r="A2092" s="2">
        <v>149</v>
      </c>
      <c r="B2092" s="40">
        <v>44174</v>
      </c>
      <c r="C2092" s="42">
        <v>0.61736111111111114</v>
      </c>
      <c r="D2092" s="3" t="s">
        <v>24</v>
      </c>
      <c r="E2092" s="5" t="s">
        <v>1122</v>
      </c>
      <c r="G2092" s="42" cm="1">
        <f t="array" ref="G209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6.2499999999999778E-3</v>
      </c>
      <c r="H2092" s="44" t="str">
        <f>IF(ch_table[[#This Row],[Subject 1]]&lt;&gt;"House rose", "",SUMIF(ch_table[Day], ch_table[[#This Row],[Day]], ch_table[Duration]))</f>
        <v/>
      </c>
      <c r="I2092" s="49">
        <f>SUM(INDEX(ch_table[Duration],1):ch_table[[#This Row],[Duration]])</f>
        <v>48.277083333333366</v>
      </c>
      <c r="J2092" s="44" cm="1">
        <f t="array" ref="J209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092" s="44" t="str" cm="1">
        <f t="array" ref="K209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092" s="44" t="str">
        <f>IF(ch_table[[#This Row],[Subject 1]]&lt;&gt;"House rose", "",SUMIF(ch_table[Day], ch_table[[#This Row],[Day]], ch_table[AAT]))</f>
        <v/>
      </c>
      <c r="M2092" s="47">
        <f>SUM(INDEX(ch_table[AAT],1):ch_table[[#This Row],[AAT]])</f>
        <v>3.4611111111111157</v>
      </c>
    </row>
    <row r="2093" spans="1:13" x14ac:dyDescent="0.25">
      <c r="A2093" s="2">
        <v>149</v>
      </c>
      <c r="B2093" s="40">
        <v>44174</v>
      </c>
      <c r="C2093" s="42">
        <v>0.62361111111111112</v>
      </c>
      <c r="D2093" s="3" t="s">
        <v>44</v>
      </c>
      <c r="E2093" s="5" t="s">
        <v>1123</v>
      </c>
      <c r="G2093" s="42" cm="1">
        <f t="array" ref="G209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1.5277777777777724E-2</v>
      </c>
      <c r="H2093" s="44" t="str">
        <f>IF(ch_table[[#This Row],[Subject 1]]&lt;&gt;"House rose", "",SUMIF(ch_table[Day], ch_table[[#This Row],[Day]], ch_table[Duration]))</f>
        <v/>
      </c>
      <c r="I2093" s="49">
        <f>SUM(INDEX(ch_table[Duration],1):ch_table[[#This Row],[Duration]])</f>
        <v>48.292361111111141</v>
      </c>
      <c r="J2093" s="44" cm="1">
        <f t="array" ref="J209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093" s="44" t="str" cm="1">
        <f t="array" ref="K209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093" s="44" t="str">
        <f>IF(ch_table[[#This Row],[Subject 1]]&lt;&gt;"House rose", "",SUMIF(ch_table[Day], ch_table[[#This Row],[Day]], ch_table[AAT]))</f>
        <v/>
      </c>
      <c r="M2093" s="47">
        <f>SUM(INDEX(ch_table[AAT],1):ch_table[[#This Row],[AAT]])</f>
        <v>3.4611111111111157</v>
      </c>
    </row>
    <row r="2094" spans="1:13" x14ac:dyDescent="0.25">
      <c r="A2094" s="2">
        <v>149</v>
      </c>
      <c r="B2094" s="40">
        <v>44174</v>
      </c>
      <c r="C2094" s="42">
        <v>0.63888888888888884</v>
      </c>
      <c r="D2094" s="3" t="s">
        <v>1124</v>
      </c>
      <c r="E2094" s="5" t="s">
        <v>1125</v>
      </c>
      <c r="G2094" s="42" cm="1">
        <f t="array" ref="G209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4.8611111111112049E-3</v>
      </c>
      <c r="H2094" s="44" t="str">
        <f>IF(ch_table[[#This Row],[Subject 1]]&lt;&gt;"House rose", "",SUMIF(ch_table[Day], ch_table[[#This Row],[Day]], ch_table[Duration]))</f>
        <v/>
      </c>
      <c r="I2094" s="49">
        <f>SUM(INDEX(ch_table[Duration],1):ch_table[[#This Row],[Duration]])</f>
        <v>48.297222222222253</v>
      </c>
      <c r="J2094" s="44" cm="1">
        <f t="array" ref="J209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094" s="44" t="str" cm="1">
        <f t="array" ref="K209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094" s="44" t="str">
        <f>IF(ch_table[[#This Row],[Subject 1]]&lt;&gt;"House rose", "",SUMIF(ch_table[Day], ch_table[[#This Row],[Day]], ch_table[AAT]))</f>
        <v/>
      </c>
      <c r="M2094" s="47">
        <f>SUM(INDEX(ch_table[AAT],1):ch_table[[#This Row],[AAT]])</f>
        <v>3.4611111111111157</v>
      </c>
    </row>
    <row r="2095" spans="1:13" ht="30" x14ac:dyDescent="0.25">
      <c r="A2095" s="2">
        <v>149</v>
      </c>
      <c r="B2095" s="40">
        <v>44174</v>
      </c>
      <c r="C2095" s="42">
        <v>0.64375000000000004</v>
      </c>
      <c r="D2095" s="3" t="s">
        <v>855</v>
      </c>
      <c r="E2095" s="5" t="s">
        <v>1126</v>
      </c>
      <c r="G2095" s="42" cm="1">
        <f t="array" ref="G209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7.4999999999999956E-2</v>
      </c>
      <c r="H2095" s="44" t="str">
        <f>IF(ch_table[[#This Row],[Subject 1]]&lt;&gt;"House rose", "",SUMIF(ch_table[Day], ch_table[[#This Row],[Day]], ch_table[Duration]))</f>
        <v/>
      </c>
      <c r="I2095" s="49">
        <f>SUM(INDEX(ch_table[Duration],1):ch_table[[#This Row],[Duration]])</f>
        <v>48.372222222222256</v>
      </c>
      <c r="J2095" s="44" cm="1">
        <f t="array" ref="J209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095" s="44" t="str" cm="1">
        <f t="array" ref="K209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095" s="44" t="str">
        <f>IF(ch_table[[#This Row],[Subject 1]]&lt;&gt;"House rose", "",SUMIF(ch_table[Day], ch_table[[#This Row],[Day]], ch_table[AAT]))</f>
        <v/>
      </c>
      <c r="M2095" s="47">
        <f>SUM(INDEX(ch_table[AAT],1):ch_table[[#This Row],[AAT]])</f>
        <v>3.4611111111111157</v>
      </c>
    </row>
    <row r="2096" spans="1:13" x14ac:dyDescent="0.25">
      <c r="A2096" s="2">
        <v>149</v>
      </c>
      <c r="B2096" s="40">
        <v>44174</v>
      </c>
      <c r="C2096" s="42">
        <v>0.71875</v>
      </c>
      <c r="D2096" s="3" t="s">
        <v>34</v>
      </c>
      <c r="E2096" s="5" t="s">
        <v>304</v>
      </c>
      <c r="G2096" s="42" cm="1">
        <f t="array" ref="G209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</v>
      </c>
      <c r="H2096" s="44" t="str">
        <f>IF(ch_table[[#This Row],[Subject 1]]&lt;&gt;"House rose", "",SUMIF(ch_table[Day], ch_table[[#This Row],[Day]], ch_table[Duration]))</f>
        <v/>
      </c>
      <c r="I2096" s="49">
        <f>SUM(INDEX(ch_table[Duration],1):ch_table[[#This Row],[Duration]])</f>
        <v>48.372222222222256</v>
      </c>
      <c r="J2096" s="44" cm="1">
        <f t="array" ref="J209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096" s="44" t="str" cm="1">
        <f t="array" ref="K209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096" s="44" t="str">
        <f>IF(ch_table[[#This Row],[Subject 1]]&lt;&gt;"House rose", "",SUMIF(ch_table[Day], ch_table[[#This Row],[Day]], ch_table[AAT]))</f>
        <v/>
      </c>
      <c r="M2096" s="47">
        <f>SUM(INDEX(ch_table[AAT],1):ch_table[[#This Row],[AAT]])</f>
        <v>3.4611111111111157</v>
      </c>
    </row>
    <row r="2097" spans="1:13" x14ac:dyDescent="0.25">
      <c r="A2097" s="2">
        <v>149</v>
      </c>
      <c r="B2097" s="40">
        <v>44174</v>
      </c>
      <c r="C2097" s="42">
        <v>0.71875</v>
      </c>
      <c r="D2097" s="3" t="s">
        <v>15</v>
      </c>
      <c r="G2097" s="42" cm="1">
        <f t="array" ref="G209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2097" s="44" t="str">
        <f>IF(ch_table[[#This Row],[Subject 1]]&lt;&gt;"House rose", "",SUMIF(ch_table[Day], ch_table[[#This Row],[Day]], ch_table[Duration]))</f>
        <v/>
      </c>
      <c r="I2097" s="49">
        <f>SUM(INDEX(ch_table[Duration],1):ch_table[[#This Row],[Duration]])</f>
        <v>48.375000000000036</v>
      </c>
      <c r="J2097" s="44" cm="1">
        <f t="array" ref="J209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097" s="44" t="str" cm="1">
        <f t="array" ref="K209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097" s="44" t="str">
        <f>IF(ch_table[[#This Row],[Subject 1]]&lt;&gt;"House rose", "",SUMIF(ch_table[Day], ch_table[[#This Row],[Day]], ch_table[AAT]))</f>
        <v/>
      </c>
      <c r="M2097" s="47">
        <f>SUM(INDEX(ch_table[AAT],1):ch_table[[#This Row],[AAT]])</f>
        <v>3.4611111111111157</v>
      </c>
    </row>
    <row r="2098" spans="1:13" x14ac:dyDescent="0.25">
      <c r="A2098" s="2">
        <v>149</v>
      </c>
      <c r="B2098" s="40">
        <v>44174</v>
      </c>
      <c r="C2098" s="42">
        <v>0.72152777777777777</v>
      </c>
      <c r="D2098" s="3" t="s">
        <v>284</v>
      </c>
      <c r="E2098" s="5" t="s">
        <v>1125</v>
      </c>
      <c r="F2098" s="5" t="s">
        <v>156</v>
      </c>
      <c r="G2098" s="42" cm="1">
        <f t="array" ref="G209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3.2638888888888884E-2</v>
      </c>
      <c r="H2098" s="44" t="str">
        <f>IF(ch_table[[#This Row],[Subject 1]]&lt;&gt;"House rose", "",SUMIF(ch_table[Day], ch_table[[#This Row],[Day]], ch_table[Duration]))</f>
        <v/>
      </c>
      <c r="I2098" s="49">
        <f>SUM(INDEX(ch_table[Duration],1):ch_table[[#This Row],[Duration]])</f>
        <v>48.407638888888926</v>
      </c>
      <c r="J2098" s="44" cm="1">
        <f t="array" ref="J209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098" s="44" t="str" cm="1">
        <f t="array" ref="K209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098" s="44" t="str">
        <f>IF(ch_table[[#This Row],[Subject 1]]&lt;&gt;"House rose", "",SUMIF(ch_table[Day], ch_table[[#This Row],[Day]], ch_table[AAT]))</f>
        <v/>
      </c>
      <c r="M2098" s="47">
        <f>SUM(INDEX(ch_table[AAT],1):ch_table[[#This Row],[AAT]])</f>
        <v>3.4611111111111157</v>
      </c>
    </row>
    <row r="2099" spans="1:13" ht="30" x14ac:dyDescent="0.25">
      <c r="A2099" s="2">
        <v>149</v>
      </c>
      <c r="B2099" s="40">
        <v>44174</v>
      </c>
      <c r="C2099" s="42">
        <v>0.75416666666666665</v>
      </c>
      <c r="D2099" s="3" t="s">
        <v>317</v>
      </c>
      <c r="E2099" s="5" t="s">
        <v>1127</v>
      </c>
      <c r="G2099" s="42" cm="1">
        <f t="array" ref="G209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6.9444444444444198E-4</v>
      </c>
      <c r="H2099" s="44" t="str">
        <f>IF(ch_table[[#This Row],[Subject 1]]&lt;&gt;"House rose", "",SUMIF(ch_table[Day], ch_table[[#This Row],[Day]], ch_table[Duration]))</f>
        <v/>
      </c>
      <c r="I2099" s="49">
        <f>SUM(INDEX(ch_table[Duration],1):ch_table[[#This Row],[Duration]])</f>
        <v>48.408333333333367</v>
      </c>
      <c r="J2099" s="44" cm="1">
        <f t="array" ref="J209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099" s="44" t="str" cm="1">
        <f t="array" ref="K209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099" s="44" t="str">
        <f>IF(ch_table[[#This Row],[Subject 1]]&lt;&gt;"House rose", "",SUMIF(ch_table[Day], ch_table[[#This Row],[Day]], ch_table[AAT]))</f>
        <v/>
      </c>
      <c r="M2099" s="47">
        <f>SUM(INDEX(ch_table[AAT],1):ch_table[[#This Row],[AAT]])</f>
        <v>3.4611111111111157</v>
      </c>
    </row>
    <row r="2100" spans="1:13" ht="30" x14ac:dyDescent="0.25">
      <c r="A2100" s="2">
        <v>149</v>
      </c>
      <c r="B2100" s="40">
        <v>44174</v>
      </c>
      <c r="C2100" s="42">
        <v>0.75486111111111109</v>
      </c>
      <c r="D2100" s="3" t="s">
        <v>26</v>
      </c>
      <c r="E2100" s="5" t="s">
        <v>1128</v>
      </c>
      <c r="G2100" s="42" cm="1">
        <f t="array" ref="G210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1.736111111111116E-2</v>
      </c>
      <c r="H2100" s="44" t="str">
        <f>IF(ch_table[[#This Row],[Subject 1]]&lt;&gt;"House rose", "",SUMIF(ch_table[Day], ch_table[[#This Row],[Day]], ch_table[Duration]))</f>
        <v/>
      </c>
      <c r="I2100" s="49">
        <f>SUM(INDEX(ch_table[Duration],1):ch_table[[#This Row],[Duration]])</f>
        <v>48.425694444444481</v>
      </c>
      <c r="J2100" s="44" cm="1">
        <f t="array" ref="J210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100" s="44" t="str" cm="1">
        <f t="array" ref="K210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100" s="44" t="str">
        <f>IF(ch_table[[#This Row],[Subject 1]]&lt;&gt;"House rose", "",SUMIF(ch_table[Day], ch_table[[#This Row],[Day]], ch_table[AAT]))</f>
        <v/>
      </c>
      <c r="M2100" s="47">
        <f>SUM(INDEX(ch_table[AAT],1):ch_table[[#This Row],[AAT]])</f>
        <v>3.4611111111111157</v>
      </c>
    </row>
    <row r="2101" spans="1:13" x14ac:dyDescent="0.25">
      <c r="A2101" s="2">
        <v>149</v>
      </c>
      <c r="B2101" s="40">
        <v>44174</v>
      </c>
      <c r="C2101" s="42">
        <v>0.77222222222222225</v>
      </c>
      <c r="D2101" s="3" t="s">
        <v>17</v>
      </c>
      <c r="G2101" s="42" t="str" cm="1">
        <f t="array" ref="G210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2101" s="44">
        <f>IF(ch_table[[#This Row],[Subject 1]]&lt;&gt;"House rose", "",SUMIF(ch_table[Day], ch_table[[#This Row],[Day]], ch_table[Duration]))</f>
        <v>0.29305555555555557</v>
      </c>
      <c r="I2101" s="49">
        <f>SUM(INDEX(ch_table[Duration],1):ch_table[[#This Row],[Duration]])</f>
        <v>48.425694444444481</v>
      </c>
      <c r="J2101" s="44" cm="1">
        <f t="array" ref="J210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101" s="44" t="str" cm="1">
        <f t="array" ref="K210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101" s="44">
        <f>IF(ch_table[[#This Row],[Subject 1]]&lt;&gt;"House rose", "",SUMIF(ch_table[Day], ch_table[[#This Row],[Day]], ch_table[AAT]))</f>
        <v>0</v>
      </c>
      <c r="M2101" s="47">
        <f>SUM(INDEX(ch_table[AAT],1):ch_table[[#This Row],[AAT]])</f>
        <v>3.4611111111111157</v>
      </c>
    </row>
    <row r="2102" spans="1:13" x14ac:dyDescent="0.25">
      <c r="A2102" s="2">
        <v>150</v>
      </c>
      <c r="B2102" s="40">
        <v>44175</v>
      </c>
      <c r="C2102" s="42">
        <v>0.39583333333333331</v>
      </c>
      <c r="D2102" s="3" t="s">
        <v>18</v>
      </c>
      <c r="G2102" s="42" cm="1">
        <f t="array" ref="G210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2102" s="44" t="str">
        <f>IF(ch_table[[#This Row],[Subject 1]]&lt;&gt;"House rose", "",SUMIF(ch_table[Day], ch_table[[#This Row],[Day]], ch_table[Duration]))</f>
        <v/>
      </c>
      <c r="I2102" s="49">
        <f>SUM(INDEX(ch_table[Duration],1):ch_table[[#This Row],[Duration]])</f>
        <v>48.428472222222261</v>
      </c>
      <c r="J2102" s="44" cm="1">
        <f t="array" ref="J210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102" s="44" t="str" cm="1">
        <f t="array" ref="K210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102" s="44" t="str">
        <f>IF(ch_table[[#This Row],[Subject 1]]&lt;&gt;"House rose", "",SUMIF(ch_table[Day], ch_table[[#This Row],[Day]], ch_table[AAT]))</f>
        <v/>
      </c>
      <c r="M2102" s="47">
        <f>SUM(INDEX(ch_table[AAT],1):ch_table[[#This Row],[AAT]])</f>
        <v>3.4611111111111157</v>
      </c>
    </row>
    <row r="2103" spans="1:13" x14ac:dyDescent="0.25">
      <c r="A2103" s="2">
        <v>150</v>
      </c>
      <c r="B2103" s="40">
        <v>44175</v>
      </c>
      <c r="C2103" s="42">
        <v>0.39861111111111108</v>
      </c>
      <c r="D2103" s="3" t="s">
        <v>28</v>
      </c>
      <c r="E2103" s="5" t="s">
        <v>1129</v>
      </c>
      <c r="G2103" s="42" cm="1">
        <f t="array" ref="G210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1.8750000000000044E-2</v>
      </c>
      <c r="H2103" s="44" t="str">
        <f>IF(ch_table[[#This Row],[Subject 1]]&lt;&gt;"House rose", "",SUMIF(ch_table[Day], ch_table[[#This Row],[Day]], ch_table[Duration]))</f>
        <v/>
      </c>
      <c r="I2103" s="49">
        <f>SUM(INDEX(ch_table[Duration],1):ch_table[[#This Row],[Duration]])</f>
        <v>48.447222222222258</v>
      </c>
      <c r="J2103" s="44" cm="1">
        <f t="array" ref="J210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103" s="44" t="str" cm="1">
        <f t="array" ref="K210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103" s="44" t="str">
        <f>IF(ch_table[[#This Row],[Subject 1]]&lt;&gt;"House rose", "",SUMIF(ch_table[Day], ch_table[[#This Row],[Day]], ch_table[AAT]))</f>
        <v/>
      </c>
      <c r="M2103" s="47">
        <f>SUM(INDEX(ch_table[AAT],1):ch_table[[#This Row],[AAT]])</f>
        <v>3.4611111111111157</v>
      </c>
    </row>
    <row r="2104" spans="1:13" x14ac:dyDescent="0.25">
      <c r="A2104" s="2">
        <v>150</v>
      </c>
      <c r="B2104" s="40">
        <v>44175</v>
      </c>
      <c r="C2104" s="42">
        <v>0.41736111111111113</v>
      </c>
      <c r="D2104" s="3" t="s">
        <v>29</v>
      </c>
      <c r="E2104" s="5" t="s">
        <v>1129</v>
      </c>
      <c r="G2104" s="42" cm="1">
        <f t="array" ref="G210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6.2499999999999778E-3</v>
      </c>
      <c r="H2104" s="44" t="str">
        <f>IF(ch_table[[#This Row],[Subject 1]]&lt;&gt;"House rose", "",SUMIF(ch_table[Day], ch_table[[#This Row],[Day]], ch_table[Duration]))</f>
        <v/>
      </c>
      <c r="I2104" s="49">
        <f>SUM(INDEX(ch_table[Duration],1):ch_table[[#This Row],[Duration]])</f>
        <v>48.45347222222226</v>
      </c>
      <c r="J2104" s="44" cm="1">
        <f t="array" ref="J210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104" s="44" t="str" cm="1">
        <f t="array" ref="K210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104" s="44" t="str">
        <f>IF(ch_table[[#This Row],[Subject 1]]&lt;&gt;"House rose", "",SUMIF(ch_table[Day], ch_table[[#This Row],[Day]], ch_table[AAT]))</f>
        <v/>
      </c>
      <c r="M2104" s="47">
        <f>SUM(INDEX(ch_table[AAT],1):ch_table[[#This Row],[AAT]])</f>
        <v>3.4611111111111157</v>
      </c>
    </row>
    <row r="2105" spans="1:13" x14ac:dyDescent="0.25">
      <c r="A2105" s="2">
        <v>150</v>
      </c>
      <c r="B2105" s="40">
        <v>44175</v>
      </c>
      <c r="C2105" s="42">
        <v>0.4236111111111111</v>
      </c>
      <c r="D2105" s="3" t="s">
        <v>28</v>
      </c>
      <c r="E2105" s="5" t="s">
        <v>137</v>
      </c>
      <c r="G2105" s="42" cm="1">
        <f t="array" ref="G210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1.5972222222222221E-2</v>
      </c>
      <c r="H2105" s="44" t="str">
        <f>IF(ch_table[[#This Row],[Subject 1]]&lt;&gt;"House rose", "",SUMIF(ch_table[Day], ch_table[[#This Row],[Day]], ch_table[Duration]))</f>
        <v/>
      </c>
      <c r="I2105" s="49">
        <f>SUM(INDEX(ch_table[Duration],1):ch_table[[#This Row],[Duration]])</f>
        <v>48.469444444444484</v>
      </c>
      <c r="J2105" s="44" cm="1">
        <f t="array" ref="J210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105" s="44" t="str" cm="1">
        <f t="array" ref="K210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105" s="44" t="str">
        <f>IF(ch_table[[#This Row],[Subject 1]]&lt;&gt;"House rose", "",SUMIF(ch_table[Day], ch_table[[#This Row],[Day]], ch_table[AAT]))</f>
        <v/>
      </c>
      <c r="M2105" s="47">
        <f>SUM(INDEX(ch_table[AAT],1):ch_table[[#This Row],[AAT]])</f>
        <v>3.4611111111111157</v>
      </c>
    </row>
    <row r="2106" spans="1:13" x14ac:dyDescent="0.25">
      <c r="A2106" s="2">
        <v>150</v>
      </c>
      <c r="B2106" s="40">
        <v>44175</v>
      </c>
      <c r="C2106" s="42">
        <v>0.43958333333333333</v>
      </c>
      <c r="D2106" s="3" t="s">
        <v>15</v>
      </c>
      <c r="G2106" s="42" cm="1">
        <f t="array" ref="G210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2106" s="44" t="str">
        <f>IF(ch_table[[#This Row],[Subject 1]]&lt;&gt;"House rose", "",SUMIF(ch_table[Day], ch_table[[#This Row],[Day]], ch_table[Duration]))</f>
        <v/>
      </c>
      <c r="I2106" s="49">
        <f>SUM(INDEX(ch_table[Duration],1):ch_table[[#This Row],[Duration]])</f>
        <v>48.472222222222264</v>
      </c>
      <c r="J2106" s="44" cm="1">
        <f t="array" ref="J210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106" s="44" t="str" cm="1">
        <f t="array" ref="K210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106" s="44" t="str">
        <f>IF(ch_table[[#This Row],[Subject 1]]&lt;&gt;"House rose", "",SUMIF(ch_table[Day], ch_table[[#This Row],[Day]], ch_table[AAT]))</f>
        <v/>
      </c>
      <c r="M2106" s="47">
        <f>SUM(INDEX(ch_table[AAT],1):ch_table[[#This Row],[AAT]])</f>
        <v>3.4611111111111157</v>
      </c>
    </row>
    <row r="2107" spans="1:13" ht="60" x14ac:dyDescent="0.25">
      <c r="A2107" s="2">
        <v>150</v>
      </c>
      <c r="B2107" s="40">
        <v>44175</v>
      </c>
      <c r="C2107" s="42">
        <v>0.44236111111111109</v>
      </c>
      <c r="D2107" s="3" t="s">
        <v>32</v>
      </c>
      <c r="E2107" s="5" t="s">
        <v>1130</v>
      </c>
      <c r="G2107" s="42" cm="1">
        <f t="array" ref="G210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3.9583333333333415E-2</v>
      </c>
      <c r="H2107" s="44" t="str">
        <f>IF(ch_table[[#This Row],[Subject 1]]&lt;&gt;"House rose", "",SUMIF(ch_table[Day], ch_table[[#This Row],[Day]], ch_table[Duration]))</f>
        <v/>
      </c>
      <c r="I2107" s="49">
        <f>SUM(INDEX(ch_table[Duration],1):ch_table[[#This Row],[Duration]])</f>
        <v>48.511805555555597</v>
      </c>
      <c r="J2107" s="44" cm="1">
        <f t="array" ref="J210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107" s="44" t="str" cm="1">
        <f t="array" ref="K210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107" s="44" t="str">
        <f>IF(ch_table[[#This Row],[Subject 1]]&lt;&gt;"House rose", "",SUMIF(ch_table[Day], ch_table[[#This Row],[Day]], ch_table[AAT]))</f>
        <v/>
      </c>
      <c r="M2107" s="47">
        <f>SUM(INDEX(ch_table[AAT],1):ch_table[[#This Row],[AAT]])</f>
        <v>3.4611111111111157</v>
      </c>
    </row>
    <row r="2108" spans="1:13" x14ac:dyDescent="0.25">
      <c r="A2108" s="2">
        <v>150</v>
      </c>
      <c r="B2108" s="40">
        <v>44175</v>
      </c>
      <c r="C2108" s="42">
        <v>0.48194444444444451</v>
      </c>
      <c r="D2108" s="3" t="s">
        <v>15</v>
      </c>
      <c r="G2108" s="42" cm="1">
        <f t="array" ref="G210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2.7777777777777124E-3</v>
      </c>
      <c r="H2108" s="44" t="str">
        <f>IF(ch_table[[#This Row],[Subject 1]]&lt;&gt;"House rose", "",SUMIF(ch_table[Day], ch_table[[#This Row],[Day]], ch_table[Duration]))</f>
        <v/>
      </c>
      <c r="I2108" s="49">
        <f>SUM(INDEX(ch_table[Duration],1):ch_table[[#This Row],[Duration]])</f>
        <v>48.514583333333377</v>
      </c>
      <c r="J2108" s="44" cm="1">
        <f t="array" ref="J210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108" s="44" t="str" cm="1">
        <f t="array" ref="K210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108" s="44" t="str">
        <f>IF(ch_table[[#This Row],[Subject 1]]&lt;&gt;"House rose", "",SUMIF(ch_table[Day], ch_table[[#This Row],[Day]], ch_table[AAT]))</f>
        <v/>
      </c>
      <c r="M2108" s="47">
        <f>SUM(INDEX(ch_table[AAT],1):ch_table[[#This Row],[AAT]])</f>
        <v>3.4611111111111157</v>
      </c>
    </row>
    <row r="2109" spans="1:13" x14ac:dyDescent="0.25">
      <c r="A2109" s="2">
        <v>150</v>
      </c>
      <c r="B2109" s="40">
        <v>44175</v>
      </c>
      <c r="C2109" s="42">
        <v>0.48472222222222222</v>
      </c>
      <c r="D2109" s="3" t="s">
        <v>1131</v>
      </c>
      <c r="E2109" s="5" t="s">
        <v>81</v>
      </c>
      <c r="G2109" s="42" cm="1">
        <f t="array" ref="G210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4.3750000000000011E-2</v>
      </c>
      <c r="H2109" s="44" t="str">
        <f>IF(ch_table[[#This Row],[Subject 1]]&lt;&gt;"House rose", "",SUMIF(ch_table[Day], ch_table[[#This Row],[Day]], ch_table[Duration]))</f>
        <v/>
      </c>
      <c r="I2109" s="49">
        <f>SUM(INDEX(ch_table[Duration],1):ch_table[[#This Row],[Duration]])</f>
        <v>48.55833333333338</v>
      </c>
      <c r="J2109" s="44" cm="1">
        <f t="array" ref="J210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109" s="44" t="str" cm="1">
        <f t="array" ref="K210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109" s="44" t="str">
        <f>IF(ch_table[[#This Row],[Subject 1]]&lt;&gt;"House rose", "",SUMIF(ch_table[Day], ch_table[[#This Row],[Day]], ch_table[AAT]))</f>
        <v/>
      </c>
      <c r="M2109" s="47">
        <f>SUM(INDEX(ch_table[AAT],1):ch_table[[#This Row],[AAT]])</f>
        <v>3.4611111111111157</v>
      </c>
    </row>
    <row r="2110" spans="1:13" x14ac:dyDescent="0.25">
      <c r="A2110" s="2">
        <v>150</v>
      </c>
      <c r="B2110" s="40">
        <v>44175</v>
      </c>
      <c r="C2110" s="42">
        <v>0.52847222222222223</v>
      </c>
      <c r="D2110" s="3" t="s">
        <v>15</v>
      </c>
      <c r="G2110" s="42" cm="1">
        <f t="array" ref="G211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2110" s="44" t="str">
        <f>IF(ch_table[[#This Row],[Subject 1]]&lt;&gt;"House rose", "",SUMIF(ch_table[Day], ch_table[[#This Row],[Day]], ch_table[Duration]))</f>
        <v/>
      </c>
      <c r="I2110" s="49">
        <f>SUM(INDEX(ch_table[Duration],1):ch_table[[#This Row],[Duration]])</f>
        <v>48.560416666666711</v>
      </c>
      <c r="J2110" s="44" cm="1">
        <f t="array" ref="J211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110" s="44" t="str" cm="1">
        <f t="array" ref="K211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110" s="44" t="str">
        <f>IF(ch_table[[#This Row],[Subject 1]]&lt;&gt;"House rose", "",SUMIF(ch_table[Day], ch_table[[#This Row],[Day]], ch_table[AAT]))</f>
        <v/>
      </c>
      <c r="M2110" s="47">
        <f>SUM(INDEX(ch_table[AAT],1):ch_table[[#This Row],[AAT]])</f>
        <v>3.4611111111111157</v>
      </c>
    </row>
    <row r="2111" spans="1:13" ht="45" x14ac:dyDescent="0.25">
      <c r="A2111" s="2">
        <v>150</v>
      </c>
      <c r="B2111" s="40">
        <v>44175</v>
      </c>
      <c r="C2111" s="42">
        <v>0.53055555555555556</v>
      </c>
      <c r="D2111" s="3" t="s">
        <v>30</v>
      </c>
      <c r="E2111" s="5" t="s">
        <v>1132</v>
      </c>
      <c r="G2111" s="42" cm="1">
        <f t="array" ref="G211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3.125E-2</v>
      </c>
      <c r="H2111" s="44" t="str">
        <f>IF(ch_table[[#This Row],[Subject 1]]&lt;&gt;"House rose", "",SUMIF(ch_table[Day], ch_table[[#This Row],[Day]], ch_table[Duration]))</f>
        <v/>
      </c>
      <c r="I2111" s="49">
        <f>SUM(INDEX(ch_table[Duration],1):ch_table[[#This Row],[Duration]])</f>
        <v>48.591666666666711</v>
      </c>
      <c r="J2111" s="44" cm="1">
        <f t="array" ref="J211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111" s="44" t="str" cm="1">
        <f t="array" ref="K211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111" s="44" t="str">
        <f>IF(ch_table[[#This Row],[Subject 1]]&lt;&gt;"House rose", "",SUMIF(ch_table[Day], ch_table[[#This Row],[Day]], ch_table[AAT]))</f>
        <v/>
      </c>
      <c r="M2111" s="47">
        <f>SUM(INDEX(ch_table[AAT],1):ch_table[[#This Row],[AAT]])</f>
        <v>3.4611111111111157</v>
      </c>
    </row>
    <row r="2112" spans="1:13" x14ac:dyDescent="0.25">
      <c r="A2112" s="2">
        <v>150</v>
      </c>
      <c r="B2112" s="40">
        <v>44175</v>
      </c>
      <c r="C2112" s="42">
        <v>0.56180555555555556</v>
      </c>
      <c r="D2112" s="3" t="s">
        <v>15</v>
      </c>
      <c r="G2112" s="42" cm="1">
        <f t="array" ref="G211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4.1666666666666519E-3</v>
      </c>
      <c r="H2112" s="44" t="str">
        <f>IF(ch_table[[#This Row],[Subject 1]]&lt;&gt;"House rose", "",SUMIF(ch_table[Day], ch_table[[#This Row],[Day]], ch_table[Duration]))</f>
        <v/>
      </c>
      <c r="I2112" s="49">
        <f>SUM(INDEX(ch_table[Duration],1):ch_table[[#This Row],[Duration]])</f>
        <v>48.595833333333381</v>
      </c>
      <c r="J2112" s="44" cm="1">
        <f t="array" ref="J211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112" s="44" t="str" cm="1">
        <f t="array" ref="K211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112" s="44" t="str">
        <f>IF(ch_table[[#This Row],[Subject 1]]&lt;&gt;"House rose", "",SUMIF(ch_table[Day], ch_table[[#This Row],[Day]], ch_table[AAT]))</f>
        <v/>
      </c>
      <c r="M2112" s="47">
        <f>SUM(INDEX(ch_table[AAT],1):ch_table[[#This Row],[AAT]])</f>
        <v>3.4611111111111157</v>
      </c>
    </row>
    <row r="2113" spans="1:13" x14ac:dyDescent="0.25">
      <c r="A2113" s="2">
        <v>150</v>
      </c>
      <c r="B2113" s="40">
        <v>44175</v>
      </c>
      <c r="C2113" s="42">
        <v>0.56597222222222221</v>
      </c>
      <c r="D2113" s="3" t="s">
        <v>659</v>
      </c>
      <c r="E2113" s="5" t="s">
        <v>880</v>
      </c>
      <c r="F2113" s="5" t="s">
        <v>830</v>
      </c>
      <c r="G2113" s="42" cm="1">
        <f t="array" ref="G211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6.7361111111111094E-2</v>
      </c>
      <c r="H2113" s="44" t="str">
        <f>IF(ch_table[[#This Row],[Subject 1]]&lt;&gt;"House rose", "",SUMIF(ch_table[Day], ch_table[[#This Row],[Day]], ch_table[Duration]))</f>
        <v/>
      </c>
      <c r="I2113" s="49">
        <f>SUM(INDEX(ch_table[Duration],1):ch_table[[#This Row],[Duration]])</f>
        <v>48.663194444444493</v>
      </c>
      <c r="J2113" s="44" cm="1">
        <f t="array" ref="J211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113" s="44" t="str" cm="1">
        <f t="array" ref="K211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113" s="44" t="str">
        <f>IF(ch_table[[#This Row],[Subject 1]]&lt;&gt;"House rose", "",SUMIF(ch_table[Day], ch_table[[#This Row],[Day]], ch_table[AAT]))</f>
        <v/>
      </c>
      <c r="M2113" s="47">
        <f>SUM(INDEX(ch_table[AAT],1):ch_table[[#This Row],[AAT]])</f>
        <v>3.4611111111111157</v>
      </c>
    </row>
    <row r="2114" spans="1:13" ht="30" x14ac:dyDescent="0.25">
      <c r="A2114" s="2">
        <v>150</v>
      </c>
      <c r="B2114" s="40">
        <v>44175</v>
      </c>
      <c r="C2114" s="42">
        <v>0.6333333333333333</v>
      </c>
      <c r="D2114" s="3" t="s">
        <v>34</v>
      </c>
      <c r="E2114" s="5" t="s">
        <v>1133</v>
      </c>
      <c r="F2114" s="5" t="s">
        <v>73</v>
      </c>
      <c r="G2114" s="42" cm="1">
        <f t="array" ref="G211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</v>
      </c>
      <c r="H2114" s="44" t="str">
        <f>IF(ch_table[[#This Row],[Subject 1]]&lt;&gt;"House rose", "",SUMIF(ch_table[Day], ch_table[[#This Row],[Day]], ch_table[Duration]))</f>
        <v/>
      </c>
      <c r="I2114" s="49">
        <f>SUM(INDEX(ch_table[Duration],1):ch_table[[#This Row],[Duration]])</f>
        <v>48.663194444444493</v>
      </c>
      <c r="J2114" s="44" cm="1">
        <f t="array" ref="J211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114" s="44" t="str" cm="1">
        <f t="array" ref="K211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114" s="44" t="str">
        <f>IF(ch_table[[#This Row],[Subject 1]]&lt;&gt;"House rose", "",SUMIF(ch_table[Day], ch_table[[#This Row],[Day]], ch_table[AAT]))</f>
        <v/>
      </c>
      <c r="M2114" s="47">
        <f>SUM(INDEX(ch_table[AAT],1):ch_table[[#This Row],[AAT]])</f>
        <v>3.4611111111111157</v>
      </c>
    </row>
    <row r="2115" spans="1:13" x14ac:dyDescent="0.25">
      <c r="A2115" s="2">
        <v>150</v>
      </c>
      <c r="B2115" s="40">
        <v>44175</v>
      </c>
      <c r="C2115" s="42">
        <v>0.6333333333333333</v>
      </c>
      <c r="D2115" s="3" t="s">
        <v>36</v>
      </c>
      <c r="E2115" s="5" t="s">
        <v>1134</v>
      </c>
      <c r="G2115" s="42" cm="1">
        <f t="array" ref="G211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7.5000000000000067E-2</v>
      </c>
      <c r="H2115" s="44" t="str">
        <f>IF(ch_table[[#This Row],[Subject 1]]&lt;&gt;"House rose", "",SUMIF(ch_table[Day], ch_table[[#This Row],[Day]], ch_table[Duration]))</f>
        <v/>
      </c>
      <c r="I2115" s="49">
        <f>SUM(INDEX(ch_table[Duration],1):ch_table[[#This Row],[Duration]])</f>
        <v>48.738194444444495</v>
      </c>
      <c r="J2115" s="44" cm="1">
        <f t="array" ref="J211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115" s="44" t="str" cm="1">
        <f t="array" ref="K211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115" s="44" t="str">
        <f>IF(ch_table[[#This Row],[Subject 1]]&lt;&gt;"House rose", "",SUMIF(ch_table[Day], ch_table[[#This Row],[Day]], ch_table[AAT]))</f>
        <v/>
      </c>
      <c r="M2115" s="47">
        <f>SUM(INDEX(ch_table[AAT],1):ch_table[[#This Row],[AAT]])</f>
        <v>3.4611111111111157</v>
      </c>
    </row>
    <row r="2116" spans="1:13" x14ac:dyDescent="0.25">
      <c r="A2116" s="2">
        <v>150</v>
      </c>
      <c r="B2116" s="40">
        <v>44175</v>
      </c>
      <c r="C2116" s="42">
        <v>0.70833333333333337</v>
      </c>
      <c r="D2116" s="3" t="s">
        <v>34</v>
      </c>
      <c r="E2116" s="5" t="s">
        <v>1135</v>
      </c>
      <c r="F2116" s="5" t="s">
        <v>73</v>
      </c>
      <c r="G2116" s="42" cm="1">
        <f t="array" ref="G211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</v>
      </c>
      <c r="H2116" s="44" t="str">
        <f>IF(ch_table[[#This Row],[Subject 1]]&lt;&gt;"House rose", "",SUMIF(ch_table[Day], ch_table[[#This Row],[Day]], ch_table[Duration]))</f>
        <v/>
      </c>
      <c r="I2116" s="49">
        <f>SUM(INDEX(ch_table[Duration],1):ch_table[[#This Row],[Duration]])</f>
        <v>48.738194444444495</v>
      </c>
      <c r="J2116" s="44" cm="1">
        <f t="array" ref="J211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116" s="44" t="str" cm="1">
        <f t="array" ref="K211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116" s="44" t="str">
        <f>IF(ch_table[[#This Row],[Subject 1]]&lt;&gt;"House rose", "",SUMIF(ch_table[Day], ch_table[[#This Row],[Day]], ch_table[AAT]))</f>
        <v/>
      </c>
      <c r="M2116" s="47">
        <f>SUM(INDEX(ch_table[AAT],1):ch_table[[#This Row],[AAT]])</f>
        <v>3.4611111111111157</v>
      </c>
    </row>
    <row r="2117" spans="1:13" ht="30" x14ac:dyDescent="0.25">
      <c r="A2117" s="2">
        <v>150</v>
      </c>
      <c r="B2117" s="40">
        <v>44175</v>
      </c>
      <c r="C2117" s="42">
        <v>0.70833333333333337</v>
      </c>
      <c r="D2117" s="3" t="s">
        <v>317</v>
      </c>
      <c r="E2117" s="5" t="s">
        <v>1136</v>
      </c>
      <c r="G2117" s="42" cm="1">
        <f t="array" ref="G211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1.388888888888884E-3</v>
      </c>
      <c r="H2117" s="44" t="str">
        <f>IF(ch_table[[#This Row],[Subject 1]]&lt;&gt;"House rose", "",SUMIF(ch_table[Day], ch_table[[#This Row],[Day]], ch_table[Duration]))</f>
        <v/>
      </c>
      <c r="I2117" s="49">
        <f>SUM(INDEX(ch_table[Duration],1):ch_table[[#This Row],[Duration]])</f>
        <v>48.739583333333385</v>
      </c>
      <c r="J2117" s="44" cm="1">
        <f t="array" ref="J211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117" s="44" cm="1">
        <f t="array" ref="K211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1.388888888888884E-3</v>
      </c>
      <c r="L2117" s="44" t="str">
        <f>IF(ch_table[[#This Row],[Subject 1]]&lt;&gt;"House rose", "",SUMIF(ch_table[Day], ch_table[[#This Row],[Day]], ch_table[AAT]))</f>
        <v/>
      </c>
      <c r="M2117" s="47">
        <f>SUM(INDEX(ch_table[AAT],1):ch_table[[#This Row],[AAT]])</f>
        <v>3.4625000000000048</v>
      </c>
    </row>
    <row r="2118" spans="1:13" ht="30" x14ac:dyDescent="0.25">
      <c r="A2118" s="2">
        <v>150</v>
      </c>
      <c r="B2118" s="40">
        <v>44175</v>
      </c>
      <c r="C2118" s="42">
        <v>0.70972222222222225</v>
      </c>
      <c r="D2118" s="3" t="s">
        <v>26</v>
      </c>
      <c r="E2118" s="5" t="s">
        <v>1137</v>
      </c>
      <c r="G2118" s="42" cm="1">
        <f t="array" ref="G211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1.6666666666666607E-2</v>
      </c>
      <c r="H2118" s="44" t="str">
        <f>IF(ch_table[[#This Row],[Subject 1]]&lt;&gt;"House rose", "",SUMIF(ch_table[Day], ch_table[[#This Row],[Day]], ch_table[Duration]))</f>
        <v/>
      </c>
      <c r="I2118" s="49">
        <f>SUM(INDEX(ch_table[Duration],1):ch_table[[#This Row],[Duration]])</f>
        <v>48.756250000000051</v>
      </c>
      <c r="J2118" s="44" cm="1">
        <f t="array" ref="J211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118" s="44" cm="1">
        <f t="array" ref="K211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1.6666666666666607E-2</v>
      </c>
      <c r="L2118" s="44" t="str">
        <f>IF(ch_table[[#This Row],[Subject 1]]&lt;&gt;"House rose", "",SUMIF(ch_table[Day], ch_table[[#This Row],[Day]], ch_table[AAT]))</f>
        <v/>
      </c>
      <c r="M2118" s="47">
        <f>SUM(INDEX(ch_table[AAT],1):ch_table[[#This Row],[AAT]])</f>
        <v>3.4791666666666714</v>
      </c>
    </row>
    <row r="2119" spans="1:13" x14ac:dyDescent="0.25">
      <c r="A2119" s="2">
        <v>150</v>
      </c>
      <c r="B2119" s="40">
        <v>44175</v>
      </c>
      <c r="C2119" s="42">
        <v>0.72638888888888886</v>
      </c>
      <c r="D2119" s="3" t="s">
        <v>17</v>
      </c>
      <c r="G2119" s="42" t="str" cm="1">
        <f t="array" ref="G211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2119" s="44">
        <f>IF(ch_table[[#This Row],[Subject 1]]&lt;&gt;"House rose", "",SUMIF(ch_table[Day], ch_table[[#This Row],[Day]], ch_table[Duration]))</f>
        <v>0.33055555555555555</v>
      </c>
      <c r="I2119" s="49">
        <f>SUM(INDEX(ch_table[Duration],1):ch_table[[#This Row],[Duration]])</f>
        <v>48.756250000000051</v>
      </c>
      <c r="J2119" s="44" cm="1">
        <f t="array" ref="J211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119" s="44" t="str" cm="1">
        <f t="array" ref="K211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119" s="44">
        <f>IF(ch_table[[#This Row],[Subject 1]]&lt;&gt;"House rose", "",SUMIF(ch_table[Day], ch_table[[#This Row],[Day]], ch_table[AAT]))</f>
        <v>1.8055555555555491E-2</v>
      </c>
      <c r="M2119" s="47">
        <f>SUM(INDEX(ch_table[AAT],1):ch_table[[#This Row],[AAT]])</f>
        <v>3.4791666666666714</v>
      </c>
    </row>
    <row r="2120" spans="1:13" x14ac:dyDescent="0.25">
      <c r="A2120" s="2">
        <v>151</v>
      </c>
      <c r="B2120" s="40">
        <v>44179</v>
      </c>
      <c r="C2120" s="42">
        <v>0.60416666666666663</v>
      </c>
      <c r="D2120" s="3" t="s">
        <v>18</v>
      </c>
      <c r="G2120" s="42" cm="1">
        <f t="array" ref="G212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2120" s="44" t="str">
        <f>IF(ch_table[[#This Row],[Subject 1]]&lt;&gt;"House rose", "",SUMIF(ch_table[Day], ch_table[[#This Row],[Day]], ch_table[Duration]))</f>
        <v/>
      </c>
      <c r="I2120" s="49">
        <f>SUM(INDEX(ch_table[Duration],1):ch_table[[#This Row],[Duration]])</f>
        <v>48.759027777777831</v>
      </c>
      <c r="J2120" s="44" cm="1">
        <f t="array" ref="J212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120" s="44" t="str" cm="1">
        <f t="array" ref="K212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120" s="44" t="str">
        <f>IF(ch_table[[#This Row],[Subject 1]]&lt;&gt;"House rose", "",SUMIF(ch_table[Day], ch_table[[#This Row],[Day]], ch_table[AAT]))</f>
        <v/>
      </c>
      <c r="M2120" s="47">
        <f>SUM(INDEX(ch_table[AAT],1):ch_table[[#This Row],[AAT]])</f>
        <v>3.4791666666666714</v>
      </c>
    </row>
    <row r="2121" spans="1:13" x14ac:dyDescent="0.25">
      <c r="A2121" s="2">
        <v>151</v>
      </c>
      <c r="B2121" s="40">
        <v>44179</v>
      </c>
      <c r="C2121" s="42">
        <v>0.6069444444444444</v>
      </c>
      <c r="D2121" s="3" t="s">
        <v>28</v>
      </c>
      <c r="E2121" s="5" t="s">
        <v>1007</v>
      </c>
      <c r="G2121" s="42" cm="1">
        <f t="array" ref="G212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2.8472222222222232E-2</v>
      </c>
      <c r="H2121" s="44" t="str">
        <f>IF(ch_table[[#This Row],[Subject 1]]&lt;&gt;"House rose", "",SUMIF(ch_table[Day], ch_table[[#This Row],[Day]], ch_table[Duration]))</f>
        <v/>
      </c>
      <c r="I2121" s="49">
        <f>SUM(INDEX(ch_table[Duration],1):ch_table[[#This Row],[Duration]])</f>
        <v>48.787500000000051</v>
      </c>
      <c r="J2121" s="44" cm="1">
        <f t="array" ref="J212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121" s="44" t="str" cm="1">
        <f t="array" ref="K212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121" s="44" t="str">
        <f>IF(ch_table[[#This Row],[Subject 1]]&lt;&gt;"House rose", "",SUMIF(ch_table[Day], ch_table[[#This Row],[Day]], ch_table[AAT]))</f>
        <v/>
      </c>
      <c r="M2121" s="47">
        <f>SUM(INDEX(ch_table[AAT],1):ch_table[[#This Row],[AAT]])</f>
        <v>3.4791666666666714</v>
      </c>
    </row>
    <row r="2122" spans="1:13" x14ac:dyDescent="0.25">
      <c r="A2122" s="2">
        <v>151</v>
      </c>
      <c r="B2122" s="40">
        <v>44179</v>
      </c>
      <c r="C2122" s="42">
        <v>0.63541666666666663</v>
      </c>
      <c r="D2122" s="3" t="s">
        <v>29</v>
      </c>
      <c r="E2122" s="5" t="s">
        <v>1007</v>
      </c>
      <c r="G2122" s="42" cm="1">
        <f t="array" ref="G212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1.3888888888888951E-2</v>
      </c>
      <c r="H2122" s="44" t="str">
        <f>IF(ch_table[[#This Row],[Subject 1]]&lt;&gt;"House rose", "",SUMIF(ch_table[Day], ch_table[[#This Row],[Day]], ch_table[Duration]))</f>
        <v/>
      </c>
      <c r="I2122" s="49">
        <f>SUM(INDEX(ch_table[Duration],1):ch_table[[#This Row],[Duration]])</f>
        <v>48.801388888888937</v>
      </c>
      <c r="J2122" s="44" cm="1">
        <f t="array" ref="J212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122" s="44" t="str" cm="1">
        <f t="array" ref="K212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122" s="44" t="str">
        <f>IF(ch_table[[#This Row],[Subject 1]]&lt;&gt;"House rose", "",SUMIF(ch_table[Day], ch_table[[#This Row],[Day]], ch_table[AAT]))</f>
        <v/>
      </c>
      <c r="M2122" s="47">
        <f>SUM(INDEX(ch_table[AAT],1):ch_table[[#This Row],[AAT]])</f>
        <v>3.4791666666666714</v>
      </c>
    </row>
    <row r="2123" spans="1:13" x14ac:dyDescent="0.25">
      <c r="A2123" s="2">
        <v>151</v>
      </c>
      <c r="B2123" s="40">
        <v>44179</v>
      </c>
      <c r="C2123" s="42">
        <v>0.64930555555555558</v>
      </c>
      <c r="D2123" s="3" t="s">
        <v>15</v>
      </c>
      <c r="G2123" s="42" cm="1">
        <f t="array" ref="G212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2123" s="44" t="str">
        <f>IF(ch_table[[#This Row],[Subject 1]]&lt;&gt;"House rose", "",SUMIF(ch_table[Day], ch_table[[#This Row],[Day]], ch_table[Duration]))</f>
        <v/>
      </c>
      <c r="I2123" s="49">
        <f>SUM(INDEX(ch_table[Duration],1):ch_table[[#This Row],[Duration]])</f>
        <v>48.803472222222268</v>
      </c>
      <c r="J2123" s="44" cm="1">
        <f t="array" ref="J212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123" s="44" t="str" cm="1">
        <f t="array" ref="K212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123" s="44" t="str">
        <f>IF(ch_table[[#This Row],[Subject 1]]&lt;&gt;"House rose", "",SUMIF(ch_table[Day], ch_table[[#This Row],[Day]], ch_table[AAT]))</f>
        <v/>
      </c>
      <c r="M2123" s="47">
        <f>SUM(INDEX(ch_table[AAT],1):ch_table[[#This Row],[AAT]])</f>
        <v>3.4791666666666714</v>
      </c>
    </row>
    <row r="2124" spans="1:13" ht="30" x14ac:dyDescent="0.25">
      <c r="A2124" s="2">
        <v>151</v>
      </c>
      <c r="B2124" s="40">
        <v>44179</v>
      </c>
      <c r="C2124" s="42">
        <v>0.65138888888888891</v>
      </c>
      <c r="D2124" s="3" t="s">
        <v>30</v>
      </c>
      <c r="E2124" s="5" t="s">
        <v>797</v>
      </c>
      <c r="G2124" s="42" cm="1">
        <f t="array" ref="G212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5.9722222222222232E-2</v>
      </c>
      <c r="H2124" s="44" t="str">
        <f>IF(ch_table[[#This Row],[Subject 1]]&lt;&gt;"House rose", "",SUMIF(ch_table[Day], ch_table[[#This Row],[Day]], ch_table[Duration]))</f>
        <v/>
      </c>
      <c r="I2124" s="49">
        <f>SUM(INDEX(ch_table[Duration],1):ch_table[[#This Row],[Duration]])</f>
        <v>48.863194444444488</v>
      </c>
      <c r="J2124" s="44" cm="1">
        <f t="array" ref="J212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124" s="44" t="str" cm="1">
        <f t="array" ref="K212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124" s="44" t="str">
        <f>IF(ch_table[[#This Row],[Subject 1]]&lt;&gt;"House rose", "",SUMIF(ch_table[Day], ch_table[[#This Row],[Day]], ch_table[AAT]))</f>
        <v/>
      </c>
      <c r="M2124" s="47">
        <f>SUM(INDEX(ch_table[AAT],1):ch_table[[#This Row],[AAT]])</f>
        <v>3.4791666666666714</v>
      </c>
    </row>
    <row r="2125" spans="1:13" x14ac:dyDescent="0.25">
      <c r="A2125" s="2">
        <v>151</v>
      </c>
      <c r="B2125" s="40">
        <v>44179</v>
      </c>
      <c r="C2125" s="42">
        <v>0.71111111111111114</v>
      </c>
      <c r="D2125" s="3" t="s">
        <v>15</v>
      </c>
      <c r="G2125" s="42" cm="1">
        <f t="array" ref="G212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3.4722222222222099E-3</v>
      </c>
      <c r="H2125" s="44" t="str">
        <f>IF(ch_table[[#This Row],[Subject 1]]&lt;&gt;"House rose", "",SUMIF(ch_table[Day], ch_table[[#This Row],[Day]], ch_table[Duration]))</f>
        <v/>
      </c>
      <c r="I2125" s="49">
        <f>SUM(INDEX(ch_table[Duration],1):ch_table[[#This Row],[Duration]])</f>
        <v>48.86666666666671</v>
      </c>
      <c r="J2125" s="44" cm="1">
        <f t="array" ref="J212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125" s="44" t="str" cm="1">
        <f t="array" ref="K212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125" s="44" t="str">
        <f>IF(ch_table[[#This Row],[Subject 1]]&lt;&gt;"House rose", "",SUMIF(ch_table[Day], ch_table[[#This Row],[Day]], ch_table[AAT]))</f>
        <v/>
      </c>
      <c r="M2125" s="47">
        <f>SUM(INDEX(ch_table[AAT],1):ch_table[[#This Row],[AAT]])</f>
        <v>3.4791666666666714</v>
      </c>
    </row>
    <row r="2126" spans="1:13" ht="45" x14ac:dyDescent="0.25">
      <c r="A2126" s="2">
        <v>151</v>
      </c>
      <c r="B2126" s="40">
        <v>44179</v>
      </c>
      <c r="C2126" s="42">
        <v>0.71458333333333335</v>
      </c>
      <c r="D2126" s="3" t="s">
        <v>30</v>
      </c>
      <c r="E2126" s="5" t="s">
        <v>1138</v>
      </c>
      <c r="G2126" s="42" cm="1">
        <f t="array" ref="G212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4.3055555555555514E-2</v>
      </c>
      <c r="H2126" s="44" t="str">
        <f>IF(ch_table[[#This Row],[Subject 1]]&lt;&gt;"House rose", "",SUMIF(ch_table[Day], ch_table[[#This Row],[Day]], ch_table[Duration]))</f>
        <v/>
      </c>
      <c r="I2126" s="49">
        <f>SUM(INDEX(ch_table[Duration],1):ch_table[[#This Row],[Duration]])</f>
        <v>48.909722222222264</v>
      </c>
      <c r="J2126" s="44" cm="1">
        <f t="array" ref="J212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126" s="44" t="str" cm="1">
        <f t="array" ref="K212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126" s="44" t="str">
        <f>IF(ch_table[[#This Row],[Subject 1]]&lt;&gt;"House rose", "",SUMIF(ch_table[Day], ch_table[[#This Row],[Day]], ch_table[AAT]))</f>
        <v/>
      </c>
      <c r="M2126" s="47">
        <f>SUM(INDEX(ch_table[AAT],1):ch_table[[#This Row],[AAT]])</f>
        <v>3.4791666666666714</v>
      </c>
    </row>
    <row r="2127" spans="1:13" x14ac:dyDescent="0.25">
      <c r="A2127" s="2">
        <v>151</v>
      </c>
      <c r="B2127" s="40">
        <v>44179</v>
      </c>
      <c r="C2127" s="42">
        <v>0.75763888888888886</v>
      </c>
      <c r="D2127" s="3" t="s">
        <v>15</v>
      </c>
      <c r="G2127" s="42" cm="1">
        <f t="array" ref="G212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2127" s="44" t="str">
        <f>IF(ch_table[[#This Row],[Subject 1]]&lt;&gt;"House rose", "",SUMIF(ch_table[Day], ch_table[[#This Row],[Day]], ch_table[Duration]))</f>
        <v/>
      </c>
      <c r="I2127" s="49">
        <f>SUM(INDEX(ch_table[Duration],1):ch_table[[#This Row],[Duration]])</f>
        <v>48.912500000000044</v>
      </c>
      <c r="J2127" s="44" cm="1">
        <f t="array" ref="J212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127" s="44" t="str" cm="1">
        <f t="array" ref="K212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127" s="44" t="str">
        <f>IF(ch_table[[#This Row],[Subject 1]]&lt;&gt;"House rose", "",SUMIF(ch_table[Day], ch_table[[#This Row],[Day]], ch_table[AAT]))</f>
        <v/>
      </c>
      <c r="M2127" s="47">
        <f>SUM(INDEX(ch_table[AAT],1):ch_table[[#This Row],[AAT]])</f>
        <v>3.4791666666666714</v>
      </c>
    </row>
    <row r="2128" spans="1:13" x14ac:dyDescent="0.25">
      <c r="A2128" s="2">
        <v>151</v>
      </c>
      <c r="B2128" s="40">
        <v>44179</v>
      </c>
      <c r="C2128" s="42">
        <v>0.76041666666666663</v>
      </c>
      <c r="D2128" s="3" t="s">
        <v>682</v>
      </c>
      <c r="E2128" s="5" t="s">
        <v>497</v>
      </c>
      <c r="G2128" s="42" cm="1">
        <f t="array" ref="G212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0.12291666666666667</v>
      </c>
      <c r="H2128" s="44" t="str">
        <f>IF(ch_table[[#This Row],[Subject 1]]&lt;&gt;"House rose", "",SUMIF(ch_table[Day], ch_table[[#This Row],[Day]], ch_table[Duration]))</f>
        <v/>
      </c>
      <c r="I2128" s="49">
        <f>SUM(INDEX(ch_table[Duration],1):ch_table[[#This Row],[Duration]])</f>
        <v>49.035416666666713</v>
      </c>
      <c r="J2128" s="44" cm="1">
        <f t="array" ref="J212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128" s="44" t="str" cm="1">
        <f t="array" ref="K212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128" s="44" t="str">
        <f>IF(ch_table[[#This Row],[Subject 1]]&lt;&gt;"House rose", "",SUMIF(ch_table[Day], ch_table[[#This Row],[Day]], ch_table[AAT]))</f>
        <v/>
      </c>
      <c r="M2128" s="47">
        <f>SUM(INDEX(ch_table[AAT],1):ch_table[[#This Row],[AAT]])</f>
        <v>3.4791666666666714</v>
      </c>
    </row>
    <row r="2129" spans="1:13" x14ac:dyDescent="0.25">
      <c r="A2129" s="2">
        <v>151</v>
      </c>
      <c r="B2129" s="40">
        <v>44179</v>
      </c>
      <c r="C2129" s="42">
        <v>0.8833333333333333</v>
      </c>
      <c r="D2129" s="3" t="s">
        <v>26</v>
      </c>
      <c r="E2129" s="5" t="s">
        <v>1139</v>
      </c>
      <c r="G2129" s="42" cm="1">
        <f t="array" ref="G212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2.2916666666666696E-2</v>
      </c>
      <c r="H2129" s="44" t="str">
        <f>IF(ch_table[[#This Row],[Subject 1]]&lt;&gt;"House rose", "",SUMIF(ch_table[Day], ch_table[[#This Row],[Day]], ch_table[Duration]))</f>
        <v/>
      </c>
      <c r="I2129" s="49">
        <f>SUM(INDEX(ch_table[Duration],1):ch_table[[#This Row],[Duration]])</f>
        <v>49.05833333333338</v>
      </c>
      <c r="J2129" s="44" cm="1">
        <f t="array" ref="J212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129" s="44" t="str" cm="1">
        <f t="array" ref="K212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129" s="44" t="str">
        <f>IF(ch_table[[#This Row],[Subject 1]]&lt;&gt;"House rose", "",SUMIF(ch_table[Day], ch_table[[#This Row],[Day]], ch_table[AAT]))</f>
        <v/>
      </c>
      <c r="M2129" s="47">
        <f>SUM(INDEX(ch_table[AAT],1):ch_table[[#This Row],[AAT]])</f>
        <v>3.4791666666666714</v>
      </c>
    </row>
    <row r="2130" spans="1:13" x14ac:dyDescent="0.25">
      <c r="A2130" s="2">
        <v>151</v>
      </c>
      <c r="B2130" s="40">
        <v>44179</v>
      </c>
      <c r="C2130" s="42">
        <v>0.90625</v>
      </c>
      <c r="D2130" s="3" t="s">
        <v>17</v>
      </c>
      <c r="G2130" s="42" t="str" cm="1">
        <f t="array" ref="G213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2130" s="44">
        <f>IF(ch_table[[#This Row],[Subject 1]]&lt;&gt;"House rose", "",SUMIF(ch_table[Day], ch_table[[#This Row],[Day]], ch_table[Duration]))</f>
        <v>0.30208333333333337</v>
      </c>
      <c r="I2130" s="49">
        <f>SUM(INDEX(ch_table[Duration],1):ch_table[[#This Row],[Duration]])</f>
        <v>49.05833333333338</v>
      </c>
      <c r="J2130" s="44" cm="1">
        <f t="array" ref="J213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130" s="44" t="str" cm="1">
        <f t="array" ref="K213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130" s="44">
        <f>IF(ch_table[[#This Row],[Subject 1]]&lt;&gt;"House rose", "",SUMIF(ch_table[Day], ch_table[[#This Row],[Day]], ch_table[AAT]))</f>
        <v>0</v>
      </c>
      <c r="M2130" s="47">
        <f>SUM(INDEX(ch_table[AAT],1):ch_table[[#This Row],[AAT]])</f>
        <v>3.4791666666666714</v>
      </c>
    </row>
    <row r="2131" spans="1:13" x14ac:dyDescent="0.25">
      <c r="A2131" s="2">
        <v>152</v>
      </c>
      <c r="B2131" s="40">
        <v>44180</v>
      </c>
      <c r="C2131" s="42">
        <v>0.47916666666666669</v>
      </c>
      <c r="D2131" s="3" t="s">
        <v>18</v>
      </c>
      <c r="G2131" s="42" cm="1">
        <f t="array" ref="G213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2131" s="44" t="str">
        <f>IF(ch_table[[#This Row],[Subject 1]]&lt;&gt;"House rose", "",SUMIF(ch_table[Day], ch_table[[#This Row],[Day]], ch_table[Duration]))</f>
        <v/>
      </c>
      <c r="I2131" s="49">
        <f>SUM(INDEX(ch_table[Duration],1):ch_table[[#This Row],[Duration]])</f>
        <v>49.060416666666711</v>
      </c>
      <c r="J2131" s="44" cm="1">
        <f t="array" ref="J213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131" s="44" t="str" cm="1">
        <f t="array" ref="K213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131" s="44" t="str">
        <f>IF(ch_table[[#This Row],[Subject 1]]&lt;&gt;"House rose", "",SUMIF(ch_table[Day], ch_table[[#This Row],[Day]], ch_table[AAT]))</f>
        <v/>
      </c>
      <c r="M2131" s="47">
        <f>SUM(INDEX(ch_table[AAT],1):ch_table[[#This Row],[AAT]])</f>
        <v>3.4791666666666714</v>
      </c>
    </row>
    <row r="2132" spans="1:13" x14ac:dyDescent="0.25">
      <c r="A2132" s="2">
        <v>152</v>
      </c>
      <c r="B2132" s="40">
        <v>44180</v>
      </c>
      <c r="C2132" s="42">
        <v>0.48125000000000001</v>
      </c>
      <c r="D2132" s="3" t="s">
        <v>28</v>
      </c>
      <c r="E2132" s="5" t="s">
        <v>159</v>
      </c>
      <c r="G2132" s="42" cm="1">
        <f t="array" ref="G213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2.9861111111111061E-2</v>
      </c>
      <c r="H2132" s="44" t="str">
        <f>IF(ch_table[[#This Row],[Subject 1]]&lt;&gt;"House rose", "",SUMIF(ch_table[Day], ch_table[[#This Row],[Day]], ch_table[Duration]))</f>
        <v/>
      </c>
      <c r="I2132" s="49">
        <f>SUM(INDEX(ch_table[Duration],1):ch_table[[#This Row],[Duration]])</f>
        <v>49.090277777777821</v>
      </c>
      <c r="J2132" s="44" cm="1">
        <f t="array" ref="J213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132" s="44" t="str" cm="1">
        <f t="array" ref="K213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132" s="44" t="str">
        <f>IF(ch_table[[#This Row],[Subject 1]]&lt;&gt;"House rose", "",SUMIF(ch_table[Day], ch_table[[#This Row],[Day]], ch_table[AAT]))</f>
        <v/>
      </c>
      <c r="M2132" s="47">
        <f>SUM(INDEX(ch_table[AAT],1):ch_table[[#This Row],[AAT]])</f>
        <v>3.4791666666666714</v>
      </c>
    </row>
    <row r="2133" spans="1:13" x14ac:dyDescent="0.25">
      <c r="A2133" s="2">
        <v>152</v>
      </c>
      <c r="B2133" s="40">
        <v>44180</v>
      </c>
      <c r="C2133" s="42">
        <v>0.51111111111111107</v>
      </c>
      <c r="D2133" s="3" t="s">
        <v>29</v>
      </c>
      <c r="E2133" s="5" t="s">
        <v>159</v>
      </c>
      <c r="G2133" s="42" cm="1">
        <f t="array" ref="G213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1.3888888888888951E-2</v>
      </c>
      <c r="H2133" s="44" t="str">
        <f>IF(ch_table[[#This Row],[Subject 1]]&lt;&gt;"House rose", "",SUMIF(ch_table[Day], ch_table[[#This Row],[Day]], ch_table[Duration]))</f>
        <v/>
      </c>
      <c r="I2133" s="49">
        <f>SUM(INDEX(ch_table[Duration],1):ch_table[[#This Row],[Duration]])</f>
        <v>49.104166666666707</v>
      </c>
      <c r="J2133" s="44" cm="1">
        <f t="array" ref="J213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133" s="44" t="str" cm="1">
        <f t="array" ref="K213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133" s="44" t="str">
        <f>IF(ch_table[[#This Row],[Subject 1]]&lt;&gt;"House rose", "",SUMIF(ch_table[Day], ch_table[[#This Row],[Day]], ch_table[AAT]))</f>
        <v/>
      </c>
      <c r="M2133" s="47">
        <f>SUM(INDEX(ch_table[AAT],1):ch_table[[#This Row],[AAT]])</f>
        <v>3.4791666666666714</v>
      </c>
    </row>
    <row r="2134" spans="1:13" x14ac:dyDescent="0.25">
      <c r="A2134" s="2">
        <v>152</v>
      </c>
      <c r="B2134" s="40">
        <v>44180</v>
      </c>
      <c r="C2134" s="42">
        <v>0.52500000000000002</v>
      </c>
      <c r="D2134" s="3" t="s">
        <v>15</v>
      </c>
      <c r="G2134" s="42" cm="1">
        <f t="array" ref="G213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3.4722222222222099E-3</v>
      </c>
      <c r="H2134" s="44" t="str">
        <f>IF(ch_table[[#This Row],[Subject 1]]&lt;&gt;"House rose", "",SUMIF(ch_table[Day], ch_table[[#This Row],[Day]], ch_table[Duration]))</f>
        <v/>
      </c>
      <c r="I2134" s="49">
        <f>SUM(INDEX(ch_table[Duration],1):ch_table[[#This Row],[Duration]])</f>
        <v>49.107638888888928</v>
      </c>
      <c r="J2134" s="44" cm="1">
        <f t="array" ref="J213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134" s="44" t="str" cm="1">
        <f t="array" ref="K213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134" s="44" t="str">
        <f>IF(ch_table[[#This Row],[Subject 1]]&lt;&gt;"House rose", "",SUMIF(ch_table[Day], ch_table[[#This Row],[Day]], ch_table[AAT]))</f>
        <v/>
      </c>
      <c r="M2134" s="47">
        <f>SUM(INDEX(ch_table[AAT],1):ch_table[[#This Row],[AAT]])</f>
        <v>3.4791666666666714</v>
      </c>
    </row>
    <row r="2135" spans="1:13" x14ac:dyDescent="0.25">
      <c r="A2135" s="2">
        <v>152</v>
      </c>
      <c r="B2135" s="40">
        <v>44180</v>
      </c>
      <c r="C2135" s="42">
        <v>0.52847222222222223</v>
      </c>
      <c r="D2135" s="3" t="s">
        <v>45</v>
      </c>
      <c r="E2135" s="5" t="s">
        <v>1140</v>
      </c>
      <c r="G2135" s="42" cm="1">
        <f t="array" ref="G213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6.9444444444444198E-4</v>
      </c>
      <c r="H2135" s="44" t="str">
        <f>IF(ch_table[[#This Row],[Subject 1]]&lt;&gt;"House rose", "",SUMIF(ch_table[Day], ch_table[[#This Row],[Day]], ch_table[Duration]))</f>
        <v/>
      </c>
      <c r="I2135" s="49">
        <f>SUM(INDEX(ch_table[Duration],1):ch_table[[#This Row],[Duration]])</f>
        <v>49.10833333333337</v>
      </c>
      <c r="J2135" s="44" cm="1">
        <f t="array" ref="J213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135" s="44" t="str" cm="1">
        <f t="array" ref="K213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135" s="44" t="str">
        <f>IF(ch_table[[#This Row],[Subject 1]]&lt;&gt;"House rose", "",SUMIF(ch_table[Day], ch_table[[#This Row],[Day]], ch_table[AAT]))</f>
        <v/>
      </c>
      <c r="M2135" s="47">
        <f>SUM(INDEX(ch_table[AAT],1):ch_table[[#This Row],[AAT]])</f>
        <v>3.4791666666666714</v>
      </c>
    </row>
    <row r="2136" spans="1:13" x14ac:dyDescent="0.25">
      <c r="A2136" s="2">
        <v>152</v>
      </c>
      <c r="B2136" s="40">
        <v>44180</v>
      </c>
      <c r="C2136" s="42">
        <v>0.52916666666666667</v>
      </c>
      <c r="D2136" s="3" t="s">
        <v>1131</v>
      </c>
      <c r="E2136" s="5" t="s">
        <v>81</v>
      </c>
      <c r="G2136" s="42" cm="1">
        <f t="array" ref="G213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2136" s="44" t="str">
        <f>IF(ch_table[[#This Row],[Subject 1]]&lt;&gt;"House rose", "",SUMIF(ch_table[Day], ch_table[[#This Row],[Day]], ch_table[Duration]))</f>
        <v/>
      </c>
      <c r="I2136" s="49">
        <f>SUM(INDEX(ch_table[Duration],1):ch_table[[#This Row],[Duration]])</f>
        <v>49.11111111111115</v>
      </c>
      <c r="J2136" s="44" cm="1">
        <f t="array" ref="J213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136" s="44" t="str" cm="1">
        <f t="array" ref="K213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136" s="44" t="str">
        <f>IF(ch_table[[#This Row],[Subject 1]]&lt;&gt;"House rose", "",SUMIF(ch_table[Day], ch_table[[#This Row],[Day]], ch_table[AAT]))</f>
        <v/>
      </c>
      <c r="M2136" s="47">
        <f>SUM(INDEX(ch_table[AAT],1):ch_table[[#This Row],[AAT]])</f>
        <v>3.4791666666666714</v>
      </c>
    </row>
    <row r="2137" spans="1:13" ht="45" x14ac:dyDescent="0.25">
      <c r="A2137" s="2">
        <v>152</v>
      </c>
      <c r="B2137" s="40">
        <v>44180</v>
      </c>
      <c r="C2137" s="42">
        <v>0.53194444444444444</v>
      </c>
      <c r="D2137" s="3" t="s">
        <v>30</v>
      </c>
      <c r="E2137" s="5" t="s">
        <v>1141</v>
      </c>
      <c r="G2137" s="42" cm="1">
        <f t="array" ref="G213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4.7916666666666718E-2</v>
      </c>
      <c r="H2137" s="44" t="str">
        <f>IF(ch_table[[#This Row],[Subject 1]]&lt;&gt;"House rose", "",SUMIF(ch_table[Day], ch_table[[#This Row],[Day]], ch_table[Duration]))</f>
        <v/>
      </c>
      <c r="I2137" s="49">
        <f>SUM(INDEX(ch_table[Duration],1):ch_table[[#This Row],[Duration]])</f>
        <v>49.159027777777816</v>
      </c>
      <c r="J2137" s="44" cm="1">
        <f t="array" ref="J213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137" s="44" t="str" cm="1">
        <f t="array" ref="K213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137" s="44" t="str">
        <f>IF(ch_table[[#This Row],[Subject 1]]&lt;&gt;"House rose", "",SUMIF(ch_table[Day], ch_table[[#This Row],[Day]], ch_table[AAT]))</f>
        <v/>
      </c>
      <c r="M2137" s="47">
        <f>SUM(INDEX(ch_table[AAT],1):ch_table[[#This Row],[AAT]])</f>
        <v>3.4791666666666714</v>
      </c>
    </row>
    <row r="2138" spans="1:13" ht="30" x14ac:dyDescent="0.25">
      <c r="A2138" s="2">
        <v>152</v>
      </c>
      <c r="B2138" s="40">
        <v>44180</v>
      </c>
      <c r="C2138" s="42">
        <v>0.57986111111111116</v>
      </c>
      <c r="D2138" s="3" t="s">
        <v>24</v>
      </c>
      <c r="E2138" s="5" t="s">
        <v>1142</v>
      </c>
      <c r="G2138" s="42" cm="1">
        <f t="array" ref="G213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1.388888888888884E-3</v>
      </c>
      <c r="H2138" s="44" t="str">
        <f>IF(ch_table[[#This Row],[Subject 1]]&lt;&gt;"House rose", "",SUMIF(ch_table[Day], ch_table[[#This Row],[Day]], ch_table[Duration]))</f>
        <v/>
      </c>
      <c r="I2138" s="49">
        <f>SUM(INDEX(ch_table[Duration],1):ch_table[[#This Row],[Duration]])</f>
        <v>49.160416666666706</v>
      </c>
      <c r="J2138" s="44" cm="1">
        <f t="array" ref="J213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138" s="44" t="str" cm="1">
        <f t="array" ref="K213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138" s="44" t="str">
        <f>IF(ch_table[[#This Row],[Subject 1]]&lt;&gt;"House rose", "",SUMIF(ch_table[Day], ch_table[[#This Row],[Day]], ch_table[AAT]))</f>
        <v/>
      </c>
      <c r="M2138" s="47">
        <f>SUM(INDEX(ch_table[AAT],1):ch_table[[#This Row],[AAT]])</f>
        <v>3.4791666666666714</v>
      </c>
    </row>
    <row r="2139" spans="1:13" x14ac:dyDescent="0.25">
      <c r="A2139" s="2">
        <v>152</v>
      </c>
      <c r="B2139" s="40">
        <v>44180</v>
      </c>
      <c r="C2139" s="42">
        <v>0.58125000000000004</v>
      </c>
      <c r="D2139" s="3" t="s">
        <v>15</v>
      </c>
      <c r="G2139" s="42" cm="1">
        <f t="array" ref="G213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2139" s="44" t="str">
        <f>IF(ch_table[[#This Row],[Subject 1]]&lt;&gt;"House rose", "",SUMIF(ch_table[Day], ch_table[[#This Row],[Day]], ch_table[Duration]))</f>
        <v/>
      </c>
      <c r="I2139" s="49">
        <f>SUM(INDEX(ch_table[Duration],1):ch_table[[#This Row],[Duration]])</f>
        <v>49.163194444444485</v>
      </c>
      <c r="J2139" s="44" cm="1">
        <f t="array" ref="J213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139" s="44" t="str" cm="1">
        <f t="array" ref="K213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139" s="44" t="str">
        <f>IF(ch_table[[#This Row],[Subject 1]]&lt;&gt;"House rose", "",SUMIF(ch_table[Day], ch_table[[#This Row],[Day]], ch_table[AAT]))</f>
        <v/>
      </c>
      <c r="M2139" s="47">
        <f>SUM(INDEX(ch_table[AAT],1):ch_table[[#This Row],[AAT]])</f>
        <v>3.4791666666666714</v>
      </c>
    </row>
    <row r="2140" spans="1:13" x14ac:dyDescent="0.25">
      <c r="A2140" s="2">
        <v>152</v>
      </c>
      <c r="B2140" s="40">
        <v>44180</v>
      </c>
      <c r="C2140" s="42">
        <v>0.58402777777777781</v>
      </c>
      <c r="D2140" s="3" t="s">
        <v>44</v>
      </c>
      <c r="E2140" s="5" t="s">
        <v>1143</v>
      </c>
      <c r="G2140" s="42" cm="1">
        <f t="array" ref="G214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6.2499999999999778E-3</v>
      </c>
      <c r="H2140" s="44" t="str">
        <f>IF(ch_table[[#This Row],[Subject 1]]&lt;&gt;"House rose", "",SUMIF(ch_table[Day], ch_table[[#This Row],[Day]], ch_table[Duration]))</f>
        <v/>
      </c>
      <c r="I2140" s="49">
        <f>SUM(INDEX(ch_table[Duration],1):ch_table[[#This Row],[Duration]])</f>
        <v>49.169444444444487</v>
      </c>
      <c r="J2140" s="44" cm="1">
        <f t="array" ref="J214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140" s="44" t="str" cm="1">
        <f t="array" ref="K214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140" s="44" t="str">
        <f>IF(ch_table[[#This Row],[Subject 1]]&lt;&gt;"House rose", "",SUMIF(ch_table[Day], ch_table[[#This Row],[Day]], ch_table[AAT]))</f>
        <v/>
      </c>
      <c r="M2140" s="47">
        <f>SUM(INDEX(ch_table[AAT],1):ch_table[[#This Row],[AAT]])</f>
        <v>3.4791666666666714</v>
      </c>
    </row>
    <row r="2141" spans="1:13" x14ac:dyDescent="0.25">
      <c r="A2141" s="2">
        <v>152</v>
      </c>
      <c r="B2141" s="40">
        <v>44180</v>
      </c>
      <c r="C2141" s="42">
        <v>0.59027777777777779</v>
      </c>
      <c r="D2141" s="3" t="s">
        <v>659</v>
      </c>
      <c r="E2141" s="5" t="s">
        <v>880</v>
      </c>
      <c r="F2141" s="5" t="s">
        <v>156</v>
      </c>
      <c r="G2141" s="42" cm="1">
        <f t="array" ref="G214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4.8611111111111049E-2</v>
      </c>
      <c r="H2141" s="44" t="str">
        <f>IF(ch_table[[#This Row],[Subject 1]]&lt;&gt;"House rose", "",SUMIF(ch_table[Day], ch_table[[#This Row],[Day]], ch_table[Duration]))</f>
        <v/>
      </c>
      <c r="I2141" s="49">
        <f>SUM(INDEX(ch_table[Duration],1):ch_table[[#This Row],[Duration]])</f>
        <v>49.218055555555601</v>
      </c>
      <c r="J2141" s="44" cm="1">
        <f t="array" ref="J214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141" s="44" t="str" cm="1">
        <f t="array" ref="K214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141" s="44" t="str">
        <f>IF(ch_table[[#This Row],[Subject 1]]&lt;&gt;"House rose", "",SUMIF(ch_table[Day], ch_table[[#This Row],[Day]], ch_table[AAT]))</f>
        <v/>
      </c>
      <c r="M2141" s="47">
        <f>SUM(INDEX(ch_table[AAT],1):ch_table[[#This Row],[AAT]])</f>
        <v>3.4791666666666714</v>
      </c>
    </row>
    <row r="2142" spans="1:13" ht="30" x14ac:dyDescent="0.25">
      <c r="A2142" s="2">
        <v>152</v>
      </c>
      <c r="B2142" s="40">
        <v>44180</v>
      </c>
      <c r="C2142" s="42">
        <v>0.63888888888888884</v>
      </c>
      <c r="D2142" s="3" t="s">
        <v>34</v>
      </c>
      <c r="E2142" s="5" t="s">
        <v>1144</v>
      </c>
      <c r="G2142" s="42" cm="1">
        <f t="array" ref="G214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</v>
      </c>
      <c r="H2142" s="44" t="str">
        <f>IF(ch_table[[#This Row],[Subject 1]]&lt;&gt;"House rose", "",SUMIF(ch_table[Day], ch_table[[#This Row],[Day]], ch_table[Duration]))</f>
        <v/>
      </c>
      <c r="I2142" s="49">
        <f>SUM(INDEX(ch_table[Duration],1):ch_table[[#This Row],[Duration]])</f>
        <v>49.218055555555601</v>
      </c>
      <c r="J2142" s="44" cm="1">
        <f t="array" ref="J214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142" s="44" t="str" cm="1">
        <f t="array" ref="K214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142" s="44" t="str">
        <f>IF(ch_table[[#This Row],[Subject 1]]&lt;&gt;"House rose", "",SUMIF(ch_table[Day], ch_table[[#This Row],[Day]], ch_table[AAT]))</f>
        <v/>
      </c>
      <c r="M2142" s="47">
        <f>SUM(INDEX(ch_table[AAT],1):ch_table[[#This Row],[AAT]])</f>
        <v>3.4791666666666714</v>
      </c>
    </row>
    <row r="2143" spans="1:13" x14ac:dyDescent="0.25">
      <c r="A2143" s="2">
        <v>152</v>
      </c>
      <c r="B2143" s="40">
        <v>44180</v>
      </c>
      <c r="C2143" s="42">
        <v>0.63888888888888884</v>
      </c>
      <c r="D2143" s="3" t="s">
        <v>15</v>
      </c>
      <c r="G2143" s="42" cm="1">
        <f t="array" ref="G214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2.083333333333437E-3</v>
      </c>
      <c r="H2143" s="44" t="str">
        <f>IF(ch_table[[#This Row],[Subject 1]]&lt;&gt;"House rose", "",SUMIF(ch_table[Day], ch_table[[#This Row],[Day]], ch_table[Duration]))</f>
        <v/>
      </c>
      <c r="I2143" s="49">
        <f>SUM(INDEX(ch_table[Duration],1):ch_table[[#This Row],[Duration]])</f>
        <v>49.220138888888933</v>
      </c>
      <c r="J2143" s="44" cm="1">
        <f t="array" ref="J214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143" s="44" t="str" cm="1">
        <f t="array" ref="K214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143" s="44" t="str">
        <f>IF(ch_table[[#This Row],[Subject 1]]&lt;&gt;"House rose", "",SUMIF(ch_table[Day], ch_table[[#This Row],[Day]], ch_table[AAT]))</f>
        <v/>
      </c>
      <c r="M2143" s="47">
        <f>SUM(INDEX(ch_table[AAT],1):ch_table[[#This Row],[AAT]])</f>
        <v>3.4791666666666714</v>
      </c>
    </row>
    <row r="2144" spans="1:13" x14ac:dyDescent="0.25">
      <c r="A2144" s="2">
        <v>152</v>
      </c>
      <c r="B2144" s="40">
        <v>44180</v>
      </c>
      <c r="C2144" s="42">
        <v>0.64097222222222228</v>
      </c>
      <c r="D2144" s="3" t="s">
        <v>42</v>
      </c>
      <c r="E2144" s="5" t="s">
        <v>880</v>
      </c>
      <c r="F2144" s="5" t="s">
        <v>156</v>
      </c>
      <c r="G2144" s="42" cm="1">
        <f t="array" ref="G214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8.6805555555555469E-2</v>
      </c>
      <c r="H2144" s="44" t="str">
        <f>IF(ch_table[[#This Row],[Subject 1]]&lt;&gt;"House rose", "",SUMIF(ch_table[Day], ch_table[[#This Row],[Day]], ch_table[Duration]))</f>
        <v/>
      </c>
      <c r="I2144" s="49">
        <f>SUM(INDEX(ch_table[Duration],1):ch_table[[#This Row],[Duration]])</f>
        <v>49.30694444444449</v>
      </c>
      <c r="J2144" s="44" cm="1">
        <f t="array" ref="J214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144" s="44" t="str" cm="1">
        <f t="array" ref="K214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144" s="44" t="str">
        <f>IF(ch_table[[#This Row],[Subject 1]]&lt;&gt;"House rose", "",SUMIF(ch_table[Day], ch_table[[#This Row],[Day]], ch_table[AAT]))</f>
        <v/>
      </c>
      <c r="M2144" s="47">
        <f>SUM(INDEX(ch_table[AAT],1):ch_table[[#This Row],[AAT]])</f>
        <v>3.4791666666666714</v>
      </c>
    </row>
    <row r="2145" spans="1:13" ht="30" x14ac:dyDescent="0.25">
      <c r="A2145" s="2">
        <v>152</v>
      </c>
      <c r="B2145" s="40">
        <v>44180</v>
      </c>
      <c r="C2145" s="42">
        <v>0.72777777777777775</v>
      </c>
      <c r="D2145" s="3" t="s">
        <v>317</v>
      </c>
      <c r="E2145" s="5" t="s">
        <v>1145</v>
      </c>
      <c r="G2145" s="42" cm="1">
        <f t="array" ref="G214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6.9444444444444198E-4</v>
      </c>
      <c r="H2145" s="44" t="str">
        <f>IF(ch_table[[#This Row],[Subject 1]]&lt;&gt;"House rose", "",SUMIF(ch_table[Day], ch_table[[#This Row],[Day]], ch_table[Duration]))</f>
        <v/>
      </c>
      <c r="I2145" s="49">
        <f>SUM(INDEX(ch_table[Duration],1):ch_table[[#This Row],[Duration]])</f>
        <v>49.307638888888931</v>
      </c>
      <c r="J2145" s="44" cm="1">
        <f t="array" ref="J214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145" s="44" t="str" cm="1">
        <f t="array" ref="K214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145" s="44" t="str">
        <f>IF(ch_table[[#This Row],[Subject 1]]&lt;&gt;"House rose", "",SUMIF(ch_table[Day], ch_table[[#This Row],[Day]], ch_table[AAT]))</f>
        <v/>
      </c>
      <c r="M2145" s="47">
        <f>SUM(INDEX(ch_table[AAT],1):ch_table[[#This Row],[AAT]])</f>
        <v>3.4791666666666714</v>
      </c>
    </row>
    <row r="2146" spans="1:13" ht="30" x14ac:dyDescent="0.25">
      <c r="A2146" s="2">
        <v>152</v>
      </c>
      <c r="B2146" s="40">
        <v>44180</v>
      </c>
      <c r="C2146" s="42">
        <v>0.72847222222222219</v>
      </c>
      <c r="D2146" s="3" t="s">
        <v>26</v>
      </c>
      <c r="E2146" s="5" t="s">
        <v>1146</v>
      </c>
      <c r="G2146" s="42" cm="1">
        <f t="array" ref="G214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2.2916666666666696E-2</v>
      </c>
      <c r="H2146" s="44" t="str">
        <f>IF(ch_table[[#This Row],[Subject 1]]&lt;&gt;"House rose", "",SUMIF(ch_table[Day], ch_table[[#This Row],[Day]], ch_table[Duration]))</f>
        <v/>
      </c>
      <c r="I2146" s="49">
        <f>SUM(INDEX(ch_table[Duration],1):ch_table[[#This Row],[Duration]])</f>
        <v>49.330555555555598</v>
      </c>
      <c r="J2146" s="44" cm="1">
        <f t="array" ref="J214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146" s="44" t="str" cm="1">
        <f t="array" ref="K214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146" s="44" t="str">
        <f>IF(ch_table[[#This Row],[Subject 1]]&lt;&gt;"House rose", "",SUMIF(ch_table[Day], ch_table[[#This Row],[Day]], ch_table[AAT]))</f>
        <v/>
      </c>
      <c r="M2146" s="47">
        <f>SUM(INDEX(ch_table[AAT],1):ch_table[[#This Row],[AAT]])</f>
        <v>3.4791666666666714</v>
      </c>
    </row>
    <row r="2147" spans="1:13" x14ac:dyDescent="0.25">
      <c r="A2147" s="2">
        <v>152</v>
      </c>
      <c r="B2147" s="40">
        <v>44180</v>
      </c>
      <c r="C2147" s="42">
        <v>0.75138888888888888</v>
      </c>
      <c r="D2147" s="3" t="s">
        <v>17</v>
      </c>
      <c r="G2147" s="42" t="str" cm="1">
        <f t="array" ref="G214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2147" s="44">
        <f>IF(ch_table[[#This Row],[Subject 1]]&lt;&gt;"House rose", "",SUMIF(ch_table[Day], ch_table[[#This Row],[Day]], ch_table[Duration]))</f>
        <v>0.2722222222222222</v>
      </c>
      <c r="I2147" s="49">
        <f>SUM(INDEX(ch_table[Duration],1):ch_table[[#This Row],[Duration]])</f>
        <v>49.330555555555598</v>
      </c>
      <c r="J2147" s="44" cm="1">
        <f t="array" ref="J214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147" s="44" t="str" cm="1">
        <f t="array" ref="K214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147" s="44">
        <f>IF(ch_table[[#This Row],[Subject 1]]&lt;&gt;"House rose", "",SUMIF(ch_table[Day], ch_table[[#This Row],[Day]], ch_table[AAT]))</f>
        <v>0</v>
      </c>
      <c r="M2147" s="47">
        <f>SUM(INDEX(ch_table[AAT],1):ch_table[[#This Row],[AAT]])</f>
        <v>3.4791666666666714</v>
      </c>
    </row>
    <row r="2148" spans="1:13" x14ac:dyDescent="0.25">
      <c r="A2148" s="2">
        <v>153</v>
      </c>
      <c r="B2148" s="40">
        <v>44181</v>
      </c>
      <c r="C2148" s="42">
        <v>0.47916666666666669</v>
      </c>
      <c r="D2148" s="3" t="s">
        <v>18</v>
      </c>
      <c r="G2148" s="42" cm="1">
        <f t="array" ref="G214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2148" s="44" t="str">
        <f>IF(ch_table[[#This Row],[Subject 1]]&lt;&gt;"House rose", "",SUMIF(ch_table[Day], ch_table[[#This Row],[Day]], ch_table[Duration]))</f>
        <v/>
      </c>
      <c r="I2148" s="49">
        <f>SUM(INDEX(ch_table[Duration],1):ch_table[[#This Row],[Duration]])</f>
        <v>49.33263888888893</v>
      </c>
      <c r="J2148" s="44" cm="1">
        <f t="array" ref="J214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148" s="44" t="str" cm="1">
        <f t="array" ref="K214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148" s="44" t="str">
        <f>IF(ch_table[[#This Row],[Subject 1]]&lt;&gt;"House rose", "",SUMIF(ch_table[Day], ch_table[[#This Row],[Day]], ch_table[AAT]))</f>
        <v/>
      </c>
      <c r="M2148" s="47">
        <f>SUM(INDEX(ch_table[AAT],1):ch_table[[#This Row],[AAT]])</f>
        <v>3.4791666666666714</v>
      </c>
    </row>
    <row r="2149" spans="1:13" x14ac:dyDescent="0.25">
      <c r="A2149" s="2">
        <v>153</v>
      </c>
      <c r="B2149" s="40">
        <v>44181</v>
      </c>
      <c r="C2149" s="42">
        <v>0.48125000000000001</v>
      </c>
      <c r="D2149" s="3" t="s">
        <v>28</v>
      </c>
      <c r="E2149" s="5" t="s">
        <v>127</v>
      </c>
      <c r="G2149" s="42" cm="1">
        <f t="array" ref="G214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1.9444444444444431E-2</v>
      </c>
      <c r="H2149" s="44" t="str">
        <f>IF(ch_table[[#This Row],[Subject 1]]&lt;&gt;"House rose", "",SUMIF(ch_table[Day], ch_table[[#This Row],[Day]], ch_table[Duration]))</f>
        <v/>
      </c>
      <c r="I2149" s="49">
        <f>SUM(INDEX(ch_table[Duration],1):ch_table[[#This Row],[Duration]])</f>
        <v>49.352083333333375</v>
      </c>
      <c r="J2149" s="44" cm="1">
        <f t="array" ref="J214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149" s="44" t="str" cm="1">
        <f t="array" ref="K214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149" s="44" t="str">
        <f>IF(ch_table[[#This Row],[Subject 1]]&lt;&gt;"House rose", "",SUMIF(ch_table[Day], ch_table[[#This Row],[Day]], ch_table[AAT]))</f>
        <v/>
      </c>
      <c r="M2149" s="47">
        <f>SUM(INDEX(ch_table[AAT],1):ch_table[[#This Row],[AAT]])</f>
        <v>3.4791666666666714</v>
      </c>
    </row>
    <row r="2150" spans="1:13" x14ac:dyDescent="0.25">
      <c r="A2150" s="2">
        <v>153</v>
      </c>
      <c r="B2150" s="40">
        <v>44181</v>
      </c>
      <c r="C2150" s="42">
        <v>0.50069444444444444</v>
      </c>
      <c r="D2150" s="3" t="s">
        <v>28</v>
      </c>
      <c r="E2150" s="5" t="s">
        <v>99</v>
      </c>
      <c r="G2150" s="42" cm="1">
        <f t="array" ref="G215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2.777777777777779E-2</v>
      </c>
      <c r="H2150" s="44" t="str">
        <f>IF(ch_table[[#This Row],[Subject 1]]&lt;&gt;"House rose", "",SUMIF(ch_table[Day], ch_table[[#This Row],[Day]], ch_table[Duration]))</f>
        <v/>
      </c>
      <c r="I2150" s="49">
        <f>SUM(INDEX(ch_table[Duration],1):ch_table[[#This Row],[Duration]])</f>
        <v>49.379861111111154</v>
      </c>
      <c r="J2150" s="44" cm="1">
        <f t="array" ref="J215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150" s="44" t="str" cm="1">
        <f t="array" ref="K215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150" s="44" t="str">
        <f>IF(ch_table[[#This Row],[Subject 1]]&lt;&gt;"House rose", "",SUMIF(ch_table[Day], ch_table[[#This Row],[Day]], ch_table[AAT]))</f>
        <v/>
      </c>
      <c r="M2150" s="47">
        <f>SUM(INDEX(ch_table[AAT],1):ch_table[[#This Row],[AAT]])</f>
        <v>3.4791666666666714</v>
      </c>
    </row>
    <row r="2151" spans="1:13" x14ac:dyDescent="0.25">
      <c r="A2151" s="2">
        <v>153</v>
      </c>
      <c r="B2151" s="40">
        <v>44181</v>
      </c>
      <c r="C2151" s="42">
        <v>0.52847222222222223</v>
      </c>
      <c r="D2151" s="3" t="s">
        <v>15</v>
      </c>
      <c r="G2151" s="42" cm="1">
        <f t="array" ref="G215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2151" s="44" t="str">
        <f>IF(ch_table[[#This Row],[Subject 1]]&lt;&gt;"House rose", "",SUMIF(ch_table[Day], ch_table[[#This Row],[Day]], ch_table[Duration]))</f>
        <v/>
      </c>
      <c r="I2151" s="49">
        <f>SUM(INDEX(ch_table[Duration],1):ch_table[[#This Row],[Duration]])</f>
        <v>49.382638888888934</v>
      </c>
      <c r="J2151" s="44" cm="1">
        <f t="array" ref="J215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151" s="44" t="str" cm="1">
        <f t="array" ref="K215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151" s="44" t="str">
        <f>IF(ch_table[[#This Row],[Subject 1]]&lt;&gt;"House rose", "",SUMIF(ch_table[Day], ch_table[[#This Row],[Day]], ch_table[AAT]))</f>
        <v/>
      </c>
      <c r="M2151" s="47">
        <f>SUM(INDEX(ch_table[AAT],1):ch_table[[#This Row],[AAT]])</f>
        <v>3.4791666666666714</v>
      </c>
    </row>
    <row r="2152" spans="1:13" ht="75" x14ac:dyDescent="0.25">
      <c r="A2152" s="2">
        <v>153</v>
      </c>
      <c r="B2152" s="40">
        <v>44181</v>
      </c>
      <c r="C2152" s="42">
        <v>0.53125</v>
      </c>
      <c r="D2152" s="3" t="s">
        <v>32</v>
      </c>
      <c r="E2152" s="5" t="s">
        <v>1147</v>
      </c>
      <c r="G2152" s="42" cm="1">
        <f t="array" ref="G215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3.6805555555555536E-2</v>
      </c>
      <c r="H2152" s="44" t="str">
        <f>IF(ch_table[[#This Row],[Subject 1]]&lt;&gt;"House rose", "",SUMIF(ch_table[Day], ch_table[[#This Row],[Day]], ch_table[Duration]))</f>
        <v/>
      </c>
      <c r="I2152" s="49">
        <f>SUM(INDEX(ch_table[Duration],1):ch_table[[#This Row],[Duration]])</f>
        <v>49.419444444444487</v>
      </c>
      <c r="J2152" s="44" cm="1">
        <f t="array" ref="J215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152" s="44" t="str" cm="1">
        <f t="array" ref="K215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152" s="44" t="str">
        <f>IF(ch_table[[#This Row],[Subject 1]]&lt;&gt;"House rose", "",SUMIF(ch_table[Day], ch_table[[#This Row],[Day]], ch_table[AAT]))</f>
        <v/>
      </c>
      <c r="M2152" s="47">
        <f>SUM(INDEX(ch_table[AAT],1):ch_table[[#This Row],[AAT]])</f>
        <v>3.4791666666666714</v>
      </c>
    </row>
    <row r="2153" spans="1:13" x14ac:dyDescent="0.25">
      <c r="A2153" s="2">
        <v>153</v>
      </c>
      <c r="B2153" s="40">
        <v>44181</v>
      </c>
      <c r="C2153" s="42">
        <v>0.56805555555555554</v>
      </c>
      <c r="D2153" s="3" t="s">
        <v>15</v>
      </c>
      <c r="G2153" s="42" cm="1">
        <f t="array" ref="G215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2153" s="44" t="str">
        <f>IF(ch_table[[#This Row],[Subject 1]]&lt;&gt;"House rose", "",SUMIF(ch_table[Day], ch_table[[#This Row],[Day]], ch_table[Duration]))</f>
        <v/>
      </c>
      <c r="I2153" s="49">
        <f>SUM(INDEX(ch_table[Duration],1):ch_table[[#This Row],[Duration]])</f>
        <v>49.422222222222267</v>
      </c>
      <c r="J2153" s="44" cm="1">
        <f t="array" ref="J215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153" s="44" t="str" cm="1">
        <f t="array" ref="K215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153" s="44" t="str">
        <f>IF(ch_table[[#This Row],[Subject 1]]&lt;&gt;"House rose", "",SUMIF(ch_table[Day], ch_table[[#This Row],[Day]], ch_table[AAT]))</f>
        <v/>
      </c>
      <c r="M2153" s="47">
        <f>SUM(INDEX(ch_table[AAT],1):ch_table[[#This Row],[AAT]])</f>
        <v>3.4791666666666714</v>
      </c>
    </row>
    <row r="2154" spans="1:13" ht="60" x14ac:dyDescent="0.25">
      <c r="A2154" s="2">
        <v>153</v>
      </c>
      <c r="B2154" s="40">
        <v>44181</v>
      </c>
      <c r="C2154" s="42">
        <v>0.5708333333333333</v>
      </c>
      <c r="D2154" s="3" t="s">
        <v>32</v>
      </c>
      <c r="E2154" s="5" t="s">
        <v>1148</v>
      </c>
      <c r="G2154" s="42" cm="1">
        <f t="array" ref="G215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4.0972222222222299E-2</v>
      </c>
      <c r="H2154" s="44" t="str">
        <f>IF(ch_table[[#This Row],[Subject 1]]&lt;&gt;"House rose", "",SUMIF(ch_table[Day], ch_table[[#This Row],[Day]], ch_table[Duration]))</f>
        <v/>
      </c>
      <c r="I2154" s="49">
        <f>SUM(INDEX(ch_table[Duration],1):ch_table[[#This Row],[Duration]])</f>
        <v>49.46319444444449</v>
      </c>
      <c r="J2154" s="44" cm="1">
        <f t="array" ref="J215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154" s="44" t="str" cm="1">
        <f t="array" ref="K215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154" s="44" t="str">
        <f>IF(ch_table[[#This Row],[Subject 1]]&lt;&gt;"House rose", "",SUMIF(ch_table[Day], ch_table[[#This Row],[Day]], ch_table[AAT]))</f>
        <v/>
      </c>
      <c r="M2154" s="47">
        <f>SUM(INDEX(ch_table[AAT],1):ch_table[[#This Row],[AAT]])</f>
        <v>3.4791666666666714</v>
      </c>
    </row>
    <row r="2155" spans="1:13" x14ac:dyDescent="0.25">
      <c r="A2155" s="2">
        <v>153</v>
      </c>
      <c r="B2155" s="40">
        <v>44181</v>
      </c>
      <c r="C2155" s="42">
        <v>0.6118055555555556</v>
      </c>
      <c r="D2155" s="3" t="s">
        <v>15</v>
      </c>
      <c r="G2155" s="42" cm="1">
        <f t="array" ref="G215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1.388888888888884E-3</v>
      </c>
      <c r="H2155" s="44" t="str">
        <f>IF(ch_table[[#This Row],[Subject 1]]&lt;&gt;"House rose", "",SUMIF(ch_table[Day], ch_table[[#This Row],[Day]], ch_table[Duration]))</f>
        <v/>
      </c>
      <c r="I2155" s="49">
        <f>SUM(INDEX(ch_table[Duration],1):ch_table[[#This Row],[Duration]])</f>
        <v>49.46458333333338</v>
      </c>
      <c r="J2155" s="44" cm="1">
        <f t="array" ref="J215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155" s="44" t="str" cm="1">
        <f t="array" ref="K215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155" s="44" t="str">
        <f>IF(ch_table[[#This Row],[Subject 1]]&lt;&gt;"House rose", "",SUMIF(ch_table[Day], ch_table[[#This Row],[Day]], ch_table[AAT]))</f>
        <v/>
      </c>
      <c r="M2155" s="47">
        <f>SUM(INDEX(ch_table[AAT],1):ch_table[[#This Row],[AAT]])</f>
        <v>3.4791666666666714</v>
      </c>
    </row>
    <row r="2156" spans="1:13" x14ac:dyDescent="0.25">
      <c r="A2156" s="2">
        <v>153</v>
      </c>
      <c r="B2156" s="40">
        <v>44181</v>
      </c>
      <c r="C2156" s="42">
        <v>0.61319444444444449</v>
      </c>
      <c r="D2156" s="3" t="s">
        <v>44</v>
      </c>
      <c r="E2156" s="5" t="s">
        <v>1149</v>
      </c>
      <c r="G2156" s="42" cm="1">
        <f t="array" ref="G215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6.2499999999999778E-3</v>
      </c>
      <c r="H2156" s="44" t="str">
        <f>IF(ch_table[[#This Row],[Subject 1]]&lt;&gt;"House rose", "",SUMIF(ch_table[Day], ch_table[[#This Row],[Day]], ch_table[Duration]))</f>
        <v/>
      </c>
      <c r="I2156" s="49">
        <f>SUM(INDEX(ch_table[Duration],1):ch_table[[#This Row],[Duration]])</f>
        <v>49.470833333333381</v>
      </c>
      <c r="J2156" s="44" cm="1">
        <f t="array" ref="J215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156" s="44" t="str" cm="1">
        <f t="array" ref="K215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156" s="44" t="str">
        <f>IF(ch_table[[#This Row],[Subject 1]]&lt;&gt;"House rose", "",SUMIF(ch_table[Day], ch_table[[#This Row],[Day]], ch_table[AAT]))</f>
        <v/>
      </c>
      <c r="M2156" s="47">
        <f>SUM(INDEX(ch_table[AAT],1):ch_table[[#This Row],[AAT]])</f>
        <v>3.4791666666666714</v>
      </c>
    </row>
    <row r="2157" spans="1:13" ht="30" x14ac:dyDescent="0.25">
      <c r="A2157" s="2">
        <v>153</v>
      </c>
      <c r="B2157" s="40">
        <v>44181</v>
      </c>
      <c r="C2157" s="42">
        <v>0.61944444444444446</v>
      </c>
      <c r="D2157" s="3" t="s">
        <v>855</v>
      </c>
      <c r="E2157" s="5" t="s">
        <v>1150</v>
      </c>
      <c r="G2157" s="42" cm="1">
        <f t="array" ref="G215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3.9583333333333304E-2</v>
      </c>
      <c r="H2157" s="44" t="str">
        <f>IF(ch_table[[#This Row],[Subject 1]]&lt;&gt;"House rose", "",SUMIF(ch_table[Day], ch_table[[#This Row],[Day]], ch_table[Duration]))</f>
        <v/>
      </c>
      <c r="I2157" s="49">
        <f>SUM(INDEX(ch_table[Duration],1):ch_table[[#This Row],[Duration]])</f>
        <v>49.510416666666714</v>
      </c>
      <c r="J2157" s="44" cm="1">
        <f t="array" ref="J215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157" s="44" t="str" cm="1">
        <f t="array" ref="K215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157" s="44" t="str">
        <f>IF(ch_table[[#This Row],[Subject 1]]&lt;&gt;"House rose", "",SUMIF(ch_table[Day], ch_table[[#This Row],[Day]], ch_table[AAT]))</f>
        <v/>
      </c>
      <c r="M2157" s="47">
        <f>SUM(INDEX(ch_table[AAT],1):ch_table[[#This Row],[AAT]])</f>
        <v>3.4791666666666714</v>
      </c>
    </row>
    <row r="2158" spans="1:13" x14ac:dyDescent="0.25">
      <c r="A2158" s="2">
        <v>153</v>
      </c>
      <c r="B2158" s="40">
        <v>44181</v>
      </c>
      <c r="C2158" s="42">
        <v>0.65902777777777777</v>
      </c>
      <c r="D2158" s="3" t="s">
        <v>284</v>
      </c>
      <c r="E2158" s="5" t="s">
        <v>1151</v>
      </c>
      <c r="G2158" s="42" cm="1">
        <f t="array" ref="G215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2.6388888888888906E-2</v>
      </c>
      <c r="H2158" s="44" t="str">
        <f>IF(ch_table[[#This Row],[Subject 1]]&lt;&gt;"House rose", "",SUMIF(ch_table[Day], ch_table[[#This Row],[Day]], ch_table[Duration]))</f>
        <v/>
      </c>
      <c r="I2158" s="49">
        <f>SUM(INDEX(ch_table[Duration],1):ch_table[[#This Row],[Duration]])</f>
        <v>49.536805555555603</v>
      </c>
      <c r="J2158" s="44" cm="1">
        <f t="array" ref="J215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158" s="44" t="str" cm="1">
        <f t="array" ref="K215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158" s="44" t="str">
        <f>IF(ch_table[[#This Row],[Subject 1]]&lt;&gt;"House rose", "",SUMIF(ch_table[Day], ch_table[[#This Row],[Day]], ch_table[AAT]))</f>
        <v/>
      </c>
      <c r="M2158" s="47">
        <f>SUM(INDEX(ch_table[AAT],1):ch_table[[#This Row],[AAT]])</f>
        <v>3.4791666666666714</v>
      </c>
    </row>
    <row r="2159" spans="1:13" x14ac:dyDescent="0.25">
      <c r="A2159" s="2">
        <v>153</v>
      </c>
      <c r="B2159" s="40">
        <v>44181</v>
      </c>
      <c r="C2159" s="42">
        <v>0.68541666666666667</v>
      </c>
      <c r="D2159" s="3" t="s">
        <v>15</v>
      </c>
      <c r="G2159" s="42" cm="1">
        <f t="array" ref="G215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2159" s="44" t="str">
        <f>IF(ch_table[[#This Row],[Subject 1]]&lt;&gt;"House rose", "",SUMIF(ch_table[Day], ch_table[[#This Row],[Day]], ch_table[Duration]))</f>
        <v/>
      </c>
      <c r="I2159" s="49">
        <f>SUM(INDEX(ch_table[Duration],1):ch_table[[#This Row],[Duration]])</f>
        <v>49.538888888888934</v>
      </c>
      <c r="J2159" s="44" cm="1">
        <f t="array" ref="J215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159" s="44" t="str" cm="1">
        <f t="array" ref="K215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159" s="44" t="str">
        <f>IF(ch_table[[#This Row],[Subject 1]]&lt;&gt;"House rose", "",SUMIF(ch_table[Day], ch_table[[#This Row],[Day]], ch_table[AAT]))</f>
        <v/>
      </c>
      <c r="M2159" s="47">
        <f>SUM(INDEX(ch_table[AAT],1):ch_table[[#This Row],[AAT]])</f>
        <v>3.4791666666666714</v>
      </c>
    </row>
    <row r="2160" spans="1:13" x14ac:dyDescent="0.25">
      <c r="A2160" s="2">
        <v>153</v>
      </c>
      <c r="B2160" s="40">
        <v>44181</v>
      </c>
      <c r="C2160" s="42">
        <v>0.6875</v>
      </c>
      <c r="D2160" s="3" t="s">
        <v>659</v>
      </c>
      <c r="E2160" s="5" t="s">
        <v>880</v>
      </c>
      <c r="G2160" s="42" cm="1">
        <f t="array" ref="G216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3.2638888888888884E-2</v>
      </c>
      <c r="H2160" s="44" t="str">
        <f>IF(ch_table[[#This Row],[Subject 1]]&lt;&gt;"House rose", "",SUMIF(ch_table[Day], ch_table[[#This Row],[Day]], ch_table[Duration]))</f>
        <v/>
      </c>
      <c r="I2160" s="49">
        <f>SUM(INDEX(ch_table[Duration],1):ch_table[[#This Row],[Duration]])</f>
        <v>49.571527777777824</v>
      </c>
      <c r="J2160" s="44" cm="1">
        <f t="array" ref="J216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160" s="44" t="str" cm="1">
        <f t="array" ref="K216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160" s="44" t="str">
        <f>IF(ch_table[[#This Row],[Subject 1]]&lt;&gt;"House rose", "",SUMIF(ch_table[Day], ch_table[[#This Row],[Day]], ch_table[AAT]))</f>
        <v/>
      </c>
      <c r="M2160" s="47">
        <f>SUM(INDEX(ch_table[AAT],1):ch_table[[#This Row],[AAT]])</f>
        <v>3.4791666666666714</v>
      </c>
    </row>
    <row r="2161" spans="1:13" x14ac:dyDescent="0.25">
      <c r="A2161" s="2">
        <v>153</v>
      </c>
      <c r="B2161" s="40">
        <v>44181</v>
      </c>
      <c r="C2161" s="42">
        <v>0.72013888888888888</v>
      </c>
      <c r="D2161" s="3" t="s">
        <v>15</v>
      </c>
      <c r="G2161" s="42" cm="1">
        <f t="array" ref="G216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2161" s="44" t="str">
        <f>IF(ch_table[[#This Row],[Subject 1]]&lt;&gt;"House rose", "",SUMIF(ch_table[Day], ch_table[[#This Row],[Day]], ch_table[Duration]))</f>
        <v/>
      </c>
      <c r="I2161" s="49">
        <f>SUM(INDEX(ch_table[Duration],1):ch_table[[#This Row],[Duration]])</f>
        <v>49.574305555555604</v>
      </c>
      <c r="J2161" s="44" cm="1">
        <f t="array" ref="J216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161" s="44" t="str" cm="1">
        <f t="array" ref="K216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161" s="44" t="str">
        <f>IF(ch_table[[#This Row],[Subject 1]]&lt;&gt;"House rose", "",SUMIF(ch_table[Day], ch_table[[#This Row],[Day]], ch_table[AAT]))</f>
        <v/>
      </c>
      <c r="M2161" s="47">
        <f>SUM(INDEX(ch_table[AAT],1):ch_table[[#This Row],[AAT]])</f>
        <v>3.4791666666666714</v>
      </c>
    </row>
    <row r="2162" spans="1:13" x14ac:dyDescent="0.25">
      <c r="A2162" s="2">
        <v>153</v>
      </c>
      <c r="B2162" s="40">
        <v>44181</v>
      </c>
      <c r="C2162" s="42">
        <v>0.72291666666666665</v>
      </c>
      <c r="D2162" s="3" t="s">
        <v>682</v>
      </c>
      <c r="E2162" s="5" t="s">
        <v>1152</v>
      </c>
      <c r="G2162" s="42" cm="1">
        <f t="array" ref="G216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5.5555555555555358E-3</v>
      </c>
      <c r="H2162" s="44" t="str">
        <f>IF(ch_table[[#This Row],[Subject 1]]&lt;&gt;"House rose", "",SUMIF(ch_table[Day], ch_table[[#This Row],[Day]], ch_table[Duration]))</f>
        <v/>
      </c>
      <c r="I2162" s="49">
        <f>SUM(INDEX(ch_table[Duration],1):ch_table[[#This Row],[Duration]])</f>
        <v>49.579861111111157</v>
      </c>
      <c r="J2162" s="44" cm="1">
        <f t="array" ref="J216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162" s="44" t="str" cm="1">
        <f t="array" ref="K216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162" s="44" t="str">
        <f>IF(ch_table[[#This Row],[Subject 1]]&lt;&gt;"House rose", "",SUMIF(ch_table[Day], ch_table[[#This Row],[Day]], ch_table[AAT]))</f>
        <v/>
      </c>
      <c r="M2162" s="47">
        <f>SUM(INDEX(ch_table[AAT],1):ch_table[[#This Row],[AAT]])</f>
        <v>3.4791666666666714</v>
      </c>
    </row>
    <row r="2163" spans="1:13" x14ac:dyDescent="0.25">
      <c r="A2163" s="2">
        <v>153</v>
      </c>
      <c r="B2163" s="40">
        <v>44181</v>
      </c>
      <c r="C2163" s="42">
        <v>0.72847222222222219</v>
      </c>
      <c r="D2163" s="3" t="s">
        <v>317</v>
      </c>
      <c r="E2163" s="5" t="s">
        <v>1153</v>
      </c>
      <c r="G2163" s="42" cm="1">
        <f t="array" ref="G216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6.9444444444444198E-4</v>
      </c>
      <c r="H2163" s="44" t="str">
        <f>IF(ch_table[[#This Row],[Subject 1]]&lt;&gt;"House rose", "",SUMIF(ch_table[Day], ch_table[[#This Row],[Day]], ch_table[Duration]))</f>
        <v/>
      </c>
      <c r="I2163" s="49">
        <f>SUM(INDEX(ch_table[Duration],1):ch_table[[#This Row],[Duration]])</f>
        <v>49.580555555555598</v>
      </c>
      <c r="J2163" s="44" cm="1">
        <f t="array" ref="J216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163" s="44" t="str" cm="1">
        <f t="array" ref="K216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163" s="44" t="str">
        <f>IF(ch_table[[#This Row],[Subject 1]]&lt;&gt;"House rose", "",SUMIF(ch_table[Day], ch_table[[#This Row],[Day]], ch_table[AAT]))</f>
        <v/>
      </c>
      <c r="M2163" s="47">
        <f>SUM(INDEX(ch_table[AAT],1):ch_table[[#This Row],[AAT]])</f>
        <v>3.4791666666666714</v>
      </c>
    </row>
    <row r="2164" spans="1:13" ht="30" x14ac:dyDescent="0.25">
      <c r="A2164" s="2">
        <v>153</v>
      </c>
      <c r="B2164" s="40">
        <v>44181</v>
      </c>
      <c r="C2164" s="42">
        <v>0.72916666666666663</v>
      </c>
      <c r="D2164" s="3" t="s">
        <v>26</v>
      </c>
      <c r="E2164" s="5" t="s">
        <v>1154</v>
      </c>
      <c r="G2164" s="42" cm="1">
        <f t="array" ref="G216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2.5694444444444464E-2</v>
      </c>
      <c r="H2164" s="44" t="str">
        <f>IF(ch_table[[#This Row],[Subject 1]]&lt;&gt;"House rose", "",SUMIF(ch_table[Day], ch_table[[#This Row],[Day]], ch_table[Duration]))</f>
        <v/>
      </c>
      <c r="I2164" s="49">
        <f>SUM(INDEX(ch_table[Duration],1):ch_table[[#This Row],[Duration]])</f>
        <v>49.606250000000045</v>
      </c>
      <c r="J2164" s="44" cm="1">
        <f t="array" ref="J216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164" s="44" t="str" cm="1">
        <f t="array" ref="K216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164" s="44" t="str">
        <f>IF(ch_table[[#This Row],[Subject 1]]&lt;&gt;"House rose", "",SUMIF(ch_table[Day], ch_table[[#This Row],[Day]], ch_table[AAT]))</f>
        <v/>
      </c>
      <c r="M2164" s="47">
        <f>SUM(INDEX(ch_table[AAT],1):ch_table[[#This Row],[AAT]])</f>
        <v>3.4791666666666714</v>
      </c>
    </row>
    <row r="2165" spans="1:13" x14ac:dyDescent="0.25">
      <c r="A2165" s="2">
        <v>153</v>
      </c>
      <c r="B2165" s="40">
        <v>44181</v>
      </c>
      <c r="C2165" s="42">
        <v>0.75486111111111109</v>
      </c>
      <c r="D2165" s="3" t="s">
        <v>17</v>
      </c>
      <c r="G2165" s="42" t="str" cm="1">
        <f t="array" ref="G216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2165" s="44">
        <f>IF(ch_table[[#This Row],[Subject 1]]&lt;&gt;"House rose", "",SUMIF(ch_table[Day], ch_table[[#This Row],[Day]], ch_table[Duration]))</f>
        <v>0.27569444444444441</v>
      </c>
      <c r="I2165" s="49">
        <f>SUM(INDEX(ch_table[Duration],1):ch_table[[#This Row],[Duration]])</f>
        <v>49.606250000000045</v>
      </c>
      <c r="J2165" s="44" cm="1">
        <f t="array" ref="J216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165" s="44" t="str" cm="1">
        <f t="array" ref="K216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165" s="44">
        <f>IF(ch_table[[#This Row],[Subject 1]]&lt;&gt;"House rose", "",SUMIF(ch_table[Day], ch_table[[#This Row],[Day]], ch_table[AAT]))</f>
        <v>0</v>
      </c>
      <c r="M2165" s="47">
        <f>SUM(INDEX(ch_table[AAT],1):ch_table[[#This Row],[AAT]])</f>
        <v>3.4791666666666714</v>
      </c>
    </row>
    <row r="2166" spans="1:13" x14ac:dyDescent="0.25">
      <c r="A2166" s="2">
        <v>154</v>
      </c>
      <c r="B2166" s="40">
        <v>44182</v>
      </c>
      <c r="C2166" s="42">
        <v>0.39583333333333331</v>
      </c>
      <c r="D2166" s="3" t="s">
        <v>18</v>
      </c>
      <c r="G2166" s="42" cm="1">
        <f t="array" ref="G216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2.0833333333332704E-3</v>
      </c>
      <c r="H2166" s="44" t="str">
        <f>IF(ch_table[[#This Row],[Subject 1]]&lt;&gt;"House rose", "",SUMIF(ch_table[Day], ch_table[[#This Row],[Day]], ch_table[Duration]))</f>
        <v/>
      </c>
      <c r="I2166" s="49">
        <f>SUM(INDEX(ch_table[Duration],1):ch_table[[#This Row],[Duration]])</f>
        <v>49.608333333333377</v>
      </c>
      <c r="J2166" s="44" cm="1">
        <f t="array" ref="J216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166" s="44" t="str" cm="1">
        <f t="array" ref="K216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166" s="44" t="str">
        <f>IF(ch_table[[#This Row],[Subject 1]]&lt;&gt;"House rose", "",SUMIF(ch_table[Day], ch_table[[#This Row],[Day]], ch_table[AAT]))</f>
        <v/>
      </c>
      <c r="M2166" s="47">
        <f>SUM(INDEX(ch_table[AAT],1):ch_table[[#This Row],[AAT]])</f>
        <v>3.4791666666666714</v>
      </c>
    </row>
    <row r="2167" spans="1:13" ht="30" x14ac:dyDescent="0.25">
      <c r="A2167" s="2">
        <v>154</v>
      </c>
      <c r="B2167" s="40">
        <v>44182</v>
      </c>
      <c r="C2167" s="42">
        <v>0.39791666666666659</v>
      </c>
      <c r="D2167" s="3" t="s">
        <v>28</v>
      </c>
      <c r="E2167" s="5" t="s">
        <v>893</v>
      </c>
      <c r="G2167" s="42" cm="1">
        <f t="array" ref="G216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2.916666666666673E-2</v>
      </c>
      <c r="H2167" s="44" t="str">
        <f>IF(ch_table[[#This Row],[Subject 1]]&lt;&gt;"House rose", "",SUMIF(ch_table[Day], ch_table[[#This Row],[Day]], ch_table[Duration]))</f>
        <v/>
      </c>
      <c r="I2167" s="49">
        <f>SUM(INDEX(ch_table[Duration],1):ch_table[[#This Row],[Duration]])</f>
        <v>49.637500000000045</v>
      </c>
      <c r="J2167" s="44" cm="1">
        <f t="array" ref="J216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167" s="44" t="str" cm="1">
        <f t="array" ref="K216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167" s="44" t="str">
        <f>IF(ch_table[[#This Row],[Subject 1]]&lt;&gt;"House rose", "",SUMIF(ch_table[Day], ch_table[[#This Row],[Day]], ch_table[AAT]))</f>
        <v/>
      </c>
      <c r="M2167" s="47">
        <f>SUM(INDEX(ch_table[AAT],1):ch_table[[#This Row],[AAT]])</f>
        <v>3.4791666666666714</v>
      </c>
    </row>
    <row r="2168" spans="1:13" ht="30" x14ac:dyDescent="0.25">
      <c r="A2168" s="2">
        <v>154</v>
      </c>
      <c r="B2168" s="40">
        <v>44182</v>
      </c>
      <c r="C2168" s="42">
        <v>0.42708333333333331</v>
      </c>
      <c r="D2168" s="3" t="s">
        <v>29</v>
      </c>
      <c r="E2168" s="5" t="s">
        <v>893</v>
      </c>
      <c r="G2168" s="42" cm="1">
        <f t="array" ref="G216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1.1805555555555569E-2</v>
      </c>
      <c r="H2168" s="44" t="str">
        <f>IF(ch_table[[#This Row],[Subject 1]]&lt;&gt;"House rose", "",SUMIF(ch_table[Day], ch_table[[#This Row],[Day]], ch_table[Duration]))</f>
        <v/>
      </c>
      <c r="I2168" s="49">
        <f>SUM(INDEX(ch_table[Duration],1):ch_table[[#This Row],[Duration]])</f>
        <v>49.6493055555556</v>
      </c>
      <c r="J2168" s="44" cm="1">
        <f t="array" ref="J216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168" s="44" t="str" cm="1">
        <f t="array" ref="K216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168" s="44" t="str">
        <f>IF(ch_table[[#This Row],[Subject 1]]&lt;&gt;"House rose", "",SUMIF(ch_table[Day], ch_table[[#This Row],[Day]], ch_table[AAT]))</f>
        <v/>
      </c>
      <c r="M2168" s="47">
        <f>SUM(INDEX(ch_table[AAT],1):ch_table[[#This Row],[AAT]])</f>
        <v>3.4791666666666714</v>
      </c>
    </row>
    <row r="2169" spans="1:13" x14ac:dyDescent="0.25">
      <c r="A2169" s="2">
        <v>154</v>
      </c>
      <c r="B2169" s="40">
        <v>44182</v>
      </c>
      <c r="C2169" s="42">
        <v>0.43888888888888888</v>
      </c>
      <c r="D2169" s="3" t="s">
        <v>15</v>
      </c>
      <c r="G2169" s="42" cm="1">
        <f t="array" ref="G216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2.7777777777778234E-3</v>
      </c>
      <c r="H2169" s="44" t="str">
        <f>IF(ch_table[[#This Row],[Subject 1]]&lt;&gt;"House rose", "",SUMIF(ch_table[Day], ch_table[[#This Row],[Day]], ch_table[Duration]))</f>
        <v/>
      </c>
      <c r="I2169" s="49">
        <f>SUM(INDEX(ch_table[Duration],1):ch_table[[#This Row],[Duration]])</f>
        <v>49.65208333333338</v>
      </c>
      <c r="J2169" s="44" cm="1">
        <f t="array" ref="J216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169" s="44" t="str" cm="1">
        <f t="array" ref="K216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169" s="44" t="str">
        <f>IF(ch_table[[#This Row],[Subject 1]]&lt;&gt;"House rose", "",SUMIF(ch_table[Day], ch_table[[#This Row],[Day]], ch_table[AAT]))</f>
        <v/>
      </c>
      <c r="M2169" s="47">
        <f>SUM(INDEX(ch_table[AAT],1):ch_table[[#This Row],[AAT]])</f>
        <v>3.4791666666666714</v>
      </c>
    </row>
    <row r="2170" spans="1:13" x14ac:dyDescent="0.25">
      <c r="A2170" s="2">
        <v>154</v>
      </c>
      <c r="B2170" s="40">
        <v>44182</v>
      </c>
      <c r="C2170" s="42">
        <v>0.44166666666666671</v>
      </c>
      <c r="D2170" s="3" t="s">
        <v>1131</v>
      </c>
      <c r="E2170" s="5" t="s">
        <v>81</v>
      </c>
      <c r="G2170" s="42" cm="1">
        <f t="array" ref="G217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4.5833333333333282E-2</v>
      </c>
      <c r="H2170" s="44" t="str">
        <f>IF(ch_table[[#This Row],[Subject 1]]&lt;&gt;"House rose", "",SUMIF(ch_table[Day], ch_table[[#This Row],[Day]], ch_table[Duration]))</f>
        <v/>
      </c>
      <c r="I2170" s="49">
        <f>SUM(INDEX(ch_table[Duration],1):ch_table[[#This Row],[Duration]])</f>
        <v>49.697916666666714</v>
      </c>
      <c r="J2170" s="44" cm="1">
        <f t="array" ref="J217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170" s="44" t="str" cm="1">
        <f t="array" ref="K217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170" s="44" t="str">
        <f>IF(ch_table[[#This Row],[Subject 1]]&lt;&gt;"House rose", "",SUMIF(ch_table[Day], ch_table[[#This Row],[Day]], ch_table[AAT]))</f>
        <v/>
      </c>
      <c r="M2170" s="47">
        <f>SUM(INDEX(ch_table[AAT],1):ch_table[[#This Row],[AAT]])</f>
        <v>3.4791666666666714</v>
      </c>
    </row>
    <row r="2171" spans="1:13" x14ac:dyDescent="0.25">
      <c r="A2171" s="2">
        <v>154</v>
      </c>
      <c r="B2171" s="40">
        <v>44182</v>
      </c>
      <c r="C2171" s="42">
        <v>0.48749999999999999</v>
      </c>
      <c r="D2171" s="3" t="s">
        <v>15</v>
      </c>
      <c r="G2171" s="42" cm="1">
        <f t="array" ref="G217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2171" s="44" t="str">
        <f>IF(ch_table[[#This Row],[Subject 1]]&lt;&gt;"House rose", "",SUMIF(ch_table[Day], ch_table[[#This Row],[Day]], ch_table[Duration]))</f>
        <v/>
      </c>
      <c r="I2171" s="49">
        <f>SUM(INDEX(ch_table[Duration],1):ch_table[[#This Row],[Duration]])</f>
        <v>49.700000000000045</v>
      </c>
      <c r="J2171" s="44" cm="1">
        <f t="array" ref="J217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171" s="44" t="str" cm="1">
        <f t="array" ref="K217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171" s="44" t="str">
        <f>IF(ch_table[[#This Row],[Subject 1]]&lt;&gt;"House rose", "",SUMIF(ch_table[Day], ch_table[[#This Row],[Day]], ch_table[AAT]))</f>
        <v/>
      </c>
      <c r="M2171" s="47">
        <f>SUM(INDEX(ch_table[AAT],1):ch_table[[#This Row],[AAT]])</f>
        <v>3.4791666666666714</v>
      </c>
    </row>
    <row r="2172" spans="1:13" ht="30" x14ac:dyDescent="0.25">
      <c r="A2172" s="2">
        <v>154</v>
      </c>
      <c r="B2172" s="40">
        <v>44182</v>
      </c>
      <c r="C2172" s="42">
        <v>0.48958333333333331</v>
      </c>
      <c r="D2172" s="3" t="s">
        <v>30</v>
      </c>
      <c r="E2172" s="5" t="s">
        <v>797</v>
      </c>
      <c r="G2172" s="42" cm="1">
        <f t="array" ref="G217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5.2777777777777757E-2</v>
      </c>
      <c r="H2172" s="44" t="str">
        <f>IF(ch_table[[#This Row],[Subject 1]]&lt;&gt;"House rose", "",SUMIF(ch_table[Day], ch_table[[#This Row],[Day]], ch_table[Duration]))</f>
        <v/>
      </c>
      <c r="I2172" s="49">
        <f>SUM(INDEX(ch_table[Duration],1):ch_table[[#This Row],[Duration]])</f>
        <v>49.752777777777823</v>
      </c>
      <c r="J2172" s="44" cm="1">
        <f t="array" ref="J217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172" s="44" t="str" cm="1">
        <f t="array" ref="K217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172" s="44" t="str">
        <f>IF(ch_table[[#This Row],[Subject 1]]&lt;&gt;"House rose", "",SUMIF(ch_table[Day], ch_table[[#This Row],[Day]], ch_table[AAT]))</f>
        <v/>
      </c>
      <c r="M2172" s="47">
        <f>SUM(INDEX(ch_table[AAT],1):ch_table[[#This Row],[AAT]])</f>
        <v>3.4791666666666714</v>
      </c>
    </row>
    <row r="2173" spans="1:13" x14ac:dyDescent="0.25">
      <c r="A2173" s="2">
        <v>154</v>
      </c>
      <c r="B2173" s="40">
        <v>44182</v>
      </c>
      <c r="C2173" s="42">
        <v>0.54236111111111107</v>
      </c>
      <c r="D2173" s="3" t="s">
        <v>15</v>
      </c>
      <c r="G2173" s="42" cm="1">
        <f t="array" ref="G217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2173" s="44" t="str">
        <f>IF(ch_table[[#This Row],[Subject 1]]&lt;&gt;"House rose", "",SUMIF(ch_table[Day], ch_table[[#This Row],[Day]], ch_table[Duration]))</f>
        <v/>
      </c>
      <c r="I2173" s="49">
        <f>SUM(INDEX(ch_table[Duration],1):ch_table[[#This Row],[Duration]])</f>
        <v>49.755555555555603</v>
      </c>
      <c r="J2173" s="44" cm="1">
        <f t="array" ref="J217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173" s="44" t="str" cm="1">
        <f t="array" ref="K217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173" s="44" t="str">
        <f>IF(ch_table[[#This Row],[Subject 1]]&lt;&gt;"House rose", "",SUMIF(ch_table[Day], ch_table[[#This Row],[Day]], ch_table[AAT]))</f>
        <v/>
      </c>
      <c r="M2173" s="47">
        <f>SUM(INDEX(ch_table[AAT],1):ch_table[[#This Row],[AAT]])</f>
        <v>3.4791666666666714</v>
      </c>
    </row>
    <row r="2174" spans="1:13" ht="45" x14ac:dyDescent="0.25">
      <c r="A2174" s="2">
        <v>154</v>
      </c>
      <c r="B2174" s="40">
        <v>44182</v>
      </c>
      <c r="C2174" s="42">
        <v>0.54513888888888884</v>
      </c>
      <c r="D2174" s="3" t="s">
        <v>30</v>
      </c>
      <c r="E2174" s="5" t="s">
        <v>1155</v>
      </c>
      <c r="G2174" s="42" cm="1">
        <f t="array" ref="G217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4.9305555555555602E-2</v>
      </c>
      <c r="H2174" s="44" t="str">
        <f>IF(ch_table[[#This Row],[Subject 1]]&lt;&gt;"House rose", "",SUMIF(ch_table[Day], ch_table[[#This Row],[Day]], ch_table[Duration]))</f>
        <v/>
      </c>
      <c r="I2174" s="49">
        <f>SUM(INDEX(ch_table[Duration],1):ch_table[[#This Row],[Duration]])</f>
        <v>49.804861111111158</v>
      </c>
      <c r="J2174" s="44" cm="1">
        <f t="array" ref="J217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174" s="44" t="str" cm="1">
        <f t="array" ref="K217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174" s="44" t="str">
        <f>IF(ch_table[[#This Row],[Subject 1]]&lt;&gt;"House rose", "",SUMIF(ch_table[Day], ch_table[[#This Row],[Day]], ch_table[AAT]))</f>
        <v/>
      </c>
      <c r="M2174" s="47">
        <f>SUM(INDEX(ch_table[AAT],1):ch_table[[#This Row],[AAT]])</f>
        <v>3.4791666666666714</v>
      </c>
    </row>
    <row r="2175" spans="1:13" ht="30" x14ac:dyDescent="0.25">
      <c r="A2175" s="2">
        <v>154</v>
      </c>
      <c r="B2175" s="40">
        <v>44182</v>
      </c>
      <c r="C2175" s="42">
        <v>0.59444444444444444</v>
      </c>
      <c r="D2175" s="3" t="s">
        <v>24</v>
      </c>
      <c r="E2175" s="5" t="s">
        <v>1156</v>
      </c>
      <c r="G2175" s="42" cm="1">
        <f t="array" ref="G217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2175" s="44" t="str">
        <f>IF(ch_table[[#This Row],[Subject 1]]&lt;&gt;"House rose", "",SUMIF(ch_table[Day], ch_table[[#This Row],[Day]], ch_table[Duration]))</f>
        <v/>
      </c>
      <c r="I2175" s="49">
        <f>SUM(INDEX(ch_table[Duration],1):ch_table[[#This Row],[Duration]])</f>
        <v>49.80694444444449</v>
      </c>
      <c r="J2175" s="44" cm="1">
        <f t="array" ref="J217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175" s="44" t="str" cm="1">
        <f t="array" ref="K217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175" s="44" t="str">
        <f>IF(ch_table[[#This Row],[Subject 1]]&lt;&gt;"House rose", "",SUMIF(ch_table[Day], ch_table[[#This Row],[Day]], ch_table[AAT]))</f>
        <v/>
      </c>
      <c r="M2175" s="47">
        <f>SUM(INDEX(ch_table[AAT],1):ch_table[[#This Row],[AAT]])</f>
        <v>3.4791666666666714</v>
      </c>
    </row>
    <row r="2176" spans="1:13" x14ac:dyDescent="0.25">
      <c r="A2176" s="2">
        <v>154</v>
      </c>
      <c r="B2176" s="40">
        <v>44182</v>
      </c>
      <c r="C2176" s="42">
        <v>0.59652777777777777</v>
      </c>
      <c r="D2176" s="3" t="s">
        <v>15</v>
      </c>
      <c r="G2176" s="42" cm="1">
        <f t="array" ref="G217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3.4722222222222099E-3</v>
      </c>
      <c r="H2176" s="44" t="str">
        <f>IF(ch_table[[#This Row],[Subject 1]]&lt;&gt;"House rose", "",SUMIF(ch_table[Day], ch_table[[#This Row],[Day]], ch_table[Duration]))</f>
        <v/>
      </c>
      <c r="I2176" s="49">
        <f>SUM(INDEX(ch_table[Duration],1):ch_table[[#This Row],[Duration]])</f>
        <v>49.810416666666711</v>
      </c>
      <c r="J2176" s="44" cm="1">
        <f t="array" ref="J217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176" s="44" t="str" cm="1">
        <f t="array" ref="K217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176" s="44" t="str">
        <f>IF(ch_table[[#This Row],[Subject 1]]&lt;&gt;"House rose", "",SUMIF(ch_table[Day], ch_table[[#This Row],[Day]], ch_table[AAT]))</f>
        <v/>
      </c>
      <c r="M2176" s="47">
        <f>SUM(INDEX(ch_table[AAT],1):ch_table[[#This Row],[AAT]])</f>
        <v>3.4791666666666714</v>
      </c>
    </row>
    <row r="2177" spans="1:13" x14ac:dyDescent="0.25">
      <c r="A2177" s="2">
        <v>154</v>
      </c>
      <c r="B2177" s="40">
        <v>44182</v>
      </c>
      <c r="C2177" s="42">
        <v>0.6</v>
      </c>
      <c r="D2177" s="3" t="s">
        <v>682</v>
      </c>
      <c r="E2177" s="5" t="s">
        <v>84</v>
      </c>
      <c r="G2177" s="42" cm="1">
        <f t="array" ref="G217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0.10833333333333339</v>
      </c>
      <c r="H2177" s="44" t="str">
        <f>IF(ch_table[[#This Row],[Subject 1]]&lt;&gt;"House rose", "",SUMIF(ch_table[Day], ch_table[[#This Row],[Day]], ch_table[Duration]))</f>
        <v/>
      </c>
      <c r="I2177" s="49">
        <f>SUM(INDEX(ch_table[Duration],1):ch_table[[#This Row],[Duration]])</f>
        <v>49.918750000000045</v>
      </c>
      <c r="J2177" s="44" cm="1">
        <f t="array" ref="J217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177" s="44" t="str" cm="1">
        <f t="array" ref="K217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177" s="44" t="str">
        <f>IF(ch_table[[#This Row],[Subject 1]]&lt;&gt;"House rose", "",SUMIF(ch_table[Day], ch_table[[#This Row],[Day]], ch_table[AAT]))</f>
        <v/>
      </c>
      <c r="M2177" s="47">
        <f>SUM(INDEX(ch_table[AAT],1):ch_table[[#This Row],[AAT]])</f>
        <v>3.4791666666666714</v>
      </c>
    </row>
    <row r="2178" spans="1:13" x14ac:dyDescent="0.25">
      <c r="A2178" s="2">
        <v>154</v>
      </c>
      <c r="B2178" s="40">
        <v>44182</v>
      </c>
      <c r="C2178" s="42">
        <v>0.70833333333333337</v>
      </c>
      <c r="D2178" s="3" t="s">
        <v>317</v>
      </c>
      <c r="E2178" s="5" t="s">
        <v>1157</v>
      </c>
      <c r="G2178" s="42" cm="1">
        <f t="array" ref="G217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6.9444444444444198E-3</v>
      </c>
      <c r="H2178" s="44" t="str">
        <f>IF(ch_table[[#This Row],[Subject 1]]&lt;&gt;"House rose", "",SUMIF(ch_table[Day], ch_table[[#This Row],[Day]], ch_table[Duration]))</f>
        <v/>
      </c>
      <c r="I2178" s="49">
        <f>SUM(INDEX(ch_table[Duration],1):ch_table[[#This Row],[Duration]])</f>
        <v>49.925694444444488</v>
      </c>
      <c r="J2178" s="44" cm="1">
        <f t="array" ref="J217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178" s="44" cm="1">
        <f t="array" ref="K217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6.9444444444444198E-3</v>
      </c>
      <c r="L2178" s="44" t="str">
        <f>IF(ch_table[[#This Row],[Subject 1]]&lt;&gt;"House rose", "",SUMIF(ch_table[Day], ch_table[[#This Row],[Day]], ch_table[AAT]))</f>
        <v/>
      </c>
      <c r="M2178" s="47">
        <f>SUM(INDEX(ch_table[AAT],1):ch_table[[#This Row],[AAT]])</f>
        <v>3.486111111111116</v>
      </c>
    </row>
    <row r="2179" spans="1:13" ht="30" x14ac:dyDescent="0.25">
      <c r="A2179" s="2">
        <v>154</v>
      </c>
      <c r="B2179" s="40">
        <v>44182</v>
      </c>
      <c r="C2179" s="42">
        <v>0.71527777777777779</v>
      </c>
      <c r="D2179" s="3" t="s">
        <v>26</v>
      </c>
      <c r="E2179" s="5" t="s">
        <v>1158</v>
      </c>
      <c r="G2179" s="42" cm="1">
        <f t="array" ref="G217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1.1805555555555514E-2</v>
      </c>
      <c r="H2179" s="44" t="str">
        <f>IF(ch_table[[#This Row],[Subject 1]]&lt;&gt;"House rose", "",SUMIF(ch_table[Day], ch_table[[#This Row],[Day]], ch_table[Duration]))</f>
        <v/>
      </c>
      <c r="I2179" s="49">
        <f>SUM(INDEX(ch_table[Duration],1):ch_table[[#This Row],[Duration]])</f>
        <v>49.937500000000043</v>
      </c>
      <c r="J2179" s="44" cm="1">
        <f t="array" ref="J217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179" s="44" cm="1">
        <f t="array" ref="K217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1.1805555555555514E-2</v>
      </c>
      <c r="L2179" s="44" t="str">
        <f>IF(ch_table[[#This Row],[Subject 1]]&lt;&gt;"House rose", "",SUMIF(ch_table[Day], ch_table[[#This Row],[Day]], ch_table[AAT]))</f>
        <v/>
      </c>
      <c r="M2179" s="47">
        <f>SUM(INDEX(ch_table[AAT],1):ch_table[[#This Row],[AAT]])</f>
        <v>3.4979166666666717</v>
      </c>
    </row>
    <row r="2180" spans="1:13" x14ac:dyDescent="0.25">
      <c r="A2180" s="2">
        <v>154</v>
      </c>
      <c r="B2180" s="40">
        <v>44182</v>
      </c>
      <c r="C2180" s="42">
        <v>0.7270833333333333</v>
      </c>
      <c r="D2180" s="3" t="s">
        <v>17</v>
      </c>
      <c r="G2180" s="42" t="str" cm="1">
        <f t="array" ref="G218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2180" s="44">
        <f>IF(ch_table[[#This Row],[Subject 1]]&lt;&gt;"House rose", "",SUMIF(ch_table[Day], ch_table[[#This Row],[Day]], ch_table[Duration]))</f>
        <v>0.33124999999999999</v>
      </c>
      <c r="I2180" s="49">
        <f>SUM(INDEX(ch_table[Duration],1):ch_table[[#This Row],[Duration]])</f>
        <v>49.937500000000043</v>
      </c>
      <c r="J2180" s="44" cm="1">
        <f t="array" ref="J218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180" s="44" t="str" cm="1">
        <f t="array" ref="K218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180" s="44">
        <f>IF(ch_table[[#This Row],[Subject 1]]&lt;&gt;"House rose", "",SUMIF(ch_table[Day], ch_table[[#This Row],[Day]], ch_table[AAT]))</f>
        <v>1.8749999999999933E-2</v>
      </c>
      <c r="M2180" s="47">
        <f>SUM(INDEX(ch_table[AAT],1):ch_table[[#This Row],[AAT]])</f>
        <v>3.4979166666666717</v>
      </c>
    </row>
    <row r="2181" spans="1:13" x14ac:dyDescent="0.25">
      <c r="A2181" s="2">
        <v>155</v>
      </c>
      <c r="B2181" s="40">
        <v>44195</v>
      </c>
      <c r="C2181" s="42">
        <v>0.39583333333333331</v>
      </c>
      <c r="D2181" s="3" t="s">
        <v>18</v>
      </c>
      <c r="G2181" s="42" cm="1">
        <f t="array" ref="G218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2.0833333333332704E-3</v>
      </c>
      <c r="H2181" s="44" t="str">
        <f>IF(ch_table[[#This Row],[Subject 1]]&lt;&gt;"House rose", "",SUMIF(ch_table[Day], ch_table[[#This Row],[Day]], ch_table[Duration]))</f>
        <v/>
      </c>
      <c r="I2181" s="49">
        <f>SUM(INDEX(ch_table[Duration],1):ch_table[[#This Row],[Duration]])</f>
        <v>49.939583333333374</v>
      </c>
      <c r="J2181" s="44" cm="1">
        <f t="array" ref="J218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181" s="44" t="str" cm="1">
        <f t="array" ref="K218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181" s="44" t="str">
        <f>IF(ch_table[[#This Row],[Subject 1]]&lt;&gt;"House rose", "",SUMIF(ch_table[Day], ch_table[[#This Row],[Day]], ch_table[AAT]))</f>
        <v/>
      </c>
      <c r="M2181" s="47">
        <f>SUM(INDEX(ch_table[AAT],1):ch_table[[#This Row],[AAT]])</f>
        <v>3.4979166666666717</v>
      </c>
    </row>
    <row r="2182" spans="1:13" x14ac:dyDescent="0.25">
      <c r="A2182" s="2">
        <v>155</v>
      </c>
      <c r="B2182" s="40">
        <v>44195</v>
      </c>
      <c r="C2182" s="42">
        <v>0.39791666666666659</v>
      </c>
      <c r="D2182" s="3" t="s">
        <v>741</v>
      </c>
      <c r="E2182" s="5" t="s">
        <v>1159</v>
      </c>
      <c r="F2182" s="5" t="s">
        <v>73</v>
      </c>
      <c r="G2182" s="42" cm="1">
        <f t="array" ref="G218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2.083333333333437E-3</v>
      </c>
      <c r="H2182" s="44" t="str">
        <f>IF(ch_table[[#This Row],[Subject 1]]&lt;&gt;"House rose", "",SUMIF(ch_table[Day], ch_table[[#This Row],[Day]], ch_table[Duration]))</f>
        <v/>
      </c>
      <c r="I2182" s="49">
        <f>SUM(INDEX(ch_table[Duration],1):ch_table[[#This Row],[Duration]])</f>
        <v>49.941666666666706</v>
      </c>
      <c r="J2182" s="44" cm="1">
        <f t="array" ref="J218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182" s="44" t="str" cm="1">
        <f t="array" ref="K218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182" s="44" t="str">
        <f>IF(ch_table[[#This Row],[Subject 1]]&lt;&gt;"House rose", "",SUMIF(ch_table[Day], ch_table[[#This Row],[Day]], ch_table[AAT]))</f>
        <v/>
      </c>
      <c r="M2182" s="47">
        <f>SUM(INDEX(ch_table[AAT],1):ch_table[[#This Row],[AAT]])</f>
        <v>3.4979166666666717</v>
      </c>
    </row>
    <row r="2183" spans="1:13" ht="30" x14ac:dyDescent="0.25">
      <c r="A2183" s="2">
        <v>155</v>
      </c>
      <c r="B2183" s="40">
        <v>44195</v>
      </c>
      <c r="C2183" s="42">
        <v>0.4</v>
      </c>
      <c r="D2183" s="3" t="s">
        <v>682</v>
      </c>
      <c r="E2183" s="5" t="s">
        <v>1160</v>
      </c>
      <c r="G2183" s="42" cm="1">
        <f t="array" ref="G218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1.388888888888884E-3</v>
      </c>
      <c r="H2183" s="44" t="str">
        <f>IF(ch_table[[#This Row],[Subject 1]]&lt;&gt;"House rose", "",SUMIF(ch_table[Day], ch_table[[#This Row],[Day]], ch_table[Duration]))</f>
        <v/>
      </c>
      <c r="I2183" s="49">
        <f>SUM(INDEX(ch_table[Duration],1):ch_table[[#This Row],[Duration]])</f>
        <v>49.943055555555596</v>
      </c>
      <c r="J2183" s="44" cm="1">
        <f t="array" ref="J218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183" s="44" t="str" cm="1">
        <f t="array" ref="K218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183" s="44" t="str">
        <f>IF(ch_table[[#This Row],[Subject 1]]&lt;&gt;"House rose", "",SUMIF(ch_table[Day], ch_table[[#This Row],[Day]], ch_table[AAT]))</f>
        <v/>
      </c>
      <c r="M2183" s="47">
        <f>SUM(INDEX(ch_table[AAT],1):ch_table[[#This Row],[AAT]])</f>
        <v>3.4979166666666717</v>
      </c>
    </row>
    <row r="2184" spans="1:13" ht="30" x14ac:dyDescent="0.25">
      <c r="A2184" s="2">
        <v>155</v>
      </c>
      <c r="B2184" s="40">
        <v>44195</v>
      </c>
      <c r="C2184" s="42">
        <v>0.40138888888888891</v>
      </c>
      <c r="D2184" s="3" t="s">
        <v>1124</v>
      </c>
      <c r="E2184" s="5" t="s">
        <v>1161</v>
      </c>
      <c r="F2184" s="5" t="s">
        <v>156</v>
      </c>
      <c r="G2184" s="42" cm="1">
        <f t="array" ref="G218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1.0416666666666574E-2</v>
      </c>
      <c r="H2184" s="44" t="str">
        <f>IF(ch_table[[#This Row],[Subject 1]]&lt;&gt;"House rose", "",SUMIF(ch_table[Day], ch_table[[#This Row],[Day]], ch_table[Duration]))</f>
        <v/>
      </c>
      <c r="I2184" s="49">
        <f>SUM(INDEX(ch_table[Duration],1):ch_table[[#This Row],[Duration]])</f>
        <v>49.95347222222226</v>
      </c>
      <c r="J2184" s="44" cm="1">
        <f t="array" ref="J218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184" s="44" t="str" cm="1">
        <f t="array" ref="K218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184" s="44" t="str">
        <f>IF(ch_table[[#This Row],[Subject 1]]&lt;&gt;"House rose", "",SUMIF(ch_table[Day], ch_table[[#This Row],[Day]], ch_table[AAT]))</f>
        <v/>
      </c>
      <c r="M2184" s="47">
        <f>SUM(INDEX(ch_table[AAT],1):ch_table[[#This Row],[AAT]])</f>
        <v>3.4979166666666717</v>
      </c>
    </row>
    <row r="2185" spans="1:13" ht="30" x14ac:dyDescent="0.25">
      <c r="A2185" s="2">
        <v>155</v>
      </c>
      <c r="B2185" s="40">
        <v>44195</v>
      </c>
      <c r="C2185" s="42">
        <v>0.41180555555555548</v>
      </c>
      <c r="D2185" s="3" t="s">
        <v>855</v>
      </c>
      <c r="E2185" s="5" t="s">
        <v>1162</v>
      </c>
      <c r="F2185" s="5" t="s">
        <v>156</v>
      </c>
      <c r="G2185" s="42" cm="1">
        <f t="array" ref="G218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0.20694444444444454</v>
      </c>
      <c r="H2185" s="44" t="str">
        <f>IF(ch_table[[#This Row],[Subject 1]]&lt;&gt;"House rose", "",SUMIF(ch_table[Day], ch_table[[#This Row],[Day]], ch_table[Duration]))</f>
        <v/>
      </c>
      <c r="I2185" s="49">
        <f>SUM(INDEX(ch_table[Duration],1):ch_table[[#This Row],[Duration]])</f>
        <v>50.160416666666706</v>
      </c>
      <c r="J2185" s="44" cm="1">
        <f t="array" ref="J218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185" s="44" t="str" cm="1">
        <f t="array" ref="K218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185" s="44" t="str">
        <f>IF(ch_table[[#This Row],[Subject 1]]&lt;&gt;"House rose", "",SUMIF(ch_table[Day], ch_table[[#This Row],[Day]], ch_table[AAT]))</f>
        <v/>
      </c>
      <c r="M2185" s="47">
        <f>SUM(INDEX(ch_table[AAT],1):ch_table[[#This Row],[AAT]])</f>
        <v>3.4979166666666717</v>
      </c>
    </row>
    <row r="2186" spans="1:13" ht="30" x14ac:dyDescent="0.25">
      <c r="A2186" s="2">
        <v>155</v>
      </c>
      <c r="B2186" s="40">
        <v>44195</v>
      </c>
      <c r="C2186" s="42">
        <v>0.61875000000000002</v>
      </c>
      <c r="D2186" s="3" t="s">
        <v>24</v>
      </c>
      <c r="E2186" s="5" t="s">
        <v>1163</v>
      </c>
      <c r="G2186" s="42" cm="1">
        <f t="array" ref="G218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</v>
      </c>
      <c r="H2186" s="44" t="str">
        <f>IF(ch_table[[#This Row],[Subject 1]]&lt;&gt;"House rose", "",SUMIF(ch_table[Day], ch_table[[#This Row],[Day]], ch_table[Duration]))</f>
        <v/>
      </c>
      <c r="I2186" s="49">
        <f>SUM(INDEX(ch_table[Duration],1):ch_table[[#This Row],[Duration]])</f>
        <v>50.160416666666706</v>
      </c>
      <c r="J2186" s="44" cm="1">
        <f t="array" ref="J218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186" s="44" t="str" cm="1">
        <f t="array" ref="K218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186" s="44" t="str">
        <f>IF(ch_table[[#This Row],[Subject 1]]&lt;&gt;"House rose", "",SUMIF(ch_table[Day], ch_table[[#This Row],[Day]], ch_table[AAT]))</f>
        <v/>
      </c>
      <c r="M2186" s="47">
        <f>SUM(INDEX(ch_table[AAT],1):ch_table[[#This Row],[AAT]])</f>
        <v>3.4979166666666717</v>
      </c>
    </row>
    <row r="2187" spans="1:13" x14ac:dyDescent="0.25">
      <c r="A2187" s="2">
        <v>155</v>
      </c>
      <c r="B2187" s="40">
        <v>44195</v>
      </c>
      <c r="C2187" s="42">
        <v>0.61875000000000002</v>
      </c>
      <c r="D2187" s="3" t="s">
        <v>284</v>
      </c>
      <c r="E2187" s="5" t="s">
        <v>1164</v>
      </c>
      <c r="G2187" s="42" cm="1">
        <f t="array" ref="G218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2187" s="44" t="str">
        <f>IF(ch_table[[#This Row],[Subject 1]]&lt;&gt;"House rose", "",SUMIF(ch_table[Day], ch_table[[#This Row],[Day]], ch_table[Duration]))</f>
        <v/>
      </c>
      <c r="I2187" s="49">
        <f>SUM(INDEX(ch_table[Duration],1):ch_table[[#This Row],[Duration]])</f>
        <v>50.163194444444485</v>
      </c>
      <c r="J2187" s="44" cm="1">
        <f t="array" ref="J218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187" s="44" t="str" cm="1">
        <f t="array" ref="K218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187" s="44" t="str">
        <f>IF(ch_table[[#This Row],[Subject 1]]&lt;&gt;"House rose", "",SUMIF(ch_table[Day], ch_table[[#This Row],[Day]], ch_table[AAT]))</f>
        <v/>
      </c>
      <c r="M2187" s="47">
        <f>SUM(INDEX(ch_table[AAT],1):ch_table[[#This Row],[AAT]])</f>
        <v>3.4979166666666717</v>
      </c>
    </row>
    <row r="2188" spans="1:13" x14ac:dyDescent="0.25">
      <c r="A2188" s="2">
        <v>155</v>
      </c>
      <c r="B2188" s="40">
        <v>44195</v>
      </c>
      <c r="C2188" s="42">
        <v>0.62152777777777779</v>
      </c>
      <c r="D2188" s="3" t="s">
        <v>15</v>
      </c>
      <c r="G2188" s="42" cm="1">
        <f t="array" ref="G218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2188" s="44" t="str">
        <f>IF(ch_table[[#This Row],[Subject 1]]&lt;&gt;"House rose", "",SUMIF(ch_table[Day], ch_table[[#This Row],[Day]], ch_table[Duration]))</f>
        <v/>
      </c>
      <c r="I2188" s="49">
        <f>SUM(INDEX(ch_table[Duration],1):ch_table[[#This Row],[Duration]])</f>
        <v>50.165972222222265</v>
      </c>
      <c r="J2188" s="44" cm="1">
        <f t="array" ref="J218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188" s="44" t="str" cm="1">
        <f t="array" ref="K218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188" s="44" t="str">
        <f>IF(ch_table[[#This Row],[Subject 1]]&lt;&gt;"House rose", "",SUMIF(ch_table[Day], ch_table[[#This Row],[Day]], ch_table[AAT]))</f>
        <v/>
      </c>
      <c r="M2188" s="47">
        <f>SUM(INDEX(ch_table[AAT],1):ch_table[[#This Row],[AAT]])</f>
        <v>3.4979166666666717</v>
      </c>
    </row>
    <row r="2189" spans="1:13" ht="30" x14ac:dyDescent="0.25">
      <c r="A2189" s="2">
        <v>155</v>
      </c>
      <c r="B2189" s="40">
        <v>44195</v>
      </c>
      <c r="C2189" s="42">
        <v>0.62430555555555556</v>
      </c>
      <c r="D2189" s="3" t="s">
        <v>30</v>
      </c>
      <c r="E2189" s="5" t="s">
        <v>797</v>
      </c>
      <c r="G2189" s="42" cm="1">
        <f t="array" ref="G218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5.0000000000000044E-2</v>
      </c>
      <c r="H2189" s="44" t="str">
        <f>IF(ch_table[[#This Row],[Subject 1]]&lt;&gt;"House rose", "",SUMIF(ch_table[Day], ch_table[[#This Row],[Day]], ch_table[Duration]))</f>
        <v/>
      </c>
      <c r="I2189" s="49">
        <f>SUM(INDEX(ch_table[Duration],1):ch_table[[#This Row],[Duration]])</f>
        <v>50.215972222222263</v>
      </c>
      <c r="J2189" s="44" cm="1">
        <f t="array" ref="J218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189" s="44" t="str" cm="1">
        <f t="array" ref="K218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189" s="44" t="str">
        <f>IF(ch_table[[#This Row],[Subject 1]]&lt;&gt;"House rose", "",SUMIF(ch_table[Day], ch_table[[#This Row],[Day]], ch_table[AAT]))</f>
        <v/>
      </c>
      <c r="M2189" s="47">
        <f>SUM(INDEX(ch_table[AAT],1):ch_table[[#This Row],[AAT]])</f>
        <v>3.4979166666666717</v>
      </c>
    </row>
    <row r="2190" spans="1:13" x14ac:dyDescent="0.25">
      <c r="A2190" s="2">
        <v>155</v>
      </c>
      <c r="B2190" s="40">
        <v>44195</v>
      </c>
      <c r="C2190" s="42">
        <v>0.6743055555555556</v>
      </c>
      <c r="D2190" s="3" t="s">
        <v>15</v>
      </c>
      <c r="G2190" s="42" cm="1">
        <f t="array" ref="G219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1.388888888888884E-3</v>
      </c>
      <c r="H2190" s="44" t="str">
        <f>IF(ch_table[[#This Row],[Subject 1]]&lt;&gt;"House rose", "",SUMIF(ch_table[Day], ch_table[[#This Row],[Day]], ch_table[Duration]))</f>
        <v/>
      </c>
      <c r="I2190" s="49">
        <f>SUM(INDEX(ch_table[Duration],1):ch_table[[#This Row],[Duration]])</f>
        <v>50.217361111111153</v>
      </c>
      <c r="J2190" s="44" cm="1">
        <f t="array" ref="J219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190" s="44" t="str" cm="1">
        <f t="array" ref="K219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190" s="44" t="str">
        <f>IF(ch_table[[#This Row],[Subject 1]]&lt;&gt;"House rose", "",SUMIF(ch_table[Day], ch_table[[#This Row],[Day]], ch_table[AAT]))</f>
        <v/>
      </c>
      <c r="M2190" s="47">
        <f>SUM(INDEX(ch_table[AAT],1):ch_table[[#This Row],[AAT]])</f>
        <v>3.4979166666666717</v>
      </c>
    </row>
    <row r="2191" spans="1:13" ht="30" x14ac:dyDescent="0.25">
      <c r="A2191" s="2">
        <v>155</v>
      </c>
      <c r="B2191" s="40">
        <v>44195</v>
      </c>
      <c r="C2191" s="42">
        <v>0.67569444444444449</v>
      </c>
      <c r="D2191" s="3" t="s">
        <v>30</v>
      </c>
      <c r="E2191" s="5" t="s">
        <v>1165</v>
      </c>
      <c r="G2191" s="42" cm="1">
        <f t="array" ref="G219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5.8333333333333237E-2</v>
      </c>
      <c r="H2191" s="44" t="str">
        <f>IF(ch_table[[#This Row],[Subject 1]]&lt;&gt;"House rose", "",SUMIF(ch_table[Day], ch_table[[#This Row],[Day]], ch_table[Duration]))</f>
        <v/>
      </c>
      <c r="I2191" s="49">
        <f>SUM(INDEX(ch_table[Duration],1):ch_table[[#This Row],[Duration]])</f>
        <v>50.275694444444483</v>
      </c>
      <c r="J2191" s="44" cm="1">
        <f t="array" ref="J219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191" s="44" cm="1">
        <f t="array" ref="K219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2.5694444444444353E-2</v>
      </c>
      <c r="L2191" s="44" t="str">
        <f>IF(ch_table[[#This Row],[Subject 1]]&lt;&gt;"House rose", "",SUMIF(ch_table[Day], ch_table[[#This Row],[Day]], ch_table[AAT]))</f>
        <v/>
      </c>
      <c r="M2191" s="47">
        <f>SUM(INDEX(ch_table[AAT],1):ch_table[[#This Row],[AAT]])</f>
        <v>3.5236111111111161</v>
      </c>
    </row>
    <row r="2192" spans="1:13" x14ac:dyDescent="0.25">
      <c r="A2192" s="2">
        <v>155</v>
      </c>
      <c r="B2192" s="40">
        <v>44195</v>
      </c>
      <c r="C2192" s="42">
        <v>0.73402777777777772</v>
      </c>
      <c r="D2192" s="3" t="s">
        <v>15</v>
      </c>
      <c r="G2192" s="42" cm="1">
        <f t="array" ref="G219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2.7777777777778789E-3</v>
      </c>
      <c r="H2192" s="44" t="str">
        <f>IF(ch_table[[#This Row],[Subject 1]]&lt;&gt;"House rose", "",SUMIF(ch_table[Day], ch_table[[#This Row],[Day]], ch_table[Duration]))</f>
        <v/>
      </c>
      <c r="I2192" s="49">
        <f>SUM(INDEX(ch_table[Duration],1):ch_table[[#This Row],[Duration]])</f>
        <v>50.278472222222263</v>
      </c>
      <c r="J2192" s="44" cm="1">
        <f t="array" ref="J219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192" s="44" cm="1">
        <f t="array" ref="K219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2.7777777777778789E-3</v>
      </c>
      <c r="L2192" s="44" t="str">
        <f>IF(ch_table[[#This Row],[Subject 1]]&lt;&gt;"House rose", "",SUMIF(ch_table[Day], ch_table[[#This Row],[Day]], ch_table[AAT]))</f>
        <v/>
      </c>
      <c r="M2192" s="47">
        <f>SUM(INDEX(ch_table[AAT],1):ch_table[[#This Row],[AAT]])</f>
        <v>3.5263888888888939</v>
      </c>
    </row>
    <row r="2193" spans="1:13" x14ac:dyDescent="0.25">
      <c r="A2193" s="2">
        <v>155</v>
      </c>
      <c r="B2193" s="40">
        <v>44195</v>
      </c>
      <c r="C2193" s="42">
        <v>0.7368055555555556</v>
      </c>
      <c r="D2193" s="3" t="s">
        <v>1131</v>
      </c>
      <c r="E2193" s="5" t="s">
        <v>81</v>
      </c>
      <c r="G2193" s="42" cm="1">
        <f t="array" ref="G219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5.0694444444444375E-2</v>
      </c>
      <c r="H2193" s="44" t="str">
        <f>IF(ch_table[[#This Row],[Subject 1]]&lt;&gt;"House rose", "",SUMIF(ch_table[Day], ch_table[[#This Row],[Day]], ch_table[Duration]))</f>
        <v/>
      </c>
      <c r="I2193" s="49">
        <f>SUM(INDEX(ch_table[Duration],1):ch_table[[#This Row],[Duration]])</f>
        <v>50.329166666666708</v>
      </c>
      <c r="J2193" s="44" cm="1">
        <f t="array" ref="J219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193" s="44" cm="1">
        <f t="array" ref="K219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5.0694444444444375E-2</v>
      </c>
      <c r="L2193" s="44" t="str">
        <f>IF(ch_table[[#This Row],[Subject 1]]&lt;&gt;"House rose", "",SUMIF(ch_table[Day], ch_table[[#This Row],[Day]], ch_table[AAT]))</f>
        <v/>
      </c>
      <c r="M2193" s="47">
        <f>SUM(INDEX(ch_table[AAT],1):ch_table[[#This Row],[AAT]])</f>
        <v>3.5770833333333383</v>
      </c>
    </row>
    <row r="2194" spans="1:13" x14ac:dyDescent="0.25">
      <c r="A2194" s="2">
        <v>155</v>
      </c>
      <c r="B2194" s="40">
        <v>44195</v>
      </c>
      <c r="C2194" s="42">
        <v>0.78749999999999998</v>
      </c>
      <c r="D2194" s="3" t="s">
        <v>15</v>
      </c>
      <c r="G2194" s="42" cm="1">
        <f t="array" ref="G219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2194" s="44" t="str">
        <f>IF(ch_table[[#This Row],[Subject 1]]&lt;&gt;"House rose", "",SUMIF(ch_table[Day], ch_table[[#This Row],[Day]], ch_table[Duration]))</f>
        <v/>
      </c>
      <c r="I2194" s="49">
        <f>SUM(INDEX(ch_table[Duration],1):ch_table[[#This Row],[Duration]])</f>
        <v>50.331944444444488</v>
      </c>
      <c r="J2194" s="44" cm="1">
        <f t="array" ref="J219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194" s="44" cm="1">
        <f t="array" ref="K219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2.7777777777777679E-3</v>
      </c>
      <c r="L2194" s="44" t="str">
        <f>IF(ch_table[[#This Row],[Subject 1]]&lt;&gt;"House rose", "",SUMIF(ch_table[Day], ch_table[[#This Row],[Day]], ch_table[AAT]))</f>
        <v/>
      </c>
      <c r="M2194" s="47">
        <f>SUM(INDEX(ch_table[AAT],1):ch_table[[#This Row],[AAT]])</f>
        <v>3.579861111111116</v>
      </c>
    </row>
    <row r="2195" spans="1:13" x14ac:dyDescent="0.25">
      <c r="A2195" s="2">
        <v>155</v>
      </c>
      <c r="B2195" s="40">
        <v>44195</v>
      </c>
      <c r="C2195" s="42">
        <v>0.79027777777777775</v>
      </c>
      <c r="D2195" s="3" t="s">
        <v>243</v>
      </c>
      <c r="E2195" s="5" t="s">
        <v>601</v>
      </c>
      <c r="G2195" s="42" cm="1">
        <f t="array" ref="G219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0.13541666666666674</v>
      </c>
      <c r="H2195" s="44" t="str">
        <f>IF(ch_table[[#This Row],[Subject 1]]&lt;&gt;"House rose", "",SUMIF(ch_table[Day], ch_table[[#This Row],[Day]], ch_table[Duration]))</f>
        <v/>
      </c>
      <c r="I2195" s="49">
        <f>SUM(INDEX(ch_table[Duration],1):ch_table[[#This Row],[Duration]])</f>
        <v>50.467361111111153</v>
      </c>
      <c r="J2195" s="44" cm="1">
        <f t="array" ref="J219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195" s="44" cm="1">
        <f t="array" ref="K219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0.13541666666666674</v>
      </c>
      <c r="L2195" s="44" t="str">
        <f>IF(ch_table[[#This Row],[Subject 1]]&lt;&gt;"House rose", "",SUMIF(ch_table[Day], ch_table[[#This Row],[Day]], ch_table[AAT]))</f>
        <v/>
      </c>
      <c r="M2195" s="47">
        <f>SUM(INDEX(ch_table[AAT],1):ch_table[[#This Row],[AAT]])</f>
        <v>3.715277777777783</v>
      </c>
    </row>
    <row r="2196" spans="1:13" ht="30" x14ac:dyDescent="0.25">
      <c r="A2196" s="2">
        <v>155</v>
      </c>
      <c r="B2196" s="40">
        <v>44195</v>
      </c>
      <c r="C2196" s="42">
        <v>0.92569444444444449</v>
      </c>
      <c r="D2196" s="3" t="s">
        <v>34</v>
      </c>
      <c r="E2196" s="5" t="s">
        <v>123</v>
      </c>
      <c r="F2196" s="5" t="s">
        <v>73</v>
      </c>
      <c r="G2196" s="42" cm="1">
        <f t="array" ref="G219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</v>
      </c>
      <c r="H2196" s="44" t="str">
        <f>IF(ch_table[[#This Row],[Subject 1]]&lt;&gt;"House rose", "",SUMIF(ch_table[Day], ch_table[[#This Row],[Day]], ch_table[Duration]))</f>
        <v/>
      </c>
      <c r="I2196" s="49">
        <f>SUM(INDEX(ch_table[Duration],1):ch_table[[#This Row],[Duration]])</f>
        <v>50.467361111111153</v>
      </c>
      <c r="J2196" s="44" cm="1">
        <f t="array" ref="J219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196" s="44" cm="1">
        <f t="array" ref="K219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0</v>
      </c>
      <c r="L2196" s="44" t="str">
        <f>IF(ch_table[[#This Row],[Subject 1]]&lt;&gt;"House rose", "",SUMIF(ch_table[Day], ch_table[[#This Row],[Day]], ch_table[AAT]))</f>
        <v/>
      </c>
      <c r="M2196" s="47">
        <f>SUM(INDEX(ch_table[AAT],1):ch_table[[#This Row],[AAT]])</f>
        <v>3.715277777777783</v>
      </c>
    </row>
    <row r="2197" spans="1:13" x14ac:dyDescent="0.25">
      <c r="A2197" s="2">
        <v>155</v>
      </c>
      <c r="B2197" s="40">
        <v>44195</v>
      </c>
      <c r="C2197" s="42">
        <v>0.92569444444444449</v>
      </c>
      <c r="D2197" s="3" t="s">
        <v>15</v>
      </c>
      <c r="G2197" s="42" cm="1">
        <f t="array" ref="G219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9.1666666666666674E-2</v>
      </c>
      <c r="H2197" s="44" t="str">
        <f>IF(ch_table[[#This Row],[Subject 1]]&lt;&gt;"House rose", "",SUMIF(ch_table[Day], ch_table[[#This Row],[Day]], ch_table[Duration]))</f>
        <v/>
      </c>
      <c r="I2197" s="49">
        <f>SUM(INDEX(ch_table[Duration],1):ch_table[[#This Row],[Duration]])</f>
        <v>50.559027777777821</v>
      </c>
      <c r="J2197" s="44" cm="1">
        <f t="array" ref="J219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197" s="44" cm="1">
        <f t="array" ref="K219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9.1666666666666674E-2</v>
      </c>
      <c r="L2197" s="44" t="str">
        <f>IF(ch_table[[#This Row],[Subject 1]]&lt;&gt;"House rose", "",SUMIF(ch_table[Day], ch_table[[#This Row],[Day]], ch_table[AAT]))</f>
        <v/>
      </c>
      <c r="M2197" s="47">
        <f>SUM(INDEX(ch_table[AAT],1):ch_table[[#This Row],[AAT]])</f>
        <v>3.8069444444444498</v>
      </c>
    </row>
    <row r="2198" spans="1:13" ht="30" x14ac:dyDescent="0.25">
      <c r="A2198" s="2">
        <v>155</v>
      </c>
      <c r="B2198" s="40">
        <v>44195</v>
      </c>
      <c r="C2198" s="42">
        <v>1.7361111111111108E-2</v>
      </c>
      <c r="D2198" s="3" t="s">
        <v>24</v>
      </c>
      <c r="E2198" s="5" t="s">
        <v>1166</v>
      </c>
      <c r="G2198" s="42" cm="1">
        <f t="array" ref="G219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2.0833333333333329E-3</v>
      </c>
      <c r="H2198" s="44" t="str">
        <f>IF(ch_table[[#This Row],[Subject 1]]&lt;&gt;"House rose", "",SUMIF(ch_table[Day], ch_table[[#This Row],[Day]], ch_table[Duration]))</f>
        <v/>
      </c>
      <c r="I2198" s="49">
        <f>SUM(INDEX(ch_table[Duration],1):ch_table[[#This Row],[Duration]])</f>
        <v>50.561111111111153</v>
      </c>
      <c r="J2198" s="44" cm="1">
        <f t="array" ref="J219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198" s="44" cm="1">
        <f t="array" ref="K219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2.0833333333333329E-3</v>
      </c>
      <c r="L2198" s="44" t="str">
        <f>IF(ch_table[[#This Row],[Subject 1]]&lt;&gt;"House rose", "",SUMIF(ch_table[Day], ch_table[[#This Row],[Day]], ch_table[AAT]))</f>
        <v/>
      </c>
      <c r="M2198" s="47">
        <f>SUM(INDEX(ch_table[AAT],1):ch_table[[#This Row],[AAT]])</f>
        <v>3.809027777777783</v>
      </c>
    </row>
    <row r="2199" spans="1:13" x14ac:dyDescent="0.25">
      <c r="A2199" s="2">
        <v>155</v>
      </c>
      <c r="B2199" s="40">
        <v>44196</v>
      </c>
      <c r="C2199" s="42">
        <v>1.9444444444444441E-2</v>
      </c>
      <c r="D2199" s="3" t="s">
        <v>17</v>
      </c>
      <c r="G2199" s="42" t="str" cm="1">
        <f t="array" ref="G219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2199" s="44">
        <f>IF(ch_table[[#This Row],[Subject 1]]&lt;&gt;"House rose", "",SUMIF(ch_table[Day], ch_table[[#This Row],[Day]], ch_table[Duration]))</f>
        <v>0.62361111111111112</v>
      </c>
      <c r="I2199" s="49">
        <f>SUM(INDEX(ch_table[Duration],1):ch_table[[#This Row],[Duration]])</f>
        <v>50.561111111111153</v>
      </c>
      <c r="J2199" s="44" cm="1">
        <f t="array" ref="J219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199" s="44" t="str" cm="1">
        <f t="array" ref="K219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199" s="44">
        <f>IF(ch_table[[#This Row],[Subject 1]]&lt;&gt;"House rose", "",SUMIF(ch_table[Day], ch_table[[#This Row],[Day]], ch_table[AAT]))</f>
        <v>0.31111111111111112</v>
      </c>
      <c r="M2199" s="47">
        <f>SUM(INDEX(ch_table[AAT],1):ch_table[[#This Row],[AAT]])</f>
        <v>3.809027777777783</v>
      </c>
    </row>
    <row r="2200" spans="1:13" x14ac:dyDescent="0.25">
      <c r="A2200" s="2">
        <v>156</v>
      </c>
      <c r="B2200" s="40">
        <v>44202</v>
      </c>
      <c r="C2200" s="42">
        <v>0.47916666666666669</v>
      </c>
      <c r="D2200" s="3" t="s">
        <v>18</v>
      </c>
      <c r="G2200" s="42" cm="1">
        <f t="array" ref="G220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2200" s="44" t="str">
        <f>IF(ch_table[[#This Row],[Subject 1]]&lt;&gt;"House rose", "",SUMIF(ch_table[Day], ch_table[[#This Row],[Day]], ch_table[Duration]))</f>
        <v/>
      </c>
      <c r="I2200" s="49">
        <f>SUM(INDEX(ch_table[Duration],1):ch_table[[#This Row],[Duration]])</f>
        <v>50.563194444444484</v>
      </c>
      <c r="J2200" s="44" cm="1">
        <f t="array" ref="J220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200" s="44" t="str" cm="1">
        <f t="array" ref="K220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200" s="44" t="str">
        <f>IF(ch_table[[#This Row],[Subject 1]]&lt;&gt;"House rose", "",SUMIF(ch_table[Day], ch_table[[#This Row],[Day]], ch_table[AAT]))</f>
        <v/>
      </c>
      <c r="M2200" s="47">
        <f>SUM(INDEX(ch_table[AAT],1):ch_table[[#This Row],[AAT]])</f>
        <v>3.809027777777783</v>
      </c>
    </row>
    <row r="2201" spans="1:13" x14ac:dyDescent="0.25">
      <c r="A2201" s="2">
        <v>156</v>
      </c>
      <c r="B2201" s="40">
        <v>44202</v>
      </c>
      <c r="C2201" s="42">
        <v>0.48125000000000001</v>
      </c>
      <c r="D2201" s="3" t="s">
        <v>30</v>
      </c>
      <c r="E2201" s="5" t="s">
        <v>927</v>
      </c>
      <c r="G2201" s="42" cm="1">
        <f t="array" ref="G220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7.4305555555555569E-2</v>
      </c>
      <c r="H2201" s="44" t="str">
        <f>IF(ch_table[[#This Row],[Subject 1]]&lt;&gt;"House rose", "",SUMIF(ch_table[Day], ch_table[[#This Row],[Day]], ch_table[Duration]))</f>
        <v/>
      </c>
      <c r="I2201" s="49">
        <f>SUM(INDEX(ch_table[Duration],1):ch_table[[#This Row],[Duration]])</f>
        <v>50.637500000000038</v>
      </c>
      <c r="J2201" s="44" cm="1">
        <f t="array" ref="J220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201" s="44" t="str" cm="1">
        <f t="array" ref="K220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201" s="44" t="str">
        <f>IF(ch_table[[#This Row],[Subject 1]]&lt;&gt;"House rose", "",SUMIF(ch_table[Day], ch_table[[#This Row],[Day]], ch_table[AAT]))</f>
        <v/>
      </c>
      <c r="M2201" s="47">
        <f>SUM(INDEX(ch_table[AAT],1):ch_table[[#This Row],[AAT]])</f>
        <v>3.809027777777783</v>
      </c>
    </row>
    <row r="2202" spans="1:13" x14ac:dyDescent="0.25">
      <c r="A2202" s="2">
        <v>156</v>
      </c>
      <c r="B2202" s="40">
        <v>44202</v>
      </c>
      <c r="C2202" s="42">
        <v>0.55555555555555558</v>
      </c>
      <c r="D2202" s="3" t="s">
        <v>15</v>
      </c>
      <c r="G2202" s="42" cm="1">
        <f t="array" ref="G220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1.388888888888884E-3</v>
      </c>
      <c r="H2202" s="44" t="str">
        <f>IF(ch_table[[#This Row],[Subject 1]]&lt;&gt;"House rose", "",SUMIF(ch_table[Day], ch_table[[#This Row],[Day]], ch_table[Duration]))</f>
        <v/>
      </c>
      <c r="I2202" s="49">
        <f>SUM(INDEX(ch_table[Duration],1):ch_table[[#This Row],[Duration]])</f>
        <v>50.638888888888928</v>
      </c>
      <c r="J2202" s="44" cm="1">
        <f t="array" ref="J220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202" s="44" t="str" cm="1">
        <f t="array" ref="K220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202" s="44" t="str">
        <f>IF(ch_table[[#This Row],[Subject 1]]&lt;&gt;"House rose", "",SUMIF(ch_table[Day], ch_table[[#This Row],[Day]], ch_table[AAT]))</f>
        <v/>
      </c>
      <c r="M2202" s="47">
        <f>SUM(INDEX(ch_table[AAT],1):ch_table[[#This Row],[AAT]])</f>
        <v>3.809027777777783</v>
      </c>
    </row>
    <row r="2203" spans="1:13" ht="30" x14ac:dyDescent="0.25">
      <c r="A2203" s="2">
        <v>156</v>
      </c>
      <c r="B2203" s="40">
        <v>44202</v>
      </c>
      <c r="C2203" s="42">
        <v>0.55694444444444446</v>
      </c>
      <c r="D2203" s="3" t="s">
        <v>30</v>
      </c>
      <c r="E2203" s="5" t="s">
        <v>1167</v>
      </c>
      <c r="G2203" s="42" cm="1">
        <f t="array" ref="G220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5.6944444444444464E-2</v>
      </c>
      <c r="H2203" s="44" t="str">
        <f>IF(ch_table[[#This Row],[Subject 1]]&lt;&gt;"House rose", "",SUMIF(ch_table[Day], ch_table[[#This Row],[Day]], ch_table[Duration]))</f>
        <v/>
      </c>
      <c r="I2203" s="49">
        <f>SUM(INDEX(ch_table[Duration],1):ch_table[[#This Row],[Duration]])</f>
        <v>50.695833333333375</v>
      </c>
      <c r="J2203" s="44" cm="1">
        <f t="array" ref="J220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203" s="44" t="str" cm="1">
        <f t="array" ref="K220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203" s="44" t="str">
        <f>IF(ch_table[[#This Row],[Subject 1]]&lt;&gt;"House rose", "",SUMIF(ch_table[Day], ch_table[[#This Row],[Day]], ch_table[AAT]))</f>
        <v/>
      </c>
      <c r="M2203" s="47">
        <f>SUM(INDEX(ch_table[AAT],1):ch_table[[#This Row],[AAT]])</f>
        <v>3.809027777777783</v>
      </c>
    </row>
    <row r="2204" spans="1:13" x14ac:dyDescent="0.25">
      <c r="A2204" s="2">
        <v>156</v>
      </c>
      <c r="B2204" s="40">
        <v>44202</v>
      </c>
      <c r="C2204" s="42">
        <v>0.61388888888888893</v>
      </c>
      <c r="D2204" s="3" t="s">
        <v>15</v>
      </c>
      <c r="G2204" s="42" cm="1">
        <f t="array" ref="G220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2204" s="44" t="str">
        <f>IF(ch_table[[#This Row],[Subject 1]]&lt;&gt;"House rose", "",SUMIF(ch_table[Day], ch_table[[#This Row],[Day]], ch_table[Duration]))</f>
        <v/>
      </c>
      <c r="I2204" s="49">
        <f>SUM(INDEX(ch_table[Duration],1):ch_table[[#This Row],[Duration]])</f>
        <v>50.697916666666707</v>
      </c>
      <c r="J2204" s="44" cm="1">
        <f t="array" ref="J220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204" s="44" t="str" cm="1">
        <f t="array" ref="K220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204" s="44" t="str">
        <f>IF(ch_table[[#This Row],[Subject 1]]&lt;&gt;"House rose", "",SUMIF(ch_table[Day], ch_table[[#This Row],[Day]], ch_table[AAT]))</f>
        <v/>
      </c>
      <c r="M2204" s="47">
        <f>SUM(INDEX(ch_table[AAT],1):ch_table[[#This Row],[AAT]])</f>
        <v>3.809027777777783</v>
      </c>
    </row>
    <row r="2205" spans="1:13" x14ac:dyDescent="0.25">
      <c r="A2205" s="2">
        <v>156</v>
      </c>
      <c r="B2205" s="40">
        <v>44202</v>
      </c>
      <c r="C2205" s="42">
        <v>0.61597222222222225</v>
      </c>
      <c r="D2205" s="3" t="s">
        <v>1124</v>
      </c>
      <c r="E2205" s="5" t="s">
        <v>1168</v>
      </c>
      <c r="G2205" s="42" cm="1">
        <f t="array" ref="G220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2205" s="44" t="str">
        <f>IF(ch_table[[#This Row],[Subject 1]]&lt;&gt;"House rose", "",SUMIF(ch_table[Day], ch_table[[#This Row],[Day]], ch_table[Duration]))</f>
        <v/>
      </c>
      <c r="I2205" s="49">
        <f>SUM(INDEX(ch_table[Duration],1):ch_table[[#This Row],[Duration]])</f>
        <v>50.700000000000038</v>
      </c>
      <c r="J2205" s="44" cm="1">
        <f t="array" ref="J220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205" s="44" t="str" cm="1">
        <f t="array" ref="K220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205" s="44" t="str">
        <f>IF(ch_table[[#This Row],[Subject 1]]&lt;&gt;"House rose", "",SUMIF(ch_table[Day], ch_table[[#This Row],[Day]], ch_table[AAT]))</f>
        <v/>
      </c>
      <c r="M2205" s="47">
        <f>SUM(INDEX(ch_table[AAT],1):ch_table[[#This Row],[AAT]])</f>
        <v>3.809027777777783</v>
      </c>
    </row>
    <row r="2206" spans="1:13" x14ac:dyDescent="0.25">
      <c r="A2206" s="2">
        <v>156</v>
      </c>
      <c r="B2206" s="40">
        <v>44202</v>
      </c>
      <c r="C2206" s="42">
        <v>0.61805555555555558</v>
      </c>
      <c r="D2206" s="3" t="s">
        <v>243</v>
      </c>
      <c r="E2206" s="5" t="s">
        <v>601</v>
      </c>
      <c r="F2206" s="5" t="s">
        <v>156</v>
      </c>
      <c r="G2206" s="42" cm="1">
        <f t="array" ref="G220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0.18055555555555558</v>
      </c>
      <c r="H2206" s="44" t="str">
        <f>IF(ch_table[[#This Row],[Subject 1]]&lt;&gt;"House rose", "",SUMIF(ch_table[Day], ch_table[[#This Row],[Day]], ch_table[Duration]))</f>
        <v/>
      </c>
      <c r="I2206" s="49">
        <f>SUM(INDEX(ch_table[Duration],1):ch_table[[#This Row],[Duration]])</f>
        <v>50.880555555555596</v>
      </c>
      <c r="J2206" s="44" cm="1">
        <f t="array" ref="J220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206" s="44" cm="1">
        <f t="array" ref="K220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6.9444444444445308E-3</v>
      </c>
      <c r="L2206" s="44" t="str">
        <f>IF(ch_table[[#This Row],[Subject 1]]&lt;&gt;"House rose", "",SUMIF(ch_table[Day], ch_table[[#This Row],[Day]], ch_table[AAT]))</f>
        <v/>
      </c>
      <c r="M2206" s="47">
        <f>SUM(INDEX(ch_table[AAT],1):ch_table[[#This Row],[AAT]])</f>
        <v>3.8159722222222276</v>
      </c>
    </row>
    <row r="2207" spans="1:13" ht="30" x14ac:dyDescent="0.25">
      <c r="A2207" s="2">
        <v>156</v>
      </c>
      <c r="B2207" s="40">
        <v>44202</v>
      </c>
      <c r="C2207" s="42">
        <v>0.79861111111111116</v>
      </c>
      <c r="D2207" s="3" t="s">
        <v>202</v>
      </c>
      <c r="E2207" s="5" t="s">
        <v>359</v>
      </c>
      <c r="F2207" s="5" t="s">
        <v>73</v>
      </c>
      <c r="G2207" s="42" cm="1">
        <f t="array" ref="G220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</v>
      </c>
      <c r="H2207" s="44" t="str">
        <f>IF(ch_table[[#This Row],[Subject 1]]&lt;&gt;"House rose", "",SUMIF(ch_table[Day], ch_table[[#This Row],[Day]], ch_table[Duration]))</f>
        <v/>
      </c>
      <c r="I2207" s="49">
        <f>SUM(INDEX(ch_table[Duration],1):ch_table[[#This Row],[Duration]])</f>
        <v>50.880555555555596</v>
      </c>
      <c r="J2207" s="44" cm="1">
        <f t="array" ref="J220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207" s="44" cm="1">
        <f t="array" ref="K220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0</v>
      </c>
      <c r="L2207" s="44" t="str">
        <f>IF(ch_table[[#This Row],[Subject 1]]&lt;&gt;"House rose", "",SUMIF(ch_table[Day], ch_table[[#This Row],[Day]], ch_table[AAT]))</f>
        <v/>
      </c>
      <c r="M2207" s="47">
        <f>SUM(INDEX(ch_table[AAT],1):ch_table[[#This Row],[AAT]])</f>
        <v>3.8159722222222276</v>
      </c>
    </row>
    <row r="2208" spans="1:13" x14ac:dyDescent="0.25">
      <c r="A2208" s="2">
        <v>156</v>
      </c>
      <c r="B2208" s="40">
        <v>44202</v>
      </c>
      <c r="C2208" s="42">
        <v>0.79861111111111116</v>
      </c>
      <c r="D2208" s="3" t="s">
        <v>17</v>
      </c>
      <c r="G2208" s="42" t="str" cm="1">
        <f t="array" ref="G220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2208" s="44">
        <f>IF(ch_table[[#This Row],[Subject 1]]&lt;&gt;"House rose", "",SUMIF(ch_table[Day], ch_table[[#This Row],[Day]], ch_table[Duration]))</f>
        <v>0.31944444444444448</v>
      </c>
      <c r="I2208" s="49">
        <f>SUM(INDEX(ch_table[Duration],1):ch_table[[#This Row],[Duration]])</f>
        <v>50.880555555555596</v>
      </c>
      <c r="J2208" s="44" cm="1">
        <f t="array" ref="J220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208" s="44" t="str" cm="1">
        <f t="array" ref="K220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208" s="44">
        <f>IF(ch_table[[#This Row],[Subject 1]]&lt;&gt;"House rose", "",SUMIF(ch_table[Day], ch_table[[#This Row],[Day]], ch_table[AAT]))</f>
        <v>6.9444444444445308E-3</v>
      </c>
      <c r="M2208" s="47">
        <f>SUM(INDEX(ch_table[AAT],1):ch_table[[#This Row],[AAT]])</f>
        <v>3.8159722222222276</v>
      </c>
    </row>
    <row r="2209" spans="1:13" x14ac:dyDescent="0.25">
      <c r="A2209" s="2">
        <v>157</v>
      </c>
      <c r="B2209" s="40">
        <v>44207</v>
      </c>
      <c r="C2209" s="42">
        <v>0.60416666666666663</v>
      </c>
      <c r="D2209" s="3" t="s">
        <v>18</v>
      </c>
      <c r="G2209" s="42" cm="1">
        <f t="array" ref="G220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2209" s="44" t="str">
        <f>IF(ch_table[[#This Row],[Subject 1]]&lt;&gt;"House rose", "",SUMIF(ch_table[Day], ch_table[[#This Row],[Day]], ch_table[Duration]))</f>
        <v/>
      </c>
      <c r="I2209" s="49">
        <f>SUM(INDEX(ch_table[Duration],1):ch_table[[#This Row],[Duration]])</f>
        <v>50.882638888888927</v>
      </c>
      <c r="J2209" s="44" cm="1">
        <f t="array" ref="J220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209" s="44" t="str" cm="1">
        <f t="array" ref="K220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209" s="44" t="str">
        <f>IF(ch_table[[#This Row],[Subject 1]]&lt;&gt;"House rose", "",SUMIF(ch_table[Day], ch_table[[#This Row],[Day]], ch_table[AAT]))</f>
        <v/>
      </c>
      <c r="M2209" s="47">
        <f>SUM(INDEX(ch_table[AAT],1):ch_table[[#This Row],[AAT]])</f>
        <v>3.8159722222222276</v>
      </c>
    </row>
    <row r="2210" spans="1:13" x14ac:dyDescent="0.25">
      <c r="A2210" s="2">
        <v>157</v>
      </c>
      <c r="B2210" s="40">
        <v>44207</v>
      </c>
      <c r="C2210" s="42">
        <v>0.60624999999999996</v>
      </c>
      <c r="D2210" s="3" t="s">
        <v>28</v>
      </c>
      <c r="E2210" s="5" t="s">
        <v>1033</v>
      </c>
      <c r="G2210" s="42" cm="1">
        <f t="array" ref="G221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3.0555555555555558E-2</v>
      </c>
      <c r="H2210" s="44" t="str">
        <f>IF(ch_table[[#This Row],[Subject 1]]&lt;&gt;"House rose", "",SUMIF(ch_table[Day], ch_table[[#This Row],[Day]], ch_table[Duration]))</f>
        <v/>
      </c>
      <c r="I2210" s="49">
        <f>SUM(INDEX(ch_table[Duration],1):ch_table[[#This Row],[Duration]])</f>
        <v>50.913194444444485</v>
      </c>
      <c r="J2210" s="44" cm="1">
        <f t="array" ref="J221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210" s="44" t="str" cm="1">
        <f t="array" ref="K221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210" s="44" t="str">
        <f>IF(ch_table[[#This Row],[Subject 1]]&lt;&gt;"House rose", "",SUMIF(ch_table[Day], ch_table[[#This Row],[Day]], ch_table[AAT]))</f>
        <v/>
      </c>
      <c r="M2210" s="47">
        <f>SUM(INDEX(ch_table[AAT],1):ch_table[[#This Row],[AAT]])</f>
        <v>3.8159722222222276</v>
      </c>
    </row>
    <row r="2211" spans="1:13" x14ac:dyDescent="0.25">
      <c r="A2211" s="2">
        <v>157</v>
      </c>
      <c r="B2211" s="40">
        <v>44207</v>
      </c>
      <c r="C2211" s="42">
        <v>0.63680555555555551</v>
      </c>
      <c r="D2211" s="3" t="s">
        <v>29</v>
      </c>
      <c r="E2211" s="5" t="s">
        <v>1033</v>
      </c>
      <c r="G2211" s="42" cm="1">
        <f t="array" ref="G221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9.7222222222222987E-3</v>
      </c>
      <c r="H2211" s="44" t="str">
        <f>IF(ch_table[[#This Row],[Subject 1]]&lt;&gt;"House rose", "",SUMIF(ch_table[Day], ch_table[[#This Row],[Day]], ch_table[Duration]))</f>
        <v/>
      </c>
      <c r="I2211" s="49">
        <f>SUM(INDEX(ch_table[Duration],1):ch_table[[#This Row],[Duration]])</f>
        <v>50.922916666666708</v>
      </c>
      <c r="J2211" s="44" cm="1">
        <f t="array" ref="J221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211" s="44" t="str" cm="1">
        <f t="array" ref="K221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211" s="44" t="str">
        <f>IF(ch_table[[#This Row],[Subject 1]]&lt;&gt;"House rose", "",SUMIF(ch_table[Day], ch_table[[#This Row],[Day]], ch_table[AAT]))</f>
        <v/>
      </c>
      <c r="M2211" s="47">
        <f>SUM(INDEX(ch_table[AAT],1):ch_table[[#This Row],[AAT]])</f>
        <v>3.8159722222222276</v>
      </c>
    </row>
    <row r="2212" spans="1:13" x14ac:dyDescent="0.25">
      <c r="A2212" s="2">
        <v>157</v>
      </c>
      <c r="B2212" s="40">
        <v>44207</v>
      </c>
      <c r="C2212" s="42">
        <v>0.64652777777777781</v>
      </c>
      <c r="D2212" s="3" t="s">
        <v>15</v>
      </c>
      <c r="G2212" s="42" cm="1">
        <f t="array" ref="G221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2212" s="44" t="str">
        <f>IF(ch_table[[#This Row],[Subject 1]]&lt;&gt;"House rose", "",SUMIF(ch_table[Day], ch_table[[#This Row],[Day]], ch_table[Duration]))</f>
        <v/>
      </c>
      <c r="I2212" s="49">
        <f>SUM(INDEX(ch_table[Duration],1):ch_table[[#This Row],[Duration]])</f>
        <v>50.925694444444488</v>
      </c>
      <c r="J2212" s="44" cm="1">
        <f t="array" ref="J221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212" s="44" t="str" cm="1">
        <f t="array" ref="K221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212" s="44" t="str">
        <f>IF(ch_table[[#This Row],[Subject 1]]&lt;&gt;"House rose", "",SUMIF(ch_table[Day], ch_table[[#This Row],[Day]], ch_table[AAT]))</f>
        <v/>
      </c>
      <c r="M2212" s="47">
        <f>SUM(INDEX(ch_table[AAT],1):ch_table[[#This Row],[AAT]])</f>
        <v>3.8159722222222276</v>
      </c>
    </row>
    <row r="2213" spans="1:13" x14ac:dyDescent="0.25">
      <c r="A2213" s="2">
        <v>157</v>
      </c>
      <c r="B2213" s="40">
        <v>44207</v>
      </c>
      <c r="C2213" s="42">
        <v>0.64930555555555558</v>
      </c>
      <c r="D2213" s="3" t="s">
        <v>741</v>
      </c>
      <c r="E2213" s="5" t="s">
        <v>1169</v>
      </c>
      <c r="F2213" s="5" t="s">
        <v>73</v>
      </c>
      <c r="G2213" s="42" cm="1">
        <f t="array" ref="G221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6.9444444444444198E-4</v>
      </c>
      <c r="H2213" s="44" t="str">
        <f>IF(ch_table[[#This Row],[Subject 1]]&lt;&gt;"House rose", "",SUMIF(ch_table[Day], ch_table[[#This Row],[Day]], ch_table[Duration]))</f>
        <v/>
      </c>
      <c r="I2213" s="49">
        <f>SUM(INDEX(ch_table[Duration],1):ch_table[[#This Row],[Duration]])</f>
        <v>50.92638888888893</v>
      </c>
      <c r="J2213" s="44" cm="1">
        <f t="array" ref="J221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213" s="44" t="str" cm="1">
        <f t="array" ref="K221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213" s="44" t="str">
        <f>IF(ch_table[[#This Row],[Subject 1]]&lt;&gt;"House rose", "",SUMIF(ch_table[Day], ch_table[[#This Row],[Day]], ch_table[AAT]))</f>
        <v/>
      </c>
      <c r="M2213" s="47">
        <f>SUM(INDEX(ch_table[AAT],1):ch_table[[#This Row],[AAT]])</f>
        <v>3.8159722222222276</v>
      </c>
    </row>
    <row r="2214" spans="1:13" ht="30" x14ac:dyDescent="0.25">
      <c r="A2214" s="2">
        <v>157</v>
      </c>
      <c r="B2214" s="40">
        <v>44207</v>
      </c>
      <c r="C2214" s="42">
        <v>0.65</v>
      </c>
      <c r="D2214" s="3" t="s">
        <v>30</v>
      </c>
      <c r="E2214" s="5" t="s">
        <v>1170</v>
      </c>
      <c r="G2214" s="42" cm="1">
        <f t="array" ref="G221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6.6666666666666652E-2</v>
      </c>
      <c r="H2214" s="44" t="str">
        <f>IF(ch_table[[#This Row],[Subject 1]]&lt;&gt;"House rose", "",SUMIF(ch_table[Day], ch_table[[#This Row],[Day]], ch_table[Duration]))</f>
        <v/>
      </c>
      <c r="I2214" s="49">
        <f>SUM(INDEX(ch_table[Duration],1):ch_table[[#This Row],[Duration]])</f>
        <v>50.9930555555556</v>
      </c>
      <c r="J2214" s="44" cm="1">
        <f t="array" ref="J221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214" s="44" t="str" cm="1">
        <f t="array" ref="K221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214" s="44" t="str">
        <f>IF(ch_table[[#This Row],[Subject 1]]&lt;&gt;"House rose", "",SUMIF(ch_table[Day], ch_table[[#This Row],[Day]], ch_table[AAT]))</f>
        <v/>
      </c>
      <c r="M2214" s="47">
        <f>SUM(INDEX(ch_table[AAT],1):ch_table[[#This Row],[AAT]])</f>
        <v>3.8159722222222276</v>
      </c>
    </row>
    <row r="2215" spans="1:13" x14ac:dyDescent="0.25">
      <c r="A2215" s="2">
        <v>157</v>
      </c>
      <c r="B2215" s="40">
        <v>44207</v>
      </c>
      <c r="C2215" s="42">
        <v>0.71666666666666667</v>
      </c>
      <c r="D2215" s="3" t="s">
        <v>15</v>
      </c>
      <c r="G2215" s="42" cm="1">
        <f t="array" ref="G221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2215" s="44" t="str">
        <f>IF(ch_table[[#This Row],[Subject 1]]&lt;&gt;"House rose", "",SUMIF(ch_table[Day], ch_table[[#This Row],[Day]], ch_table[Duration]))</f>
        <v/>
      </c>
      <c r="I2215" s="49">
        <f>SUM(INDEX(ch_table[Duration],1):ch_table[[#This Row],[Duration]])</f>
        <v>50.99583333333338</v>
      </c>
      <c r="J2215" s="44" cm="1">
        <f t="array" ref="J221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215" s="44" t="str" cm="1">
        <f t="array" ref="K221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215" s="44" t="str">
        <f>IF(ch_table[[#This Row],[Subject 1]]&lt;&gt;"House rose", "",SUMIF(ch_table[Day], ch_table[[#This Row],[Day]], ch_table[AAT]))</f>
        <v/>
      </c>
      <c r="M2215" s="47">
        <f>SUM(INDEX(ch_table[AAT],1):ch_table[[#This Row],[AAT]])</f>
        <v>3.8159722222222276</v>
      </c>
    </row>
    <row r="2216" spans="1:13" ht="30" x14ac:dyDescent="0.25">
      <c r="A2216" s="2">
        <v>157</v>
      </c>
      <c r="B2216" s="40">
        <v>44207</v>
      </c>
      <c r="C2216" s="42">
        <v>0.71944444444444444</v>
      </c>
      <c r="D2216" s="3" t="s">
        <v>30</v>
      </c>
      <c r="E2216" s="5" t="s">
        <v>1171</v>
      </c>
      <c r="G2216" s="42" cm="1">
        <f t="array" ref="G221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4.5833333333333282E-2</v>
      </c>
      <c r="H2216" s="44" t="str">
        <f>IF(ch_table[[#This Row],[Subject 1]]&lt;&gt;"House rose", "",SUMIF(ch_table[Day], ch_table[[#This Row],[Day]], ch_table[Duration]))</f>
        <v/>
      </c>
      <c r="I2216" s="49">
        <f>SUM(INDEX(ch_table[Duration],1):ch_table[[#This Row],[Duration]])</f>
        <v>51.041666666666714</v>
      </c>
      <c r="J2216" s="44" cm="1">
        <f t="array" ref="J221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216" s="44" t="str" cm="1">
        <f t="array" ref="K221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216" s="44" t="str">
        <f>IF(ch_table[[#This Row],[Subject 1]]&lt;&gt;"House rose", "",SUMIF(ch_table[Day], ch_table[[#This Row],[Day]], ch_table[AAT]))</f>
        <v/>
      </c>
      <c r="M2216" s="47">
        <f>SUM(INDEX(ch_table[AAT],1):ch_table[[#This Row],[AAT]])</f>
        <v>3.8159722222222276</v>
      </c>
    </row>
    <row r="2217" spans="1:13" ht="45" x14ac:dyDescent="0.25">
      <c r="A2217" s="2">
        <v>157</v>
      </c>
      <c r="B2217" s="40">
        <v>44207</v>
      </c>
      <c r="C2217" s="42">
        <v>0.76527777777777772</v>
      </c>
      <c r="D2217" s="3" t="s">
        <v>24</v>
      </c>
      <c r="E2217" s="5" t="s">
        <v>1172</v>
      </c>
      <c r="G2217" s="42" cm="1">
        <f t="array" ref="G221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4.1666666666667629E-3</v>
      </c>
      <c r="H2217" s="44" t="str">
        <f>IF(ch_table[[#This Row],[Subject 1]]&lt;&gt;"House rose", "",SUMIF(ch_table[Day], ch_table[[#This Row],[Day]], ch_table[Duration]))</f>
        <v/>
      </c>
      <c r="I2217" s="49">
        <f>SUM(INDEX(ch_table[Duration],1):ch_table[[#This Row],[Duration]])</f>
        <v>51.045833333333384</v>
      </c>
      <c r="J2217" s="44" cm="1">
        <f t="array" ref="J221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217" s="44" t="str" cm="1">
        <f t="array" ref="K221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217" s="44" t="str">
        <f>IF(ch_table[[#This Row],[Subject 1]]&lt;&gt;"House rose", "",SUMIF(ch_table[Day], ch_table[[#This Row],[Day]], ch_table[AAT]))</f>
        <v/>
      </c>
      <c r="M2217" s="47">
        <f>SUM(INDEX(ch_table[AAT],1):ch_table[[#This Row],[AAT]])</f>
        <v>3.8159722222222276</v>
      </c>
    </row>
    <row r="2218" spans="1:13" x14ac:dyDescent="0.25">
      <c r="A2218" s="2">
        <v>157</v>
      </c>
      <c r="B2218" s="40">
        <v>44207</v>
      </c>
      <c r="C2218" s="42">
        <v>0.76944444444444449</v>
      </c>
      <c r="D2218" s="3" t="s">
        <v>682</v>
      </c>
      <c r="E2218" s="5" t="s">
        <v>1173</v>
      </c>
      <c r="G2218" s="42" cm="1">
        <f t="array" ref="G221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0.14791666666666659</v>
      </c>
      <c r="H2218" s="44" t="str">
        <f>IF(ch_table[[#This Row],[Subject 1]]&lt;&gt;"House rose", "",SUMIF(ch_table[Day], ch_table[[#This Row],[Day]], ch_table[Duration]))</f>
        <v/>
      </c>
      <c r="I2218" s="49">
        <f>SUM(INDEX(ch_table[Duration],1):ch_table[[#This Row],[Duration]])</f>
        <v>51.193750000000051</v>
      </c>
      <c r="J2218" s="44" cm="1">
        <f t="array" ref="J221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218" s="44" cm="1">
        <f t="array" ref="K221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6.9444444444444198E-4</v>
      </c>
      <c r="L2218" s="44" t="str">
        <f>IF(ch_table[[#This Row],[Subject 1]]&lt;&gt;"House rose", "",SUMIF(ch_table[Day], ch_table[[#This Row],[Day]], ch_table[AAT]))</f>
        <v/>
      </c>
      <c r="M2218" s="47">
        <f>SUM(INDEX(ch_table[AAT],1):ch_table[[#This Row],[AAT]])</f>
        <v>3.8166666666666722</v>
      </c>
    </row>
    <row r="2219" spans="1:13" x14ac:dyDescent="0.25">
      <c r="A2219" s="2">
        <v>157</v>
      </c>
      <c r="B2219" s="40">
        <v>44207</v>
      </c>
      <c r="C2219" s="42">
        <v>0.91736111111111107</v>
      </c>
      <c r="D2219" s="3" t="s">
        <v>202</v>
      </c>
      <c r="E2219" s="5" t="s">
        <v>1135</v>
      </c>
      <c r="F2219" s="5" t="s">
        <v>73</v>
      </c>
      <c r="G2219" s="42" cm="1">
        <f t="array" ref="G221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</v>
      </c>
      <c r="H2219" s="44" t="str">
        <f>IF(ch_table[[#This Row],[Subject 1]]&lt;&gt;"House rose", "",SUMIF(ch_table[Day], ch_table[[#This Row],[Day]], ch_table[Duration]))</f>
        <v/>
      </c>
      <c r="I2219" s="49">
        <f>SUM(INDEX(ch_table[Duration],1):ch_table[[#This Row],[Duration]])</f>
        <v>51.193750000000051</v>
      </c>
      <c r="J2219" s="44" cm="1">
        <f t="array" ref="J221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219" s="44" cm="1">
        <f t="array" ref="K221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0</v>
      </c>
      <c r="L2219" s="44" t="str">
        <f>IF(ch_table[[#This Row],[Subject 1]]&lt;&gt;"House rose", "",SUMIF(ch_table[Day], ch_table[[#This Row],[Day]], ch_table[AAT]))</f>
        <v/>
      </c>
      <c r="M2219" s="47">
        <f>SUM(INDEX(ch_table[AAT],1):ch_table[[#This Row],[AAT]])</f>
        <v>3.8166666666666722</v>
      </c>
    </row>
    <row r="2220" spans="1:13" x14ac:dyDescent="0.25">
      <c r="A2220" s="2">
        <v>157</v>
      </c>
      <c r="B2220" s="40">
        <v>44207</v>
      </c>
      <c r="C2220" s="42">
        <v>0.91736111111111107</v>
      </c>
      <c r="D2220" s="3" t="s">
        <v>26</v>
      </c>
      <c r="E2220" s="5" t="s">
        <v>1174</v>
      </c>
      <c r="G2220" s="42" cm="1">
        <f t="array" ref="G222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1.8055555555555602E-2</v>
      </c>
      <c r="H2220" s="44" t="str">
        <f>IF(ch_table[[#This Row],[Subject 1]]&lt;&gt;"House rose", "",SUMIF(ch_table[Day], ch_table[[#This Row],[Day]], ch_table[Duration]))</f>
        <v/>
      </c>
      <c r="I2220" s="49">
        <f>SUM(INDEX(ch_table[Duration],1):ch_table[[#This Row],[Duration]])</f>
        <v>51.211805555555607</v>
      </c>
      <c r="J2220" s="44" cm="1">
        <f t="array" ref="J222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220" s="44" cm="1">
        <f t="array" ref="K222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1.8055555555555602E-2</v>
      </c>
      <c r="L2220" s="44" t="str">
        <f>IF(ch_table[[#This Row],[Subject 1]]&lt;&gt;"House rose", "",SUMIF(ch_table[Day], ch_table[[#This Row],[Day]], ch_table[AAT]))</f>
        <v/>
      </c>
      <c r="M2220" s="47">
        <f>SUM(INDEX(ch_table[AAT],1):ch_table[[#This Row],[AAT]])</f>
        <v>3.8347222222222279</v>
      </c>
    </row>
    <row r="2221" spans="1:13" x14ac:dyDescent="0.25">
      <c r="A2221" s="2">
        <v>157</v>
      </c>
      <c r="B2221" s="40">
        <v>44207</v>
      </c>
      <c r="C2221" s="42">
        <v>0.93541666666666667</v>
      </c>
      <c r="D2221" s="3" t="s">
        <v>17</v>
      </c>
      <c r="G2221" s="42" t="str" cm="1">
        <f t="array" ref="G222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2221" s="44">
        <f>IF(ch_table[[#This Row],[Subject 1]]&lt;&gt;"House rose", "",SUMIF(ch_table[Day], ch_table[[#This Row],[Day]], ch_table[Duration]))</f>
        <v>0.33125000000000004</v>
      </c>
      <c r="I2221" s="49">
        <f>SUM(INDEX(ch_table[Duration],1):ch_table[[#This Row],[Duration]])</f>
        <v>51.211805555555607</v>
      </c>
      <c r="J2221" s="44" cm="1">
        <f t="array" ref="J222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221" s="44" t="str" cm="1">
        <f t="array" ref="K222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221" s="44">
        <f>IF(ch_table[[#This Row],[Subject 1]]&lt;&gt;"House rose", "",SUMIF(ch_table[Day], ch_table[[#This Row],[Day]], ch_table[AAT]))</f>
        <v>1.8750000000000044E-2</v>
      </c>
      <c r="M2221" s="47">
        <f>SUM(INDEX(ch_table[AAT],1):ch_table[[#This Row],[AAT]])</f>
        <v>3.8347222222222279</v>
      </c>
    </row>
    <row r="2222" spans="1:13" x14ac:dyDescent="0.25">
      <c r="A2222" s="2">
        <v>158</v>
      </c>
      <c r="B2222" s="40">
        <v>44208</v>
      </c>
      <c r="C2222" s="42">
        <v>0.47916666666666669</v>
      </c>
      <c r="D2222" s="3" t="s">
        <v>18</v>
      </c>
      <c r="G2222" s="42" cm="1">
        <f t="array" ref="G222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2222" s="44" t="str">
        <f>IF(ch_table[[#This Row],[Subject 1]]&lt;&gt;"House rose", "",SUMIF(ch_table[Day], ch_table[[#This Row],[Day]], ch_table[Duration]))</f>
        <v/>
      </c>
      <c r="I2222" s="49">
        <f>SUM(INDEX(ch_table[Duration],1):ch_table[[#This Row],[Duration]])</f>
        <v>51.213888888888938</v>
      </c>
      <c r="J2222" s="44" cm="1">
        <f t="array" ref="J222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222" s="44" t="str" cm="1">
        <f t="array" ref="K222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222" s="44" t="str">
        <f>IF(ch_table[[#This Row],[Subject 1]]&lt;&gt;"House rose", "",SUMIF(ch_table[Day], ch_table[[#This Row],[Day]], ch_table[AAT]))</f>
        <v/>
      </c>
      <c r="M2222" s="47">
        <f>SUM(INDEX(ch_table[AAT],1):ch_table[[#This Row],[AAT]])</f>
        <v>3.8347222222222279</v>
      </c>
    </row>
    <row r="2223" spans="1:13" x14ac:dyDescent="0.25">
      <c r="A2223" s="2">
        <v>158</v>
      </c>
      <c r="B2223" s="40">
        <v>44208</v>
      </c>
      <c r="C2223" s="42">
        <v>0.48125000000000001</v>
      </c>
      <c r="D2223" s="3" t="s">
        <v>28</v>
      </c>
      <c r="E2223" s="5" t="s">
        <v>190</v>
      </c>
      <c r="G2223" s="42" cm="1">
        <f t="array" ref="G222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3.0555555555555503E-2</v>
      </c>
      <c r="H2223" s="44" t="str">
        <f>IF(ch_table[[#This Row],[Subject 1]]&lt;&gt;"House rose", "",SUMIF(ch_table[Day], ch_table[[#This Row],[Day]], ch_table[Duration]))</f>
        <v/>
      </c>
      <c r="I2223" s="49">
        <f>SUM(INDEX(ch_table[Duration],1):ch_table[[#This Row],[Duration]])</f>
        <v>51.244444444444497</v>
      </c>
      <c r="J2223" s="44" cm="1">
        <f t="array" ref="J222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223" s="44" t="str" cm="1">
        <f t="array" ref="K222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223" s="44" t="str">
        <f>IF(ch_table[[#This Row],[Subject 1]]&lt;&gt;"House rose", "",SUMIF(ch_table[Day], ch_table[[#This Row],[Day]], ch_table[AAT]))</f>
        <v/>
      </c>
      <c r="M2223" s="47">
        <f>SUM(INDEX(ch_table[AAT],1):ch_table[[#This Row],[AAT]])</f>
        <v>3.8347222222222279</v>
      </c>
    </row>
    <row r="2224" spans="1:13" x14ac:dyDescent="0.25">
      <c r="A2224" s="2">
        <v>158</v>
      </c>
      <c r="B2224" s="40">
        <v>44208</v>
      </c>
      <c r="C2224" s="42">
        <v>0.51180555555555551</v>
      </c>
      <c r="D2224" s="3" t="s">
        <v>29</v>
      </c>
      <c r="E2224" s="5" t="s">
        <v>190</v>
      </c>
      <c r="G2224" s="42" cm="1">
        <f t="array" ref="G222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1.2500000000000067E-2</v>
      </c>
      <c r="H2224" s="44" t="str">
        <f>IF(ch_table[[#This Row],[Subject 1]]&lt;&gt;"House rose", "",SUMIF(ch_table[Day], ch_table[[#This Row],[Day]], ch_table[Duration]))</f>
        <v/>
      </c>
      <c r="I2224" s="49">
        <f>SUM(INDEX(ch_table[Duration],1):ch_table[[#This Row],[Duration]])</f>
        <v>51.2569444444445</v>
      </c>
      <c r="J2224" s="44" cm="1">
        <f t="array" ref="J222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224" s="44" t="str" cm="1">
        <f t="array" ref="K222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224" s="44" t="str">
        <f>IF(ch_table[[#This Row],[Subject 1]]&lt;&gt;"House rose", "",SUMIF(ch_table[Day], ch_table[[#This Row],[Day]], ch_table[AAT]))</f>
        <v/>
      </c>
      <c r="M2224" s="47">
        <f>SUM(INDEX(ch_table[AAT],1):ch_table[[#This Row],[AAT]])</f>
        <v>3.8347222222222279</v>
      </c>
    </row>
    <row r="2225" spans="1:13" x14ac:dyDescent="0.25">
      <c r="A2225" s="2">
        <v>158</v>
      </c>
      <c r="B2225" s="40">
        <v>44208</v>
      </c>
      <c r="C2225" s="42">
        <v>0.52430555555555558</v>
      </c>
      <c r="D2225" s="3" t="s">
        <v>15</v>
      </c>
      <c r="G2225" s="42" cm="1">
        <f t="array" ref="G222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2225" s="44" t="str">
        <f>IF(ch_table[[#This Row],[Subject 1]]&lt;&gt;"House rose", "",SUMIF(ch_table[Day], ch_table[[#This Row],[Day]], ch_table[Duration]))</f>
        <v/>
      </c>
      <c r="I2225" s="49">
        <f>SUM(INDEX(ch_table[Duration],1):ch_table[[#This Row],[Duration]])</f>
        <v>51.25972222222228</v>
      </c>
      <c r="J2225" s="44" cm="1">
        <f t="array" ref="J222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225" s="44" t="str" cm="1">
        <f t="array" ref="K222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225" s="44" t="str">
        <f>IF(ch_table[[#This Row],[Subject 1]]&lt;&gt;"House rose", "",SUMIF(ch_table[Day], ch_table[[#This Row],[Day]], ch_table[AAT]))</f>
        <v/>
      </c>
      <c r="M2225" s="47">
        <f>SUM(INDEX(ch_table[AAT],1):ch_table[[#This Row],[AAT]])</f>
        <v>3.8347222222222279</v>
      </c>
    </row>
    <row r="2226" spans="1:13" ht="30" x14ac:dyDescent="0.25">
      <c r="A2226" s="2">
        <v>158</v>
      </c>
      <c r="B2226" s="40">
        <v>44208</v>
      </c>
      <c r="C2226" s="42">
        <v>0.52708333333333335</v>
      </c>
      <c r="D2226" s="3" t="s">
        <v>741</v>
      </c>
      <c r="E2226" s="5" t="s">
        <v>763</v>
      </c>
      <c r="F2226" s="5" t="s">
        <v>73</v>
      </c>
      <c r="G2226" s="42" cm="1">
        <f t="array" ref="G222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6.9444444444444198E-4</v>
      </c>
      <c r="H2226" s="44" t="str">
        <f>IF(ch_table[[#This Row],[Subject 1]]&lt;&gt;"House rose", "",SUMIF(ch_table[Day], ch_table[[#This Row],[Day]], ch_table[Duration]))</f>
        <v/>
      </c>
      <c r="I2226" s="49">
        <f>SUM(INDEX(ch_table[Duration],1):ch_table[[#This Row],[Duration]])</f>
        <v>51.260416666666721</v>
      </c>
      <c r="J2226" s="44" cm="1">
        <f t="array" ref="J222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226" s="44" t="str" cm="1">
        <f t="array" ref="K222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226" s="44" t="str">
        <f>IF(ch_table[[#This Row],[Subject 1]]&lt;&gt;"House rose", "",SUMIF(ch_table[Day], ch_table[[#This Row],[Day]], ch_table[AAT]))</f>
        <v/>
      </c>
      <c r="M2226" s="47">
        <f>SUM(INDEX(ch_table[AAT],1):ch_table[[#This Row],[AAT]])</f>
        <v>3.8347222222222279</v>
      </c>
    </row>
    <row r="2227" spans="1:13" ht="45" x14ac:dyDescent="0.25">
      <c r="A2227" s="2">
        <v>158</v>
      </c>
      <c r="B2227" s="40">
        <v>44208</v>
      </c>
      <c r="C2227" s="42">
        <v>0.52777777777777779</v>
      </c>
      <c r="D2227" s="3" t="s">
        <v>30</v>
      </c>
      <c r="E2227" s="5" t="s">
        <v>1175</v>
      </c>
      <c r="G2227" s="42" cm="1">
        <f t="array" ref="G222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4.8611111111111049E-2</v>
      </c>
      <c r="H2227" s="44" t="str">
        <f>IF(ch_table[[#This Row],[Subject 1]]&lt;&gt;"House rose", "",SUMIF(ch_table[Day], ch_table[[#This Row],[Day]], ch_table[Duration]))</f>
        <v/>
      </c>
      <c r="I2227" s="49">
        <f>SUM(INDEX(ch_table[Duration],1):ch_table[[#This Row],[Duration]])</f>
        <v>51.309027777777835</v>
      </c>
      <c r="J2227" s="44" cm="1">
        <f t="array" ref="J222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227" s="44" t="str" cm="1">
        <f t="array" ref="K222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227" s="44" t="str">
        <f>IF(ch_table[[#This Row],[Subject 1]]&lt;&gt;"House rose", "",SUMIF(ch_table[Day], ch_table[[#This Row],[Day]], ch_table[AAT]))</f>
        <v/>
      </c>
      <c r="M2227" s="47">
        <f>SUM(INDEX(ch_table[AAT],1):ch_table[[#This Row],[AAT]])</f>
        <v>3.8347222222222279</v>
      </c>
    </row>
    <row r="2228" spans="1:13" x14ac:dyDescent="0.25">
      <c r="A2228" s="2">
        <v>158</v>
      </c>
      <c r="B2228" s="40">
        <v>44208</v>
      </c>
      <c r="C2228" s="42">
        <v>0.57638888888888884</v>
      </c>
      <c r="D2228" s="3" t="s">
        <v>15</v>
      </c>
      <c r="G2228" s="42" cm="1">
        <f t="array" ref="G222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2.083333333333437E-3</v>
      </c>
      <c r="H2228" s="44" t="str">
        <f>IF(ch_table[[#This Row],[Subject 1]]&lt;&gt;"House rose", "",SUMIF(ch_table[Day], ch_table[[#This Row],[Day]], ch_table[Duration]))</f>
        <v/>
      </c>
      <c r="I2228" s="49">
        <f>SUM(INDEX(ch_table[Duration],1):ch_table[[#This Row],[Duration]])</f>
        <v>51.311111111111167</v>
      </c>
      <c r="J2228" s="44" cm="1">
        <f t="array" ref="J222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228" s="44" t="str" cm="1">
        <f t="array" ref="K222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228" s="44" t="str">
        <f>IF(ch_table[[#This Row],[Subject 1]]&lt;&gt;"House rose", "",SUMIF(ch_table[Day], ch_table[[#This Row],[Day]], ch_table[AAT]))</f>
        <v/>
      </c>
      <c r="M2228" s="47">
        <f>SUM(INDEX(ch_table[AAT],1):ch_table[[#This Row],[AAT]])</f>
        <v>3.8347222222222279</v>
      </c>
    </row>
    <row r="2229" spans="1:13" ht="30" x14ac:dyDescent="0.25">
      <c r="A2229" s="2">
        <v>158</v>
      </c>
      <c r="B2229" s="40">
        <v>44208</v>
      </c>
      <c r="C2229" s="42">
        <v>0.57847222222222228</v>
      </c>
      <c r="D2229" s="3" t="s">
        <v>30</v>
      </c>
      <c r="E2229" s="5" t="s">
        <v>1176</v>
      </c>
      <c r="G2229" s="42" cm="1">
        <f t="array" ref="G222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5.0694444444444375E-2</v>
      </c>
      <c r="H2229" s="44" t="str">
        <f>IF(ch_table[[#This Row],[Subject 1]]&lt;&gt;"House rose", "",SUMIF(ch_table[Day], ch_table[[#This Row],[Day]], ch_table[Duration]))</f>
        <v/>
      </c>
      <c r="I2229" s="49">
        <f>SUM(INDEX(ch_table[Duration],1):ch_table[[#This Row],[Duration]])</f>
        <v>51.361805555555613</v>
      </c>
      <c r="J2229" s="44" cm="1">
        <f t="array" ref="J222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229" s="44" t="str" cm="1">
        <f t="array" ref="K222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229" s="44" t="str">
        <f>IF(ch_table[[#This Row],[Subject 1]]&lt;&gt;"House rose", "",SUMIF(ch_table[Day], ch_table[[#This Row],[Day]], ch_table[AAT]))</f>
        <v/>
      </c>
      <c r="M2229" s="47">
        <f>SUM(INDEX(ch_table[AAT],1):ch_table[[#This Row],[AAT]])</f>
        <v>3.8347222222222279</v>
      </c>
    </row>
    <row r="2230" spans="1:13" ht="30" x14ac:dyDescent="0.25">
      <c r="A2230" s="2">
        <v>158</v>
      </c>
      <c r="B2230" s="40">
        <v>44208</v>
      </c>
      <c r="C2230" s="42">
        <v>0.62916666666666665</v>
      </c>
      <c r="D2230" s="3" t="s">
        <v>24</v>
      </c>
      <c r="E2230" s="5" t="s">
        <v>1177</v>
      </c>
      <c r="G2230" s="42" cm="1">
        <f t="array" ref="G223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6.9444444444444198E-4</v>
      </c>
      <c r="H2230" s="44" t="str">
        <f>IF(ch_table[[#This Row],[Subject 1]]&lt;&gt;"House rose", "",SUMIF(ch_table[Day], ch_table[[#This Row],[Day]], ch_table[Duration]))</f>
        <v/>
      </c>
      <c r="I2230" s="49">
        <f>SUM(INDEX(ch_table[Duration],1):ch_table[[#This Row],[Duration]])</f>
        <v>51.362500000000054</v>
      </c>
      <c r="J2230" s="44" cm="1">
        <f t="array" ref="J223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230" s="44" t="str" cm="1">
        <f t="array" ref="K223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230" s="44" t="str">
        <f>IF(ch_table[[#This Row],[Subject 1]]&lt;&gt;"House rose", "",SUMIF(ch_table[Day], ch_table[[#This Row],[Day]], ch_table[AAT]))</f>
        <v/>
      </c>
      <c r="M2230" s="47">
        <f>SUM(INDEX(ch_table[AAT],1):ch_table[[#This Row],[AAT]])</f>
        <v>3.8347222222222279</v>
      </c>
    </row>
    <row r="2231" spans="1:13" x14ac:dyDescent="0.25">
      <c r="A2231" s="2">
        <v>158</v>
      </c>
      <c r="B2231" s="40">
        <v>44208</v>
      </c>
      <c r="C2231" s="42">
        <v>0.62986111111111109</v>
      </c>
      <c r="D2231" s="3" t="s">
        <v>15</v>
      </c>
      <c r="G2231" s="42" cm="1">
        <f t="array" ref="G223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2231" s="44" t="str">
        <f>IF(ch_table[[#This Row],[Subject 1]]&lt;&gt;"House rose", "",SUMIF(ch_table[Day], ch_table[[#This Row],[Day]], ch_table[Duration]))</f>
        <v/>
      </c>
      <c r="I2231" s="49">
        <f>SUM(INDEX(ch_table[Duration],1):ch_table[[#This Row],[Duration]])</f>
        <v>51.364583333333385</v>
      </c>
      <c r="J2231" s="44" cm="1">
        <f t="array" ref="J223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231" s="44" t="str" cm="1">
        <f t="array" ref="K223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231" s="44" t="str">
        <f>IF(ch_table[[#This Row],[Subject 1]]&lt;&gt;"House rose", "",SUMIF(ch_table[Day], ch_table[[#This Row],[Day]], ch_table[AAT]))</f>
        <v/>
      </c>
      <c r="M2231" s="47">
        <f>SUM(INDEX(ch_table[AAT],1):ch_table[[#This Row],[AAT]])</f>
        <v>3.8347222222222279</v>
      </c>
    </row>
    <row r="2232" spans="1:13" x14ac:dyDescent="0.25">
      <c r="A2232" s="2">
        <v>158</v>
      </c>
      <c r="B2232" s="40">
        <v>44208</v>
      </c>
      <c r="C2232" s="42">
        <v>0.63194444444444442</v>
      </c>
      <c r="D2232" s="3" t="s">
        <v>44</v>
      </c>
      <c r="E2232" s="5" t="s">
        <v>1178</v>
      </c>
      <c r="G2232" s="42" cm="1">
        <f t="array" ref="G223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6.2499999999999778E-3</v>
      </c>
      <c r="H2232" s="44" t="str">
        <f>IF(ch_table[[#This Row],[Subject 1]]&lt;&gt;"House rose", "",SUMIF(ch_table[Day], ch_table[[#This Row],[Day]], ch_table[Duration]))</f>
        <v/>
      </c>
      <c r="I2232" s="49">
        <f>SUM(INDEX(ch_table[Duration],1):ch_table[[#This Row],[Duration]])</f>
        <v>51.370833333333387</v>
      </c>
      <c r="J2232" s="44" cm="1">
        <f t="array" ref="J223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232" s="44" t="str" cm="1">
        <f t="array" ref="K223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232" s="44" t="str">
        <f>IF(ch_table[[#This Row],[Subject 1]]&lt;&gt;"House rose", "",SUMIF(ch_table[Day], ch_table[[#This Row],[Day]], ch_table[AAT]))</f>
        <v/>
      </c>
      <c r="M2232" s="47">
        <f>SUM(INDEX(ch_table[AAT],1):ch_table[[#This Row],[AAT]])</f>
        <v>3.8347222222222279</v>
      </c>
    </row>
    <row r="2233" spans="1:13" x14ac:dyDescent="0.25">
      <c r="A2233" s="2">
        <v>158</v>
      </c>
      <c r="B2233" s="40">
        <v>44208</v>
      </c>
      <c r="C2233" s="42">
        <v>0.6381944444444444</v>
      </c>
      <c r="D2233" s="3" t="s">
        <v>682</v>
      </c>
      <c r="E2233" s="5" t="s">
        <v>497</v>
      </c>
      <c r="G2233" s="42" cm="1">
        <f t="array" ref="G223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0.15555555555555556</v>
      </c>
      <c r="H2233" s="44" t="str">
        <f>IF(ch_table[[#This Row],[Subject 1]]&lt;&gt;"House rose", "",SUMIF(ch_table[Day], ch_table[[#This Row],[Day]], ch_table[Duration]))</f>
        <v/>
      </c>
      <c r="I2233" s="49">
        <f>SUM(INDEX(ch_table[Duration],1):ch_table[[#This Row],[Duration]])</f>
        <v>51.526388888888945</v>
      </c>
      <c r="J2233" s="44" cm="1">
        <f t="array" ref="J223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233" s="44" cm="1">
        <f t="array" ref="K223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2.0833333333333259E-3</v>
      </c>
      <c r="L2233" s="44" t="str">
        <f>IF(ch_table[[#This Row],[Subject 1]]&lt;&gt;"House rose", "",SUMIF(ch_table[Day], ch_table[[#This Row],[Day]], ch_table[AAT]))</f>
        <v/>
      </c>
      <c r="M2233" s="47">
        <f>SUM(INDEX(ch_table[AAT],1):ch_table[[#This Row],[AAT]])</f>
        <v>3.8368055555555611</v>
      </c>
    </row>
    <row r="2234" spans="1:13" x14ac:dyDescent="0.25">
      <c r="A2234" s="2">
        <v>158</v>
      </c>
      <c r="B2234" s="40">
        <v>44208</v>
      </c>
      <c r="C2234" s="42">
        <v>0.79374999999999996</v>
      </c>
      <c r="D2234" s="3" t="s">
        <v>202</v>
      </c>
      <c r="E2234" s="5" t="s">
        <v>1135</v>
      </c>
      <c r="G2234" s="42" cm="1">
        <f t="array" ref="G223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</v>
      </c>
      <c r="H2234" s="44" t="str">
        <f>IF(ch_table[[#This Row],[Subject 1]]&lt;&gt;"House rose", "",SUMIF(ch_table[Day], ch_table[[#This Row],[Day]], ch_table[Duration]))</f>
        <v/>
      </c>
      <c r="I2234" s="49">
        <f>SUM(INDEX(ch_table[Duration],1):ch_table[[#This Row],[Duration]])</f>
        <v>51.526388888888945</v>
      </c>
      <c r="J2234" s="44" cm="1">
        <f t="array" ref="J223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234" s="44" cm="1">
        <f t="array" ref="K223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0</v>
      </c>
      <c r="L2234" s="44" t="str">
        <f>IF(ch_table[[#This Row],[Subject 1]]&lt;&gt;"House rose", "",SUMIF(ch_table[Day], ch_table[[#This Row],[Day]], ch_table[AAT]))</f>
        <v/>
      </c>
      <c r="M2234" s="47">
        <f>SUM(INDEX(ch_table[AAT],1):ch_table[[#This Row],[AAT]])</f>
        <v>3.8368055555555611</v>
      </c>
    </row>
    <row r="2235" spans="1:13" ht="30" x14ac:dyDescent="0.25">
      <c r="A2235" s="2">
        <v>158</v>
      </c>
      <c r="B2235" s="40">
        <v>44208</v>
      </c>
      <c r="C2235" s="42">
        <v>0.79374999999999996</v>
      </c>
      <c r="D2235" s="3" t="s">
        <v>26</v>
      </c>
      <c r="E2235" s="5" t="s">
        <v>1179</v>
      </c>
      <c r="G2235" s="42" cm="1">
        <f t="array" ref="G223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1.9444444444444486E-2</v>
      </c>
      <c r="H2235" s="44" t="str">
        <f>IF(ch_table[[#This Row],[Subject 1]]&lt;&gt;"House rose", "",SUMIF(ch_table[Day], ch_table[[#This Row],[Day]], ch_table[Duration]))</f>
        <v/>
      </c>
      <c r="I2235" s="49">
        <f>SUM(INDEX(ch_table[Duration],1):ch_table[[#This Row],[Duration]])</f>
        <v>51.545833333333391</v>
      </c>
      <c r="J2235" s="44" cm="1">
        <f t="array" ref="J223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235" s="44" cm="1">
        <f t="array" ref="K223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1.9444444444444486E-2</v>
      </c>
      <c r="L2235" s="44" t="str">
        <f>IF(ch_table[[#This Row],[Subject 1]]&lt;&gt;"House rose", "",SUMIF(ch_table[Day], ch_table[[#This Row],[Day]], ch_table[AAT]))</f>
        <v/>
      </c>
      <c r="M2235" s="47">
        <f>SUM(INDEX(ch_table[AAT],1):ch_table[[#This Row],[AAT]])</f>
        <v>3.8562500000000055</v>
      </c>
    </row>
    <row r="2236" spans="1:13" x14ac:dyDescent="0.25">
      <c r="A2236" s="2">
        <v>158</v>
      </c>
      <c r="B2236" s="40">
        <v>44208</v>
      </c>
      <c r="C2236" s="42">
        <v>0.81319444444444444</v>
      </c>
      <c r="D2236" s="3" t="s">
        <v>17</v>
      </c>
      <c r="G2236" s="42" t="str" cm="1">
        <f t="array" ref="G223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2236" s="44">
        <f>IF(ch_table[[#This Row],[Subject 1]]&lt;&gt;"House rose", "",SUMIF(ch_table[Day], ch_table[[#This Row],[Day]], ch_table[Duration]))</f>
        <v>0.33402777777777776</v>
      </c>
      <c r="I2236" s="49">
        <f>SUM(INDEX(ch_table[Duration],1):ch_table[[#This Row],[Duration]])</f>
        <v>51.545833333333391</v>
      </c>
      <c r="J2236" s="44" cm="1">
        <f t="array" ref="J223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236" s="44" t="str" cm="1">
        <f t="array" ref="K223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236" s="44">
        <f>IF(ch_table[[#This Row],[Subject 1]]&lt;&gt;"House rose", "",SUMIF(ch_table[Day], ch_table[[#This Row],[Day]], ch_table[AAT]))</f>
        <v>2.1527777777777812E-2</v>
      </c>
      <c r="M2236" s="47">
        <f>SUM(INDEX(ch_table[AAT],1):ch_table[[#This Row],[AAT]])</f>
        <v>3.8562500000000055</v>
      </c>
    </row>
    <row r="2237" spans="1:13" x14ac:dyDescent="0.25">
      <c r="A2237" s="2">
        <v>159</v>
      </c>
      <c r="B2237" s="40">
        <v>44209</v>
      </c>
      <c r="C2237" s="42">
        <v>0.47916666666666669</v>
      </c>
      <c r="D2237" s="3" t="s">
        <v>18</v>
      </c>
      <c r="G2237" s="42" cm="1">
        <f t="array" ref="G223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2237" s="44" t="str">
        <f>IF(ch_table[[#This Row],[Subject 1]]&lt;&gt;"House rose", "",SUMIF(ch_table[Day], ch_table[[#This Row],[Day]], ch_table[Duration]))</f>
        <v/>
      </c>
      <c r="I2237" s="49">
        <f>SUM(INDEX(ch_table[Duration],1):ch_table[[#This Row],[Duration]])</f>
        <v>51.547916666666723</v>
      </c>
      <c r="J2237" s="44" cm="1">
        <f t="array" ref="J223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237" s="44" t="str" cm="1">
        <f t="array" ref="K223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237" s="44" t="str">
        <f>IF(ch_table[[#This Row],[Subject 1]]&lt;&gt;"House rose", "",SUMIF(ch_table[Day], ch_table[[#This Row],[Day]], ch_table[AAT]))</f>
        <v/>
      </c>
      <c r="M2237" s="47">
        <f>SUM(INDEX(ch_table[AAT],1):ch_table[[#This Row],[AAT]])</f>
        <v>3.8562500000000055</v>
      </c>
    </row>
    <row r="2238" spans="1:13" x14ac:dyDescent="0.25">
      <c r="A2238" s="2">
        <v>159</v>
      </c>
      <c r="B2238" s="40">
        <v>44209</v>
      </c>
      <c r="C2238" s="42">
        <v>0.48125000000000001</v>
      </c>
      <c r="D2238" s="3" t="s">
        <v>28</v>
      </c>
      <c r="E2238" s="5" t="s">
        <v>176</v>
      </c>
      <c r="G2238" s="42" cm="1">
        <f t="array" ref="G223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1.3888888888888895E-2</v>
      </c>
      <c r="H2238" s="44" t="str">
        <f>IF(ch_table[[#This Row],[Subject 1]]&lt;&gt;"House rose", "",SUMIF(ch_table[Day], ch_table[[#This Row],[Day]], ch_table[Duration]))</f>
        <v/>
      </c>
      <c r="I2238" s="49">
        <f>SUM(INDEX(ch_table[Duration],1):ch_table[[#This Row],[Duration]])</f>
        <v>51.561805555555608</v>
      </c>
      <c r="J2238" s="44" cm="1">
        <f t="array" ref="J223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238" s="44" t="str" cm="1">
        <f t="array" ref="K223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238" s="44" t="str">
        <f>IF(ch_table[[#This Row],[Subject 1]]&lt;&gt;"House rose", "",SUMIF(ch_table[Day], ch_table[[#This Row],[Day]], ch_table[AAT]))</f>
        <v/>
      </c>
      <c r="M2238" s="47">
        <f>SUM(INDEX(ch_table[AAT],1):ch_table[[#This Row],[AAT]])</f>
        <v>3.8562500000000055</v>
      </c>
    </row>
    <row r="2239" spans="1:13" x14ac:dyDescent="0.25">
      <c r="A2239" s="2">
        <v>159</v>
      </c>
      <c r="B2239" s="40">
        <v>44209</v>
      </c>
      <c r="C2239" s="42">
        <v>0.49513888888888891</v>
      </c>
      <c r="D2239" s="3" t="s">
        <v>29</v>
      </c>
      <c r="E2239" s="5" t="s">
        <v>176</v>
      </c>
      <c r="G2239" s="42" cm="1">
        <f t="array" ref="G223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4.1666666666667074E-3</v>
      </c>
      <c r="H2239" s="44" t="str">
        <f>IF(ch_table[[#This Row],[Subject 1]]&lt;&gt;"House rose", "",SUMIF(ch_table[Day], ch_table[[#This Row],[Day]], ch_table[Duration]))</f>
        <v/>
      </c>
      <c r="I2239" s="49">
        <f>SUM(INDEX(ch_table[Duration],1):ch_table[[#This Row],[Duration]])</f>
        <v>51.565972222222278</v>
      </c>
      <c r="J2239" s="44" cm="1">
        <f t="array" ref="J223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239" s="44" t="str" cm="1">
        <f t="array" ref="K223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239" s="44" t="str">
        <f>IF(ch_table[[#This Row],[Subject 1]]&lt;&gt;"House rose", "",SUMIF(ch_table[Day], ch_table[[#This Row],[Day]], ch_table[AAT]))</f>
        <v/>
      </c>
      <c r="M2239" s="47">
        <f>SUM(INDEX(ch_table[AAT],1):ch_table[[#This Row],[AAT]])</f>
        <v>3.8562500000000055</v>
      </c>
    </row>
    <row r="2240" spans="1:13" x14ac:dyDescent="0.25">
      <c r="A2240" s="2">
        <v>159</v>
      </c>
      <c r="B2240" s="40">
        <v>44209</v>
      </c>
      <c r="C2240" s="42">
        <v>0.49930555555555561</v>
      </c>
      <c r="D2240" s="3" t="s">
        <v>28</v>
      </c>
      <c r="E2240" s="5" t="s">
        <v>99</v>
      </c>
      <c r="G2240" s="42" cm="1">
        <f t="array" ref="G224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3.0555555555555503E-2</v>
      </c>
      <c r="H2240" s="44" t="str">
        <f>IF(ch_table[[#This Row],[Subject 1]]&lt;&gt;"House rose", "",SUMIF(ch_table[Day], ch_table[[#This Row],[Day]], ch_table[Duration]))</f>
        <v/>
      </c>
      <c r="I2240" s="49">
        <f>SUM(INDEX(ch_table[Duration],1):ch_table[[#This Row],[Duration]])</f>
        <v>51.596527777777837</v>
      </c>
      <c r="J2240" s="44" cm="1">
        <f t="array" ref="J224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240" s="44" t="str" cm="1">
        <f t="array" ref="K224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240" s="44" t="str">
        <f>IF(ch_table[[#This Row],[Subject 1]]&lt;&gt;"House rose", "",SUMIF(ch_table[Day], ch_table[[#This Row],[Day]], ch_table[AAT]))</f>
        <v/>
      </c>
      <c r="M2240" s="47">
        <f>SUM(INDEX(ch_table[AAT],1):ch_table[[#This Row],[AAT]])</f>
        <v>3.8562500000000055</v>
      </c>
    </row>
    <row r="2241" spans="1:13" x14ac:dyDescent="0.25">
      <c r="A2241" s="2">
        <v>159</v>
      </c>
      <c r="B2241" s="40">
        <v>44209</v>
      </c>
      <c r="C2241" s="42">
        <v>0.52986111111111112</v>
      </c>
      <c r="D2241" s="3" t="s">
        <v>15</v>
      </c>
      <c r="G2241" s="42" cm="1">
        <f t="array" ref="G224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2241" s="44" t="str">
        <f>IF(ch_table[[#This Row],[Subject 1]]&lt;&gt;"House rose", "",SUMIF(ch_table[Day], ch_table[[#This Row],[Day]], ch_table[Duration]))</f>
        <v/>
      </c>
      <c r="I2241" s="49">
        <f>SUM(INDEX(ch_table[Duration],1):ch_table[[#This Row],[Duration]])</f>
        <v>51.598611111111168</v>
      </c>
      <c r="J2241" s="44" cm="1">
        <f t="array" ref="J224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241" s="44" t="str" cm="1">
        <f t="array" ref="K224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241" s="44" t="str">
        <f>IF(ch_table[[#This Row],[Subject 1]]&lt;&gt;"House rose", "",SUMIF(ch_table[Day], ch_table[[#This Row],[Day]], ch_table[AAT]))</f>
        <v/>
      </c>
      <c r="M2241" s="47">
        <f>SUM(INDEX(ch_table[AAT],1):ch_table[[#This Row],[AAT]])</f>
        <v>3.8562500000000055</v>
      </c>
    </row>
    <row r="2242" spans="1:13" ht="75" x14ac:dyDescent="0.25">
      <c r="A2242" s="2">
        <v>159</v>
      </c>
      <c r="B2242" s="40">
        <v>44209</v>
      </c>
      <c r="C2242" s="42">
        <v>0.53194444444444444</v>
      </c>
      <c r="D2242" s="3" t="s">
        <v>32</v>
      </c>
      <c r="E2242" s="5" t="s">
        <v>1180</v>
      </c>
      <c r="G2242" s="42" cm="1">
        <f t="array" ref="G224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3.3333333333333326E-2</v>
      </c>
      <c r="H2242" s="44" t="str">
        <f>IF(ch_table[[#This Row],[Subject 1]]&lt;&gt;"House rose", "",SUMIF(ch_table[Day], ch_table[[#This Row],[Day]], ch_table[Duration]))</f>
        <v/>
      </c>
      <c r="I2242" s="49">
        <f>SUM(INDEX(ch_table[Duration],1):ch_table[[#This Row],[Duration]])</f>
        <v>51.6319444444445</v>
      </c>
      <c r="J2242" s="44" cm="1">
        <f t="array" ref="J224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242" s="44" t="str" cm="1">
        <f t="array" ref="K224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242" s="44" t="str">
        <f>IF(ch_table[[#This Row],[Subject 1]]&lt;&gt;"House rose", "",SUMIF(ch_table[Day], ch_table[[#This Row],[Day]], ch_table[AAT]))</f>
        <v/>
      </c>
      <c r="M2242" s="47">
        <f>SUM(INDEX(ch_table[AAT],1):ch_table[[#This Row],[AAT]])</f>
        <v>3.8562500000000055</v>
      </c>
    </row>
    <row r="2243" spans="1:13" x14ac:dyDescent="0.25">
      <c r="A2243" s="2">
        <v>159</v>
      </c>
      <c r="B2243" s="40">
        <v>44209</v>
      </c>
      <c r="C2243" s="42">
        <v>0.56527777777777777</v>
      </c>
      <c r="D2243" s="3" t="s">
        <v>15</v>
      </c>
      <c r="G2243" s="42" cm="1">
        <f t="array" ref="G224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2243" s="44" t="str">
        <f>IF(ch_table[[#This Row],[Subject 1]]&lt;&gt;"House rose", "",SUMIF(ch_table[Day], ch_table[[#This Row],[Day]], ch_table[Duration]))</f>
        <v/>
      </c>
      <c r="I2243" s="49">
        <f>SUM(INDEX(ch_table[Duration],1):ch_table[[#This Row],[Duration]])</f>
        <v>51.634027777777831</v>
      </c>
      <c r="J2243" s="44" cm="1">
        <f t="array" ref="J224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243" s="44" t="str" cm="1">
        <f t="array" ref="K224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243" s="44" t="str">
        <f>IF(ch_table[[#This Row],[Subject 1]]&lt;&gt;"House rose", "",SUMIF(ch_table[Day], ch_table[[#This Row],[Day]], ch_table[AAT]))</f>
        <v/>
      </c>
      <c r="M2243" s="47">
        <f>SUM(INDEX(ch_table[AAT],1):ch_table[[#This Row],[AAT]])</f>
        <v>3.8562500000000055</v>
      </c>
    </row>
    <row r="2244" spans="1:13" ht="30" x14ac:dyDescent="0.25">
      <c r="A2244" s="2">
        <v>159</v>
      </c>
      <c r="B2244" s="40">
        <v>44209</v>
      </c>
      <c r="C2244" s="42">
        <v>0.56736111111111109</v>
      </c>
      <c r="D2244" s="3" t="s">
        <v>32</v>
      </c>
      <c r="E2244" s="5" t="s">
        <v>1181</v>
      </c>
      <c r="G2244" s="42" cm="1">
        <f t="array" ref="G224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3.0555555555555558E-2</v>
      </c>
      <c r="H2244" s="44" t="str">
        <f>IF(ch_table[[#This Row],[Subject 1]]&lt;&gt;"House rose", "",SUMIF(ch_table[Day], ch_table[[#This Row],[Day]], ch_table[Duration]))</f>
        <v/>
      </c>
      <c r="I2244" s="49">
        <f>SUM(INDEX(ch_table[Duration],1):ch_table[[#This Row],[Duration]])</f>
        <v>51.66458333333339</v>
      </c>
      <c r="J2244" s="44" cm="1">
        <f t="array" ref="J224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244" s="44" t="str" cm="1">
        <f t="array" ref="K224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244" s="44" t="str">
        <f>IF(ch_table[[#This Row],[Subject 1]]&lt;&gt;"House rose", "",SUMIF(ch_table[Day], ch_table[[#This Row],[Day]], ch_table[AAT]))</f>
        <v/>
      </c>
      <c r="M2244" s="47">
        <f>SUM(INDEX(ch_table[AAT],1):ch_table[[#This Row],[AAT]])</f>
        <v>3.8562500000000055</v>
      </c>
    </row>
    <row r="2245" spans="1:13" x14ac:dyDescent="0.25">
      <c r="A2245" s="2">
        <v>159</v>
      </c>
      <c r="B2245" s="40">
        <v>44209</v>
      </c>
      <c r="C2245" s="42">
        <v>0.59791666666666665</v>
      </c>
      <c r="D2245" s="3" t="s">
        <v>15</v>
      </c>
      <c r="G2245" s="42" cm="1">
        <f t="array" ref="G224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2245" s="44" t="str">
        <f>IF(ch_table[[#This Row],[Subject 1]]&lt;&gt;"House rose", "",SUMIF(ch_table[Day], ch_table[[#This Row],[Day]], ch_table[Duration]))</f>
        <v/>
      </c>
      <c r="I2245" s="49">
        <f>SUM(INDEX(ch_table[Duration],1):ch_table[[#This Row],[Duration]])</f>
        <v>51.666666666666721</v>
      </c>
      <c r="J2245" s="44" cm="1">
        <f t="array" ref="J224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245" s="44" t="str" cm="1">
        <f t="array" ref="K224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245" s="44" t="str">
        <f>IF(ch_table[[#This Row],[Subject 1]]&lt;&gt;"House rose", "",SUMIF(ch_table[Day], ch_table[[#This Row],[Day]], ch_table[AAT]))</f>
        <v/>
      </c>
      <c r="M2245" s="47">
        <f>SUM(INDEX(ch_table[AAT],1):ch_table[[#This Row],[AAT]])</f>
        <v>3.8562500000000055</v>
      </c>
    </row>
    <row r="2246" spans="1:13" ht="30" x14ac:dyDescent="0.25">
      <c r="A2246" s="2">
        <v>159</v>
      </c>
      <c r="B2246" s="40">
        <v>44209</v>
      </c>
      <c r="C2246" s="42">
        <v>0.6</v>
      </c>
      <c r="D2246" s="3" t="s">
        <v>30</v>
      </c>
      <c r="E2246" s="5" t="s">
        <v>1182</v>
      </c>
      <c r="G2246" s="42" cm="1">
        <f t="array" ref="G224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3.3333333333333326E-2</v>
      </c>
      <c r="H2246" s="44" t="str">
        <f>IF(ch_table[[#This Row],[Subject 1]]&lt;&gt;"House rose", "",SUMIF(ch_table[Day], ch_table[[#This Row],[Day]], ch_table[Duration]))</f>
        <v/>
      </c>
      <c r="I2246" s="49">
        <f>SUM(INDEX(ch_table[Duration],1):ch_table[[#This Row],[Duration]])</f>
        <v>51.700000000000053</v>
      </c>
      <c r="J2246" s="44" cm="1">
        <f t="array" ref="J224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246" s="44" t="str" cm="1">
        <f t="array" ref="K224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246" s="44" t="str">
        <f>IF(ch_table[[#This Row],[Subject 1]]&lt;&gt;"House rose", "",SUMIF(ch_table[Day], ch_table[[#This Row],[Day]], ch_table[AAT]))</f>
        <v/>
      </c>
      <c r="M2246" s="47">
        <f>SUM(INDEX(ch_table[AAT],1):ch_table[[#This Row],[AAT]])</f>
        <v>3.8562500000000055</v>
      </c>
    </row>
    <row r="2247" spans="1:13" x14ac:dyDescent="0.25">
      <c r="A2247" s="2">
        <v>159</v>
      </c>
      <c r="B2247" s="40">
        <v>44209</v>
      </c>
      <c r="C2247" s="42">
        <v>0.6333333333333333</v>
      </c>
      <c r="D2247" s="3" t="s">
        <v>54</v>
      </c>
      <c r="E2247" s="5" t="s">
        <v>1183</v>
      </c>
      <c r="G2247" s="42" cm="1">
        <f t="array" ref="G224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4.8611111111110938E-3</v>
      </c>
      <c r="H2247" s="44" t="str">
        <f>IF(ch_table[[#This Row],[Subject 1]]&lt;&gt;"House rose", "",SUMIF(ch_table[Day], ch_table[[#This Row],[Day]], ch_table[Duration]))</f>
        <v/>
      </c>
      <c r="I2247" s="49">
        <f>SUM(INDEX(ch_table[Duration],1):ch_table[[#This Row],[Duration]])</f>
        <v>51.704861111111164</v>
      </c>
      <c r="J2247" s="44" cm="1">
        <f t="array" ref="J224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247" s="44" t="str" cm="1">
        <f t="array" ref="K224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247" s="44" t="str">
        <f>IF(ch_table[[#This Row],[Subject 1]]&lt;&gt;"House rose", "",SUMIF(ch_table[Day], ch_table[[#This Row],[Day]], ch_table[AAT]))</f>
        <v/>
      </c>
      <c r="M2247" s="47">
        <f>SUM(INDEX(ch_table[AAT],1):ch_table[[#This Row],[AAT]])</f>
        <v>3.8562500000000055</v>
      </c>
    </row>
    <row r="2248" spans="1:13" x14ac:dyDescent="0.25">
      <c r="A2248" s="2">
        <v>159</v>
      </c>
      <c r="B2248" s="40">
        <v>44209</v>
      </c>
      <c r="C2248" s="42">
        <v>0.6381944444444444</v>
      </c>
      <c r="D2248" s="3" t="s">
        <v>15</v>
      </c>
      <c r="G2248" s="42" cm="1">
        <f t="array" ref="G224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1.388888888888884E-3</v>
      </c>
      <c r="H2248" s="44" t="str">
        <f>IF(ch_table[[#This Row],[Subject 1]]&lt;&gt;"House rose", "",SUMIF(ch_table[Day], ch_table[[#This Row],[Day]], ch_table[Duration]))</f>
        <v/>
      </c>
      <c r="I2248" s="49">
        <f>SUM(INDEX(ch_table[Duration],1):ch_table[[#This Row],[Duration]])</f>
        <v>51.706250000000054</v>
      </c>
      <c r="J2248" s="44" cm="1">
        <f t="array" ref="J224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248" s="44" t="str" cm="1">
        <f t="array" ref="K224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248" s="44" t="str">
        <f>IF(ch_table[[#This Row],[Subject 1]]&lt;&gt;"House rose", "",SUMIF(ch_table[Day], ch_table[[#This Row],[Day]], ch_table[AAT]))</f>
        <v/>
      </c>
      <c r="M2248" s="47">
        <f>SUM(INDEX(ch_table[AAT],1):ch_table[[#This Row],[AAT]])</f>
        <v>3.8562500000000055</v>
      </c>
    </row>
    <row r="2249" spans="1:13" x14ac:dyDescent="0.25">
      <c r="A2249" s="2">
        <v>159</v>
      </c>
      <c r="B2249" s="40">
        <v>44209</v>
      </c>
      <c r="C2249" s="42">
        <v>0.63958333333333328</v>
      </c>
      <c r="D2249" s="3" t="s">
        <v>44</v>
      </c>
      <c r="E2249" s="5" t="s">
        <v>1184</v>
      </c>
      <c r="G2249" s="42" cm="1">
        <f t="array" ref="G224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6.9444444444445308E-3</v>
      </c>
      <c r="H2249" s="44" t="str">
        <f>IF(ch_table[[#This Row],[Subject 1]]&lt;&gt;"House rose", "",SUMIF(ch_table[Day], ch_table[[#This Row],[Day]], ch_table[Duration]))</f>
        <v/>
      </c>
      <c r="I2249" s="49">
        <f>SUM(INDEX(ch_table[Duration],1):ch_table[[#This Row],[Duration]])</f>
        <v>51.713194444444497</v>
      </c>
      <c r="J2249" s="44" cm="1">
        <f t="array" ref="J224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249" s="44" t="str" cm="1">
        <f t="array" ref="K224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249" s="44" t="str">
        <f>IF(ch_table[[#This Row],[Subject 1]]&lt;&gt;"House rose", "",SUMIF(ch_table[Day], ch_table[[#This Row],[Day]], ch_table[AAT]))</f>
        <v/>
      </c>
      <c r="M2249" s="47">
        <f>SUM(INDEX(ch_table[AAT],1):ch_table[[#This Row],[AAT]])</f>
        <v>3.8562500000000055</v>
      </c>
    </row>
    <row r="2250" spans="1:13" x14ac:dyDescent="0.25">
      <c r="A2250" s="2">
        <v>159</v>
      </c>
      <c r="B2250" s="40">
        <v>44209</v>
      </c>
      <c r="C2250" s="42">
        <v>0.64652777777777781</v>
      </c>
      <c r="D2250" s="3" t="s">
        <v>42</v>
      </c>
      <c r="E2250" s="5" t="s">
        <v>1185</v>
      </c>
      <c r="G2250" s="42" cm="1">
        <f t="array" ref="G225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0.1381944444444444</v>
      </c>
      <c r="H2250" s="44" t="str">
        <f>IF(ch_table[[#This Row],[Subject 1]]&lt;&gt;"House rose", "",SUMIF(ch_table[Day], ch_table[[#This Row],[Day]], ch_table[Duration]))</f>
        <v/>
      </c>
      <c r="I2250" s="49">
        <f>SUM(INDEX(ch_table[Duration],1):ch_table[[#This Row],[Duration]])</f>
        <v>51.851388888888941</v>
      </c>
      <c r="J2250" s="44" cm="1">
        <f t="array" ref="J225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250" s="44" t="str" cm="1">
        <f t="array" ref="K225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250" s="44" t="str">
        <f>IF(ch_table[[#This Row],[Subject 1]]&lt;&gt;"House rose", "",SUMIF(ch_table[Day], ch_table[[#This Row],[Day]], ch_table[AAT]))</f>
        <v/>
      </c>
      <c r="M2250" s="47">
        <f>SUM(INDEX(ch_table[AAT],1):ch_table[[#This Row],[AAT]])</f>
        <v>3.8562500000000055</v>
      </c>
    </row>
    <row r="2251" spans="1:13" ht="30" x14ac:dyDescent="0.25">
      <c r="A2251" s="2">
        <v>159</v>
      </c>
      <c r="B2251" s="40">
        <v>44209</v>
      </c>
      <c r="C2251" s="42">
        <v>0.78472222222222221</v>
      </c>
      <c r="D2251" s="3" t="s">
        <v>202</v>
      </c>
      <c r="E2251" s="5" t="s">
        <v>123</v>
      </c>
      <c r="F2251" s="5" t="s">
        <v>73</v>
      </c>
      <c r="G2251" s="42" cm="1">
        <f t="array" ref="G225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</v>
      </c>
      <c r="H2251" s="44" t="str">
        <f>IF(ch_table[[#This Row],[Subject 1]]&lt;&gt;"House rose", "",SUMIF(ch_table[Day], ch_table[[#This Row],[Day]], ch_table[Duration]))</f>
        <v/>
      </c>
      <c r="I2251" s="49">
        <f>SUM(INDEX(ch_table[Duration],1):ch_table[[#This Row],[Duration]])</f>
        <v>51.851388888888941</v>
      </c>
      <c r="J2251" s="44" cm="1">
        <f t="array" ref="J225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251" s="44" t="str" cm="1">
        <f t="array" ref="K225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251" s="44" t="str">
        <f>IF(ch_table[[#This Row],[Subject 1]]&lt;&gt;"House rose", "",SUMIF(ch_table[Day], ch_table[[#This Row],[Day]], ch_table[AAT]))</f>
        <v/>
      </c>
      <c r="M2251" s="47">
        <f>SUM(INDEX(ch_table[AAT],1):ch_table[[#This Row],[AAT]])</f>
        <v>3.8562500000000055</v>
      </c>
    </row>
    <row r="2252" spans="1:13" x14ac:dyDescent="0.25">
      <c r="A2252" s="2">
        <v>159</v>
      </c>
      <c r="B2252" s="40">
        <v>44209</v>
      </c>
      <c r="C2252" s="42">
        <v>0.78472222222222221</v>
      </c>
      <c r="D2252" s="3" t="s">
        <v>1124</v>
      </c>
      <c r="E2252" s="5" t="s">
        <v>1186</v>
      </c>
      <c r="G2252" s="42" cm="1">
        <f t="array" ref="G225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6.9444444444444198E-4</v>
      </c>
      <c r="H2252" s="44" t="str">
        <f>IF(ch_table[[#This Row],[Subject 1]]&lt;&gt;"House rose", "",SUMIF(ch_table[Day], ch_table[[#This Row],[Day]], ch_table[Duration]))</f>
        <v/>
      </c>
      <c r="I2252" s="49">
        <f>SUM(INDEX(ch_table[Duration],1):ch_table[[#This Row],[Duration]])</f>
        <v>51.852083333333383</v>
      </c>
      <c r="J2252" s="44" cm="1">
        <f t="array" ref="J225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252" s="44" t="str" cm="1">
        <f t="array" ref="K225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252" s="44" t="str">
        <f>IF(ch_table[[#This Row],[Subject 1]]&lt;&gt;"House rose", "",SUMIF(ch_table[Day], ch_table[[#This Row],[Day]], ch_table[AAT]))</f>
        <v/>
      </c>
      <c r="M2252" s="47">
        <f>SUM(INDEX(ch_table[AAT],1):ch_table[[#This Row],[AAT]])</f>
        <v>3.8562500000000055</v>
      </c>
    </row>
    <row r="2253" spans="1:13" x14ac:dyDescent="0.25">
      <c r="A2253" s="2">
        <v>159</v>
      </c>
      <c r="B2253" s="40">
        <v>44209</v>
      </c>
      <c r="C2253" s="42">
        <v>0.78541666666666665</v>
      </c>
      <c r="D2253" s="3" t="s">
        <v>15</v>
      </c>
      <c r="G2253" s="42" cm="1">
        <f t="array" ref="G225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2253" s="44" t="str">
        <f>IF(ch_table[[#This Row],[Subject 1]]&lt;&gt;"House rose", "",SUMIF(ch_table[Day], ch_table[[#This Row],[Day]], ch_table[Duration]))</f>
        <v/>
      </c>
      <c r="I2253" s="49">
        <f>SUM(INDEX(ch_table[Duration],1):ch_table[[#This Row],[Duration]])</f>
        <v>51.854861111111163</v>
      </c>
      <c r="J2253" s="44" cm="1">
        <f t="array" ref="J225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253" s="44" t="str" cm="1">
        <f t="array" ref="K225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253" s="44" t="str">
        <f>IF(ch_table[[#This Row],[Subject 1]]&lt;&gt;"House rose", "",SUMIF(ch_table[Day], ch_table[[#This Row],[Day]], ch_table[AAT]))</f>
        <v/>
      </c>
      <c r="M2253" s="47">
        <f>SUM(INDEX(ch_table[AAT],1):ch_table[[#This Row],[AAT]])</f>
        <v>3.8562500000000055</v>
      </c>
    </row>
    <row r="2254" spans="1:13" x14ac:dyDescent="0.25">
      <c r="A2254" s="2">
        <v>159</v>
      </c>
      <c r="B2254" s="40">
        <v>44209</v>
      </c>
      <c r="C2254" s="42">
        <v>0.78819444444444442</v>
      </c>
      <c r="D2254" s="3" t="s">
        <v>682</v>
      </c>
      <c r="E2254" s="5" t="s">
        <v>1187</v>
      </c>
      <c r="G2254" s="42" cm="1">
        <f t="array" ref="G225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4.3750000000000067E-2</v>
      </c>
      <c r="H2254" s="44" t="str">
        <f>IF(ch_table[[#This Row],[Subject 1]]&lt;&gt;"House rose", "",SUMIF(ch_table[Day], ch_table[[#This Row],[Day]], ch_table[Duration]))</f>
        <v/>
      </c>
      <c r="I2254" s="49">
        <f>SUM(INDEX(ch_table[Duration],1):ch_table[[#This Row],[Duration]])</f>
        <v>51.898611111111165</v>
      </c>
      <c r="J2254" s="44" cm="1">
        <f t="array" ref="J225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254" s="44" cm="1">
        <f t="array" ref="K225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4.0277777777777857E-2</v>
      </c>
      <c r="L2254" s="44" t="str">
        <f>IF(ch_table[[#This Row],[Subject 1]]&lt;&gt;"House rose", "",SUMIF(ch_table[Day], ch_table[[#This Row],[Day]], ch_table[AAT]))</f>
        <v/>
      </c>
      <c r="M2254" s="47">
        <f>SUM(INDEX(ch_table[AAT],1):ch_table[[#This Row],[AAT]])</f>
        <v>3.8965277777777834</v>
      </c>
    </row>
    <row r="2255" spans="1:13" ht="30" x14ac:dyDescent="0.25">
      <c r="A2255" s="2">
        <v>159</v>
      </c>
      <c r="B2255" s="40">
        <v>44209</v>
      </c>
      <c r="C2255" s="42">
        <v>0.83194444444444449</v>
      </c>
      <c r="D2255" s="3" t="s">
        <v>35</v>
      </c>
      <c r="E2255" s="5" t="s">
        <v>1188</v>
      </c>
      <c r="G2255" s="42" cm="1">
        <f t="array" ref="G225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2255" s="44" t="str">
        <f>IF(ch_table[[#This Row],[Subject 1]]&lt;&gt;"House rose", "",SUMIF(ch_table[Day], ch_table[[#This Row],[Day]], ch_table[Duration]))</f>
        <v/>
      </c>
      <c r="I2255" s="49">
        <f>SUM(INDEX(ch_table[Duration],1):ch_table[[#This Row],[Duration]])</f>
        <v>51.900694444444497</v>
      </c>
      <c r="J2255" s="44" cm="1">
        <f t="array" ref="J225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255" s="44" cm="1">
        <f t="array" ref="K225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2.0833333333333259E-3</v>
      </c>
      <c r="L2255" s="44" t="str">
        <f>IF(ch_table[[#This Row],[Subject 1]]&lt;&gt;"House rose", "",SUMIF(ch_table[Day], ch_table[[#This Row],[Day]], ch_table[AAT]))</f>
        <v/>
      </c>
      <c r="M2255" s="47">
        <f>SUM(INDEX(ch_table[AAT],1):ch_table[[#This Row],[AAT]])</f>
        <v>3.8986111111111166</v>
      </c>
    </row>
    <row r="2256" spans="1:13" ht="30" x14ac:dyDescent="0.25">
      <c r="A2256" s="2">
        <v>159</v>
      </c>
      <c r="B2256" s="40">
        <v>44209</v>
      </c>
      <c r="C2256" s="42">
        <v>0.83402777777777781</v>
      </c>
      <c r="D2256" s="3" t="s">
        <v>26</v>
      </c>
      <c r="E2256" s="5" t="s">
        <v>1189</v>
      </c>
      <c r="G2256" s="42" cm="1">
        <f t="array" ref="G225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9.7222222222221877E-3</v>
      </c>
      <c r="H2256" s="44" t="str">
        <f>IF(ch_table[[#This Row],[Subject 1]]&lt;&gt;"House rose", "",SUMIF(ch_table[Day], ch_table[[#This Row],[Day]], ch_table[Duration]))</f>
        <v/>
      </c>
      <c r="I2256" s="49">
        <f>SUM(INDEX(ch_table[Duration],1):ch_table[[#This Row],[Duration]])</f>
        <v>51.91041666666672</v>
      </c>
      <c r="J2256" s="44" cm="1">
        <f t="array" ref="J225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256" s="44" cm="1">
        <f t="array" ref="K225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9.7222222222221877E-3</v>
      </c>
      <c r="L2256" s="44" t="str">
        <f>IF(ch_table[[#This Row],[Subject 1]]&lt;&gt;"House rose", "",SUMIF(ch_table[Day], ch_table[[#This Row],[Day]], ch_table[AAT]))</f>
        <v/>
      </c>
      <c r="M2256" s="47">
        <f>SUM(INDEX(ch_table[AAT],1):ch_table[[#This Row],[AAT]])</f>
        <v>3.9083333333333385</v>
      </c>
    </row>
    <row r="2257" spans="1:13" x14ac:dyDescent="0.25">
      <c r="A2257" s="2">
        <v>159</v>
      </c>
      <c r="B2257" s="40">
        <v>44209</v>
      </c>
      <c r="C2257" s="42">
        <v>0.84375</v>
      </c>
      <c r="D2257" s="3" t="s">
        <v>17</v>
      </c>
      <c r="G2257" s="42" t="str" cm="1">
        <f t="array" ref="G225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2257" s="44">
        <f>IF(ch_table[[#This Row],[Subject 1]]&lt;&gt;"House rose", "",SUMIF(ch_table[Day], ch_table[[#This Row],[Day]], ch_table[Duration]))</f>
        <v>0.36458333333333331</v>
      </c>
      <c r="I2257" s="49">
        <f>SUM(INDEX(ch_table[Duration],1):ch_table[[#This Row],[Duration]])</f>
        <v>51.91041666666672</v>
      </c>
      <c r="J2257" s="44" cm="1">
        <f t="array" ref="J225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257" s="44" t="str" cm="1">
        <f t="array" ref="K225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257" s="44">
        <f>IF(ch_table[[#This Row],[Subject 1]]&lt;&gt;"House rose", "",SUMIF(ch_table[Day], ch_table[[#This Row],[Day]], ch_table[AAT]))</f>
        <v>5.208333333333337E-2</v>
      </c>
      <c r="M2257" s="47">
        <f>SUM(INDEX(ch_table[AAT],1):ch_table[[#This Row],[AAT]])</f>
        <v>3.9083333333333385</v>
      </c>
    </row>
    <row r="2258" spans="1:13" x14ac:dyDescent="0.25">
      <c r="A2258" s="2">
        <v>160</v>
      </c>
      <c r="B2258" s="40">
        <v>44210</v>
      </c>
      <c r="C2258" s="42">
        <v>0.39583333333333331</v>
      </c>
      <c r="D2258" s="3" t="s">
        <v>18</v>
      </c>
      <c r="G2258" s="42" cm="1">
        <f t="array" ref="G225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2.0833333333332704E-3</v>
      </c>
      <c r="H2258" s="44" t="str">
        <f>IF(ch_table[[#This Row],[Subject 1]]&lt;&gt;"House rose", "",SUMIF(ch_table[Day], ch_table[[#This Row],[Day]], ch_table[Duration]))</f>
        <v/>
      </c>
      <c r="I2258" s="49">
        <f>SUM(INDEX(ch_table[Duration],1):ch_table[[#This Row],[Duration]])</f>
        <v>51.912500000000051</v>
      </c>
      <c r="J2258" s="44" cm="1">
        <f t="array" ref="J225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258" s="44" t="str" cm="1">
        <f t="array" ref="K225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258" s="44" t="str">
        <f>IF(ch_table[[#This Row],[Subject 1]]&lt;&gt;"House rose", "",SUMIF(ch_table[Day], ch_table[[#This Row],[Day]], ch_table[AAT]))</f>
        <v/>
      </c>
      <c r="M2258" s="47">
        <f>SUM(INDEX(ch_table[AAT],1):ch_table[[#This Row],[AAT]])</f>
        <v>3.9083333333333385</v>
      </c>
    </row>
    <row r="2259" spans="1:13" x14ac:dyDescent="0.25">
      <c r="A2259" s="2">
        <v>160</v>
      </c>
      <c r="B2259" s="40">
        <v>44210</v>
      </c>
      <c r="C2259" s="42">
        <v>0.39791666666666659</v>
      </c>
      <c r="D2259" s="3" t="s">
        <v>741</v>
      </c>
      <c r="E2259" s="5" t="s">
        <v>1190</v>
      </c>
      <c r="F2259" s="5" t="s">
        <v>73</v>
      </c>
      <c r="G2259" s="42" cm="1">
        <f t="array" ref="G225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6.9444444444449749E-4</v>
      </c>
      <c r="H2259" s="44" t="str">
        <f>IF(ch_table[[#This Row],[Subject 1]]&lt;&gt;"House rose", "",SUMIF(ch_table[Day], ch_table[[#This Row],[Day]], ch_table[Duration]))</f>
        <v/>
      </c>
      <c r="I2259" s="49">
        <f>SUM(INDEX(ch_table[Duration],1):ch_table[[#This Row],[Duration]])</f>
        <v>51.913194444444493</v>
      </c>
      <c r="J2259" s="44" cm="1">
        <f t="array" ref="J225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259" s="44" t="str" cm="1">
        <f t="array" ref="K225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259" s="44" t="str">
        <f>IF(ch_table[[#This Row],[Subject 1]]&lt;&gt;"House rose", "",SUMIF(ch_table[Day], ch_table[[#This Row],[Day]], ch_table[AAT]))</f>
        <v/>
      </c>
      <c r="M2259" s="47">
        <f>SUM(INDEX(ch_table[AAT],1):ch_table[[#This Row],[AAT]])</f>
        <v>3.9083333333333385</v>
      </c>
    </row>
    <row r="2260" spans="1:13" x14ac:dyDescent="0.25">
      <c r="A2260" s="2">
        <v>160</v>
      </c>
      <c r="B2260" s="40">
        <v>44210</v>
      </c>
      <c r="C2260" s="42">
        <v>0.39861111111111108</v>
      </c>
      <c r="D2260" s="3" t="s">
        <v>28</v>
      </c>
      <c r="E2260" s="5" t="s">
        <v>175</v>
      </c>
      <c r="G2260" s="42" cm="1">
        <f t="array" ref="G226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3.0555555555555503E-2</v>
      </c>
      <c r="H2260" s="44" t="str">
        <f>IF(ch_table[[#This Row],[Subject 1]]&lt;&gt;"House rose", "",SUMIF(ch_table[Day], ch_table[[#This Row],[Day]], ch_table[Duration]))</f>
        <v/>
      </c>
      <c r="I2260" s="49">
        <f>SUM(INDEX(ch_table[Duration],1):ch_table[[#This Row],[Duration]])</f>
        <v>51.943750000000051</v>
      </c>
      <c r="J2260" s="44" cm="1">
        <f t="array" ref="J226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260" s="44" t="str" cm="1">
        <f t="array" ref="K226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260" s="44" t="str">
        <f>IF(ch_table[[#This Row],[Subject 1]]&lt;&gt;"House rose", "",SUMIF(ch_table[Day], ch_table[[#This Row],[Day]], ch_table[AAT]))</f>
        <v/>
      </c>
      <c r="M2260" s="47">
        <f>SUM(INDEX(ch_table[AAT],1):ch_table[[#This Row],[AAT]])</f>
        <v>3.9083333333333385</v>
      </c>
    </row>
    <row r="2261" spans="1:13" x14ac:dyDescent="0.25">
      <c r="A2261" s="2">
        <v>160</v>
      </c>
      <c r="B2261" s="40">
        <v>44210</v>
      </c>
      <c r="C2261" s="42">
        <v>0.42916666666666659</v>
      </c>
      <c r="D2261" s="3" t="s">
        <v>29</v>
      </c>
      <c r="E2261" s="5" t="s">
        <v>175</v>
      </c>
      <c r="G2261" s="42" cm="1">
        <f t="array" ref="G226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1.0416666666666741E-2</v>
      </c>
      <c r="H2261" s="44" t="str">
        <f>IF(ch_table[[#This Row],[Subject 1]]&lt;&gt;"House rose", "",SUMIF(ch_table[Day], ch_table[[#This Row],[Day]], ch_table[Duration]))</f>
        <v/>
      </c>
      <c r="I2261" s="49">
        <f>SUM(INDEX(ch_table[Duration],1):ch_table[[#This Row],[Duration]])</f>
        <v>51.954166666666715</v>
      </c>
      <c r="J2261" s="44" cm="1">
        <f t="array" ref="J226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261" s="44" t="str" cm="1">
        <f t="array" ref="K226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261" s="44" t="str">
        <f>IF(ch_table[[#This Row],[Subject 1]]&lt;&gt;"House rose", "",SUMIF(ch_table[Day], ch_table[[#This Row],[Day]], ch_table[AAT]))</f>
        <v/>
      </c>
      <c r="M2261" s="47">
        <f>SUM(INDEX(ch_table[AAT],1):ch_table[[#This Row],[AAT]])</f>
        <v>3.9083333333333385</v>
      </c>
    </row>
    <row r="2262" spans="1:13" x14ac:dyDescent="0.25">
      <c r="A2262" s="2">
        <v>160</v>
      </c>
      <c r="B2262" s="40">
        <v>44210</v>
      </c>
      <c r="C2262" s="42">
        <v>0.43958333333333333</v>
      </c>
      <c r="D2262" s="3" t="s">
        <v>15</v>
      </c>
      <c r="G2262" s="42" cm="1">
        <f t="array" ref="G226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2262" s="44" t="str">
        <f>IF(ch_table[[#This Row],[Subject 1]]&lt;&gt;"House rose", "",SUMIF(ch_table[Day], ch_table[[#This Row],[Day]], ch_table[Duration]))</f>
        <v/>
      </c>
      <c r="I2262" s="49">
        <f>SUM(INDEX(ch_table[Duration],1):ch_table[[#This Row],[Duration]])</f>
        <v>51.956944444444495</v>
      </c>
      <c r="J2262" s="44" cm="1">
        <f t="array" ref="J226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262" s="44" t="str" cm="1">
        <f t="array" ref="K226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262" s="44" t="str">
        <f>IF(ch_table[[#This Row],[Subject 1]]&lt;&gt;"House rose", "",SUMIF(ch_table[Day], ch_table[[#This Row],[Day]], ch_table[AAT]))</f>
        <v/>
      </c>
      <c r="M2262" s="47">
        <f>SUM(INDEX(ch_table[AAT],1):ch_table[[#This Row],[AAT]])</f>
        <v>3.9083333333333385</v>
      </c>
    </row>
    <row r="2263" spans="1:13" ht="60" x14ac:dyDescent="0.25">
      <c r="A2263" s="2">
        <v>160</v>
      </c>
      <c r="B2263" s="40">
        <v>44210</v>
      </c>
      <c r="C2263" s="42">
        <v>0.44236111111111109</v>
      </c>
      <c r="D2263" s="3" t="s">
        <v>32</v>
      </c>
      <c r="E2263" s="5" t="s">
        <v>1191</v>
      </c>
      <c r="G2263" s="42" cm="1">
        <f t="array" ref="G226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3.7500000000000033E-2</v>
      </c>
      <c r="H2263" s="44" t="str">
        <f>IF(ch_table[[#This Row],[Subject 1]]&lt;&gt;"House rose", "",SUMIF(ch_table[Day], ch_table[[#This Row],[Day]], ch_table[Duration]))</f>
        <v/>
      </c>
      <c r="I2263" s="49">
        <f>SUM(INDEX(ch_table[Duration],1):ch_table[[#This Row],[Duration]])</f>
        <v>51.994444444444497</v>
      </c>
      <c r="J2263" s="44" cm="1">
        <f t="array" ref="J226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263" s="44" t="str" cm="1">
        <f t="array" ref="K226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263" s="44" t="str">
        <f>IF(ch_table[[#This Row],[Subject 1]]&lt;&gt;"House rose", "",SUMIF(ch_table[Day], ch_table[[#This Row],[Day]], ch_table[AAT]))</f>
        <v/>
      </c>
      <c r="M2263" s="47">
        <f>SUM(INDEX(ch_table[AAT],1):ch_table[[#This Row],[AAT]])</f>
        <v>3.9083333333333385</v>
      </c>
    </row>
    <row r="2264" spans="1:13" x14ac:dyDescent="0.25">
      <c r="A2264" s="2">
        <v>160</v>
      </c>
      <c r="B2264" s="40">
        <v>44210</v>
      </c>
      <c r="C2264" s="42">
        <v>0.47986111111111113</v>
      </c>
      <c r="D2264" s="3" t="s">
        <v>15</v>
      </c>
      <c r="G2264" s="42" cm="1">
        <f t="array" ref="G226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3.4722222222221544E-3</v>
      </c>
      <c r="H2264" s="44" t="str">
        <f>IF(ch_table[[#This Row],[Subject 1]]&lt;&gt;"House rose", "",SUMIF(ch_table[Day], ch_table[[#This Row],[Day]], ch_table[Duration]))</f>
        <v/>
      </c>
      <c r="I2264" s="49">
        <f>SUM(INDEX(ch_table[Duration],1):ch_table[[#This Row],[Duration]])</f>
        <v>51.997916666666718</v>
      </c>
      <c r="J2264" s="44" cm="1">
        <f t="array" ref="J226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264" s="44" t="str" cm="1">
        <f t="array" ref="K226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264" s="44" t="str">
        <f>IF(ch_table[[#This Row],[Subject 1]]&lt;&gt;"House rose", "",SUMIF(ch_table[Day], ch_table[[#This Row],[Day]], ch_table[AAT]))</f>
        <v/>
      </c>
      <c r="M2264" s="47">
        <f>SUM(INDEX(ch_table[AAT],1):ch_table[[#This Row],[AAT]])</f>
        <v>3.9083333333333385</v>
      </c>
    </row>
    <row r="2265" spans="1:13" x14ac:dyDescent="0.25">
      <c r="A2265" s="2">
        <v>160</v>
      </c>
      <c r="B2265" s="40">
        <v>44210</v>
      </c>
      <c r="C2265" s="42">
        <v>0.48333333333333328</v>
      </c>
      <c r="D2265" s="3" t="s">
        <v>741</v>
      </c>
      <c r="E2265" s="5" t="s">
        <v>1192</v>
      </c>
      <c r="F2265" s="5" t="s">
        <v>73</v>
      </c>
      <c r="G2265" s="42" cm="1">
        <f t="array" ref="G226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6.9444444444449749E-4</v>
      </c>
      <c r="H2265" s="44" t="str">
        <f>IF(ch_table[[#This Row],[Subject 1]]&lt;&gt;"House rose", "",SUMIF(ch_table[Day], ch_table[[#This Row],[Day]], ch_table[Duration]))</f>
        <v/>
      </c>
      <c r="I2265" s="49">
        <f>SUM(INDEX(ch_table[Duration],1):ch_table[[#This Row],[Duration]])</f>
        <v>51.99861111111116</v>
      </c>
      <c r="J2265" s="44" cm="1">
        <f t="array" ref="J226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265" s="44" t="str" cm="1">
        <f t="array" ref="K226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265" s="44" t="str">
        <f>IF(ch_table[[#This Row],[Subject 1]]&lt;&gt;"House rose", "",SUMIF(ch_table[Day], ch_table[[#This Row],[Day]], ch_table[AAT]))</f>
        <v/>
      </c>
      <c r="M2265" s="47">
        <f>SUM(INDEX(ch_table[AAT],1):ch_table[[#This Row],[AAT]])</f>
        <v>3.9083333333333385</v>
      </c>
    </row>
    <row r="2266" spans="1:13" x14ac:dyDescent="0.25">
      <c r="A2266" s="2">
        <v>160</v>
      </c>
      <c r="B2266" s="40">
        <v>44210</v>
      </c>
      <c r="C2266" s="42">
        <v>0.48402777777777778</v>
      </c>
      <c r="D2266" s="3" t="s">
        <v>1131</v>
      </c>
      <c r="E2266" s="5" t="s">
        <v>81</v>
      </c>
      <c r="G2266" s="42" cm="1">
        <f t="array" ref="G226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4.5833333333333337E-2</v>
      </c>
      <c r="H2266" s="44" t="str">
        <f>IF(ch_table[[#This Row],[Subject 1]]&lt;&gt;"House rose", "",SUMIF(ch_table[Day], ch_table[[#This Row],[Day]], ch_table[Duration]))</f>
        <v/>
      </c>
      <c r="I2266" s="49">
        <f>SUM(INDEX(ch_table[Duration],1):ch_table[[#This Row],[Duration]])</f>
        <v>52.044444444444494</v>
      </c>
      <c r="J2266" s="44" cm="1">
        <f t="array" ref="J226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266" s="44" t="str" cm="1">
        <f t="array" ref="K226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266" s="44" t="str">
        <f>IF(ch_table[[#This Row],[Subject 1]]&lt;&gt;"House rose", "",SUMIF(ch_table[Day], ch_table[[#This Row],[Day]], ch_table[AAT]))</f>
        <v/>
      </c>
      <c r="M2266" s="47">
        <f>SUM(INDEX(ch_table[AAT],1):ch_table[[#This Row],[AAT]])</f>
        <v>3.9083333333333385</v>
      </c>
    </row>
    <row r="2267" spans="1:13" x14ac:dyDescent="0.25">
      <c r="A2267" s="2">
        <v>160</v>
      </c>
      <c r="B2267" s="40">
        <v>44210</v>
      </c>
      <c r="C2267" s="42">
        <v>0.52986111111111112</v>
      </c>
      <c r="D2267" s="3" t="s">
        <v>15</v>
      </c>
      <c r="G2267" s="42" cm="1">
        <f t="array" ref="G226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3.4722222222222099E-3</v>
      </c>
      <c r="H2267" s="44" t="str">
        <f>IF(ch_table[[#This Row],[Subject 1]]&lt;&gt;"House rose", "",SUMIF(ch_table[Day], ch_table[[#This Row],[Day]], ch_table[Duration]))</f>
        <v/>
      </c>
      <c r="I2267" s="49">
        <f>SUM(INDEX(ch_table[Duration],1):ch_table[[#This Row],[Duration]])</f>
        <v>52.047916666666715</v>
      </c>
      <c r="J2267" s="44" cm="1">
        <f t="array" ref="J226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267" s="44" t="str" cm="1">
        <f t="array" ref="K226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267" s="44" t="str">
        <f>IF(ch_table[[#This Row],[Subject 1]]&lt;&gt;"House rose", "",SUMIF(ch_table[Day], ch_table[[#This Row],[Day]], ch_table[AAT]))</f>
        <v/>
      </c>
      <c r="M2267" s="47">
        <f>SUM(INDEX(ch_table[AAT],1):ch_table[[#This Row],[AAT]])</f>
        <v>3.9083333333333385</v>
      </c>
    </row>
    <row r="2268" spans="1:13" ht="60" x14ac:dyDescent="0.25">
      <c r="A2268" s="2">
        <v>160</v>
      </c>
      <c r="B2268" s="40">
        <v>44210</v>
      </c>
      <c r="C2268" s="42">
        <v>0.53333333333333333</v>
      </c>
      <c r="D2268" s="3" t="s">
        <v>30</v>
      </c>
      <c r="E2268" s="5" t="s">
        <v>1193</v>
      </c>
      <c r="G2268" s="42" cm="1">
        <f t="array" ref="G226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4.5833333333333393E-2</v>
      </c>
      <c r="H2268" s="44" t="str">
        <f>IF(ch_table[[#This Row],[Subject 1]]&lt;&gt;"House rose", "",SUMIF(ch_table[Day], ch_table[[#This Row],[Day]], ch_table[Duration]))</f>
        <v/>
      </c>
      <c r="I2268" s="49">
        <f>SUM(INDEX(ch_table[Duration],1):ch_table[[#This Row],[Duration]])</f>
        <v>52.09375000000005</v>
      </c>
      <c r="J2268" s="44" cm="1">
        <f t="array" ref="J226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268" s="44" t="str" cm="1">
        <f t="array" ref="K226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268" s="44" t="str">
        <f>IF(ch_table[[#This Row],[Subject 1]]&lt;&gt;"House rose", "",SUMIF(ch_table[Day], ch_table[[#This Row],[Day]], ch_table[AAT]))</f>
        <v/>
      </c>
      <c r="M2268" s="47">
        <f>SUM(INDEX(ch_table[AAT],1):ch_table[[#This Row],[AAT]])</f>
        <v>3.9083333333333385</v>
      </c>
    </row>
    <row r="2269" spans="1:13" x14ac:dyDescent="0.25">
      <c r="A2269" s="2">
        <v>160</v>
      </c>
      <c r="B2269" s="40">
        <v>44210</v>
      </c>
      <c r="C2269" s="42">
        <v>0.57916666666666672</v>
      </c>
      <c r="D2269" s="3" t="s">
        <v>15</v>
      </c>
      <c r="G2269" s="42" cm="1">
        <f t="array" ref="G226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2269" s="44" t="str">
        <f>IF(ch_table[[#This Row],[Subject 1]]&lt;&gt;"House rose", "",SUMIF(ch_table[Day], ch_table[[#This Row],[Day]], ch_table[Duration]))</f>
        <v/>
      </c>
      <c r="I2269" s="49">
        <f>SUM(INDEX(ch_table[Duration],1):ch_table[[#This Row],[Duration]])</f>
        <v>52.095833333333381</v>
      </c>
      <c r="J2269" s="44" cm="1">
        <f t="array" ref="J226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269" s="44" t="str" cm="1">
        <f t="array" ref="K226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269" s="44" t="str">
        <f>IF(ch_table[[#This Row],[Subject 1]]&lt;&gt;"House rose", "",SUMIF(ch_table[Day], ch_table[[#This Row],[Day]], ch_table[AAT]))</f>
        <v/>
      </c>
      <c r="M2269" s="47">
        <f>SUM(INDEX(ch_table[AAT],1):ch_table[[#This Row],[AAT]])</f>
        <v>3.9083333333333385</v>
      </c>
    </row>
    <row r="2270" spans="1:13" ht="60" x14ac:dyDescent="0.25">
      <c r="A2270" s="2">
        <v>160</v>
      </c>
      <c r="B2270" s="40">
        <v>44210</v>
      </c>
      <c r="C2270" s="42">
        <v>0.58125000000000004</v>
      </c>
      <c r="D2270" s="3" t="s">
        <v>64</v>
      </c>
      <c r="E2270" s="5" t="s">
        <v>1194</v>
      </c>
      <c r="G2270" s="42" cm="1">
        <f t="array" ref="G227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1.5277777777777724E-2</v>
      </c>
      <c r="H2270" s="44" t="str">
        <f>IF(ch_table[[#This Row],[Subject 1]]&lt;&gt;"House rose", "",SUMIF(ch_table[Day], ch_table[[#This Row],[Day]], ch_table[Duration]))</f>
        <v/>
      </c>
      <c r="I2270" s="49">
        <f>SUM(INDEX(ch_table[Duration],1):ch_table[[#This Row],[Duration]])</f>
        <v>52.111111111111157</v>
      </c>
      <c r="J2270" s="44" cm="1">
        <f t="array" ref="J227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270" s="44" t="str" cm="1">
        <f t="array" ref="K227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270" s="44" t="str">
        <f>IF(ch_table[[#This Row],[Subject 1]]&lt;&gt;"House rose", "",SUMIF(ch_table[Day], ch_table[[#This Row],[Day]], ch_table[AAT]))</f>
        <v/>
      </c>
      <c r="M2270" s="47">
        <f>SUM(INDEX(ch_table[AAT],1):ch_table[[#This Row],[AAT]])</f>
        <v>3.9083333333333385</v>
      </c>
    </row>
    <row r="2271" spans="1:13" x14ac:dyDescent="0.25">
      <c r="A2271" s="2">
        <v>160</v>
      </c>
      <c r="B2271" s="40">
        <v>44210</v>
      </c>
      <c r="C2271" s="42">
        <v>0.59652777777777777</v>
      </c>
      <c r="D2271" s="3" t="s">
        <v>630</v>
      </c>
      <c r="E2271" s="5" t="s">
        <v>1195</v>
      </c>
      <c r="F2271" s="5" t="s">
        <v>1060</v>
      </c>
      <c r="G2271" s="42" cm="1">
        <f t="array" ref="G227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5.6250000000000022E-2</v>
      </c>
      <c r="H2271" s="44" t="str">
        <f>IF(ch_table[[#This Row],[Subject 1]]&lt;&gt;"House rose", "",SUMIF(ch_table[Day], ch_table[[#This Row],[Day]], ch_table[Duration]))</f>
        <v/>
      </c>
      <c r="I2271" s="49">
        <f>SUM(INDEX(ch_table[Duration],1):ch_table[[#This Row],[Duration]])</f>
        <v>52.167361111111155</v>
      </c>
      <c r="J2271" s="44" cm="1">
        <f t="array" ref="J227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271" s="44" t="str" cm="1">
        <f t="array" ref="K227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271" s="44" t="str">
        <f>IF(ch_table[[#This Row],[Subject 1]]&lt;&gt;"House rose", "",SUMIF(ch_table[Day], ch_table[[#This Row],[Day]], ch_table[AAT]))</f>
        <v/>
      </c>
      <c r="M2271" s="47">
        <f>SUM(INDEX(ch_table[AAT],1):ch_table[[#This Row],[AAT]])</f>
        <v>3.9083333333333385</v>
      </c>
    </row>
    <row r="2272" spans="1:13" ht="30" x14ac:dyDescent="0.25">
      <c r="A2272" s="2">
        <v>160</v>
      </c>
      <c r="B2272" s="40">
        <v>44210</v>
      </c>
      <c r="C2272" s="42">
        <v>0.65277777777777779</v>
      </c>
      <c r="D2272" s="3" t="s">
        <v>34</v>
      </c>
      <c r="E2272" s="5" t="s">
        <v>359</v>
      </c>
      <c r="F2272" s="5" t="s">
        <v>73</v>
      </c>
      <c r="G2272" s="42" cm="1">
        <f t="array" ref="G227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</v>
      </c>
      <c r="H2272" s="44" t="str">
        <f>IF(ch_table[[#This Row],[Subject 1]]&lt;&gt;"House rose", "",SUMIF(ch_table[Day], ch_table[[#This Row],[Day]], ch_table[Duration]))</f>
        <v/>
      </c>
      <c r="I2272" s="49">
        <f>SUM(INDEX(ch_table[Duration],1):ch_table[[#This Row],[Duration]])</f>
        <v>52.167361111111155</v>
      </c>
      <c r="J2272" s="44" cm="1">
        <f t="array" ref="J227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272" s="44" t="str" cm="1">
        <f t="array" ref="K227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272" s="44" t="str">
        <f>IF(ch_table[[#This Row],[Subject 1]]&lt;&gt;"House rose", "",SUMIF(ch_table[Day], ch_table[[#This Row],[Day]], ch_table[AAT]))</f>
        <v/>
      </c>
      <c r="M2272" s="47">
        <f>SUM(INDEX(ch_table[AAT],1):ch_table[[#This Row],[AAT]])</f>
        <v>3.9083333333333385</v>
      </c>
    </row>
    <row r="2273" spans="1:13" x14ac:dyDescent="0.25">
      <c r="A2273" s="2">
        <v>160</v>
      </c>
      <c r="B2273" s="40">
        <v>44210</v>
      </c>
      <c r="C2273" s="42">
        <v>0.65277777777777779</v>
      </c>
      <c r="D2273" s="3" t="s">
        <v>15</v>
      </c>
      <c r="G2273" s="42" cm="1">
        <f t="array" ref="G227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2273" s="44" t="str">
        <f>IF(ch_table[[#This Row],[Subject 1]]&lt;&gt;"House rose", "",SUMIF(ch_table[Day], ch_table[[#This Row],[Day]], ch_table[Duration]))</f>
        <v/>
      </c>
      <c r="I2273" s="49">
        <f>SUM(INDEX(ch_table[Duration],1):ch_table[[#This Row],[Duration]])</f>
        <v>52.169444444444487</v>
      </c>
      <c r="J2273" s="44" cm="1">
        <f t="array" ref="J227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273" s="44" t="str" cm="1">
        <f t="array" ref="K227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273" s="44" t="str">
        <f>IF(ch_table[[#This Row],[Subject 1]]&lt;&gt;"House rose", "",SUMIF(ch_table[Day], ch_table[[#This Row],[Day]], ch_table[AAT]))</f>
        <v/>
      </c>
      <c r="M2273" s="47">
        <f>SUM(INDEX(ch_table[AAT],1):ch_table[[#This Row],[AAT]])</f>
        <v>3.9083333333333385</v>
      </c>
    </row>
    <row r="2274" spans="1:13" x14ac:dyDescent="0.25">
      <c r="A2274" s="2">
        <v>160</v>
      </c>
      <c r="B2274" s="40">
        <v>44210</v>
      </c>
      <c r="C2274" s="42">
        <v>0.65486111111111112</v>
      </c>
      <c r="D2274" s="3" t="s">
        <v>630</v>
      </c>
      <c r="E2274" s="5" t="s">
        <v>1196</v>
      </c>
      <c r="F2274" s="5" t="s">
        <v>1060</v>
      </c>
      <c r="G2274" s="42" cm="1">
        <f t="array" ref="G227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5.3472222222222254E-2</v>
      </c>
      <c r="H2274" s="44" t="str">
        <f>IF(ch_table[[#This Row],[Subject 1]]&lt;&gt;"House rose", "",SUMIF(ch_table[Day], ch_table[[#This Row],[Day]], ch_table[Duration]))</f>
        <v/>
      </c>
      <c r="I2274" s="49">
        <f>SUM(INDEX(ch_table[Duration],1):ch_table[[#This Row],[Duration]])</f>
        <v>52.222916666666713</v>
      </c>
      <c r="J2274" s="44" cm="1">
        <f t="array" ref="J227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274" s="44" t="str" cm="1">
        <f t="array" ref="K227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274" s="44" t="str">
        <f>IF(ch_table[[#This Row],[Subject 1]]&lt;&gt;"House rose", "",SUMIF(ch_table[Day], ch_table[[#This Row],[Day]], ch_table[AAT]))</f>
        <v/>
      </c>
      <c r="M2274" s="47">
        <f>SUM(INDEX(ch_table[AAT],1):ch_table[[#This Row],[AAT]])</f>
        <v>3.9083333333333385</v>
      </c>
    </row>
    <row r="2275" spans="1:13" x14ac:dyDescent="0.25">
      <c r="A2275" s="2">
        <v>160</v>
      </c>
      <c r="B2275" s="40">
        <v>44210</v>
      </c>
      <c r="C2275" s="42">
        <v>0.70833333333333337</v>
      </c>
      <c r="D2275" s="3" t="s">
        <v>34</v>
      </c>
      <c r="E2275" s="5" t="s">
        <v>1197</v>
      </c>
      <c r="F2275" s="5" t="s">
        <v>73</v>
      </c>
      <c r="G2275" s="42" cm="1">
        <f t="array" ref="G227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</v>
      </c>
      <c r="H2275" s="44" t="str">
        <f>IF(ch_table[[#This Row],[Subject 1]]&lt;&gt;"House rose", "",SUMIF(ch_table[Day], ch_table[[#This Row],[Day]], ch_table[Duration]))</f>
        <v/>
      </c>
      <c r="I2275" s="49">
        <f>SUM(INDEX(ch_table[Duration],1):ch_table[[#This Row],[Duration]])</f>
        <v>52.222916666666713</v>
      </c>
      <c r="J2275" s="44" cm="1">
        <f t="array" ref="J227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275" s="44" t="str" cm="1">
        <f t="array" ref="K227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275" s="44" t="str">
        <f>IF(ch_table[[#This Row],[Subject 1]]&lt;&gt;"House rose", "",SUMIF(ch_table[Day], ch_table[[#This Row],[Day]], ch_table[AAT]))</f>
        <v/>
      </c>
      <c r="M2275" s="47">
        <f>SUM(INDEX(ch_table[AAT],1):ch_table[[#This Row],[AAT]])</f>
        <v>3.9083333333333385</v>
      </c>
    </row>
    <row r="2276" spans="1:13" x14ac:dyDescent="0.25">
      <c r="A2276" s="2">
        <v>160</v>
      </c>
      <c r="B2276" s="40">
        <v>44210</v>
      </c>
      <c r="C2276" s="42">
        <v>0.70833333333333337</v>
      </c>
      <c r="D2276" s="3" t="s">
        <v>26</v>
      </c>
      <c r="E2276" s="5" t="s">
        <v>1198</v>
      </c>
      <c r="G2276" s="42" cm="1">
        <f t="array" ref="G227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1.6666666666666607E-2</v>
      </c>
      <c r="H2276" s="44" t="str">
        <f>IF(ch_table[[#This Row],[Subject 1]]&lt;&gt;"House rose", "",SUMIF(ch_table[Day], ch_table[[#This Row],[Day]], ch_table[Duration]))</f>
        <v/>
      </c>
      <c r="I2276" s="49">
        <f>SUM(INDEX(ch_table[Duration],1):ch_table[[#This Row],[Duration]])</f>
        <v>52.239583333333378</v>
      </c>
      <c r="J2276" s="44" cm="1">
        <f t="array" ref="J227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276" s="44" cm="1">
        <f t="array" ref="K227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1.6666666666666607E-2</v>
      </c>
      <c r="L2276" s="44" t="str">
        <f>IF(ch_table[[#This Row],[Subject 1]]&lt;&gt;"House rose", "",SUMIF(ch_table[Day], ch_table[[#This Row],[Day]], ch_table[AAT]))</f>
        <v/>
      </c>
      <c r="M2276" s="47">
        <f>SUM(INDEX(ch_table[AAT],1):ch_table[[#This Row],[AAT]])</f>
        <v>3.9250000000000052</v>
      </c>
    </row>
    <row r="2277" spans="1:13" x14ac:dyDescent="0.25">
      <c r="A2277" s="2">
        <v>160</v>
      </c>
      <c r="B2277" s="40">
        <v>44210</v>
      </c>
      <c r="C2277" s="42">
        <v>0.72499999999999998</v>
      </c>
      <c r="D2277" s="3" t="s">
        <v>17</v>
      </c>
      <c r="G2277" s="42" t="str" cm="1">
        <f t="array" ref="G227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2277" s="44">
        <f>IF(ch_table[[#This Row],[Subject 1]]&lt;&gt;"House rose", "",SUMIF(ch_table[Day], ch_table[[#This Row],[Day]], ch_table[Duration]))</f>
        <v>0.32916666666666666</v>
      </c>
      <c r="I2277" s="49">
        <f>SUM(INDEX(ch_table[Duration],1):ch_table[[#This Row],[Duration]])</f>
        <v>52.239583333333378</v>
      </c>
      <c r="J2277" s="44" cm="1">
        <f t="array" ref="J227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277" s="44" t="str" cm="1">
        <f t="array" ref="K227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277" s="44">
        <f>IF(ch_table[[#This Row],[Subject 1]]&lt;&gt;"House rose", "",SUMIF(ch_table[Day], ch_table[[#This Row],[Day]], ch_table[AAT]))</f>
        <v>1.6666666666666607E-2</v>
      </c>
      <c r="M2277" s="47">
        <f>SUM(INDEX(ch_table[AAT],1):ch_table[[#This Row],[AAT]])</f>
        <v>3.9250000000000052</v>
      </c>
    </row>
    <row r="2278" spans="1:13" x14ac:dyDescent="0.25">
      <c r="A2278" s="2">
        <v>161</v>
      </c>
      <c r="B2278" s="40">
        <v>44214</v>
      </c>
      <c r="C2278" s="42">
        <v>0.60416666666666663</v>
      </c>
      <c r="D2278" s="3" t="s">
        <v>18</v>
      </c>
      <c r="G2278" s="42" cm="1">
        <f t="array" ref="G227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2278" s="44" t="str">
        <f>IF(ch_table[[#This Row],[Subject 1]]&lt;&gt;"House rose", "",SUMIF(ch_table[Day], ch_table[[#This Row],[Day]], ch_table[Duration]))</f>
        <v/>
      </c>
      <c r="I2278" s="49">
        <f>SUM(INDEX(ch_table[Duration],1):ch_table[[#This Row],[Duration]])</f>
        <v>52.24166666666671</v>
      </c>
      <c r="J2278" s="44" cm="1">
        <f t="array" ref="J227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278" s="44" t="str" cm="1">
        <f t="array" ref="K227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278" s="44" t="str">
        <f>IF(ch_table[[#This Row],[Subject 1]]&lt;&gt;"House rose", "",SUMIF(ch_table[Day], ch_table[[#This Row],[Day]], ch_table[AAT]))</f>
        <v/>
      </c>
      <c r="M2278" s="47">
        <f>SUM(INDEX(ch_table[AAT],1):ch_table[[#This Row],[AAT]])</f>
        <v>3.9250000000000052</v>
      </c>
    </row>
    <row r="2279" spans="1:13" x14ac:dyDescent="0.25">
      <c r="A2279" s="2">
        <v>161</v>
      </c>
      <c r="B2279" s="40">
        <v>44214</v>
      </c>
      <c r="C2279" s="42">
        <v>0.60624999999999996</v>
      </c>
      <c r="D2279" s="3" t="s">
        <v>28</v>
      </c>
      <c r="E2279" s="5" t="s">
        <v>326</v>
      </c>
      <c r="G2279" s="42" cm="1">
        <f t="array" ref="G227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3.125E-2</v>
      </c>
      <c r="H2279" s="44" t="str">
        <f>IF(ch_table[[#This Row],[Subject 1]]&lt;&gt;"House rose", "",SUMIF(ch_table[Day], ch_table[[#This Row],[Day]], ch_table[Duration]))</f>
        <v/>
      </c>
      <c r="I2279" s="49">
        <f>SUM(INDEX(ch_table[Duration],1):ch_table[[#This Row],[Duration]])</f>
        <v>52.27291666666671</v>
      </c>
      <c r="J2279" s="44" cm="1">
        <f t="array" ref="J227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279" s="44" t="str" cm="1">
        <f t="array" ref="K227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279" s="44" t="str">
        <f>IF(ch_table[[#This Row],[Subject 1]]&lt;&gt;"House rose", "",SUMIF(ch_table[Day], ch_table[[#This Row],[Day]], ch_table[AAT]))</f>
        <v/>
      </c>
      <c r="M2279" s="47">
        <f>SUM(INDEX(ch_table[AAT],1):ch_table[[#This Row],[AAT]])</f>
        <v>3.9250000000000052</v>
      </c>
    </row>
    <row r="2280" spans="1:13" x14ac:dyDescent="0.25">
      <c r="A2280" s="2">
        <v>161</v>
      </c>
      <c r="B2280" s="40">
        <v>44214</v>
      </c>
      <c r="C2280" s="42">
        <v>0.63749999999999996</v>
      </c>
      <c r="D2280" s="3" t="s">
        <v>29</v>
      </c>
      <c r="E2280" s="5" t="s">
        <v>326</v>
      </c>
      <c r="G2280" s="42" cm="1">
        <f t="array" ref="G228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1.2500000000000067E-2</v>
      </c>
      <c r="H2280" s="44" t="str">
        <f>IF(ch_table[[#This Row],[Subject 1]]&lt;&gt;"House rose", "",SUMIF(ch_table[Day], ch_table[[#This Row],[Day]], ch_table[Duration]))</f>
        <v/>
      </c>
      <c r="I2280" s="49">
        <f>SUM(INDEX(ch_table[Duration],1):ch_table[[#This Row],[Duration]])</f>
        <v>52.285416666666713</v>
      </c>
      <c r="J2280" s="44" cm="1">
        <f t="array" ref="J228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280" s="44" t="str" cm="1">
        <f t="array" ref="K228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280" s="44" t="str">
        <f>IF(ch_table[[#This Row],[Subject 1]]&lt;&gt;"House rose", "",SUMIF(ch_table[Day], ch_table[[#This Row],[Day]], ch_table[AAT]))</f>
        <v/>
      </c>
      <c r="M2280" s="47">
        <f>SUM(INDEX(ch_table[AAT],1):ch_table[[#This Row],[AAT]])</f>
        <v>3.9250000000000052</v>
      </c>
    </row>
    <row r="2281" spans="1:13" x14ac:dyDescent="0.25">
      <c r="A2281" s="2">
        <v>161</v>
      </c>
      <c r="B2281" s="40">
        <v>44214</v>
      </c>
      <c r="C2281" s="42">
        <v>0.65</v>
      </c>
      <c r="D2281" s="3" t="s">
        <v>15</v>
      </c>
      <c r="G2281" s="42" cm="1">
        <f t="array" ref="G228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2281" s="44" t="str">
        <f>IF(ch_table[[#This Row],[Subject 1]]&lt;&gt;"House rose", "",SUMIF(ch_table[Day], ch_table[[#This Row],[Day]], ch_table[Duration]))</f>
        <v/>
      </c>
      <c r="I2281" s="49">
        <f>SUM(INDEX(ch_table[Duration],1):ch_table[[#This Row],[Duration]])</f>
        <v>52.287500000000044</v>
      </c>
      <c r="J2281" s="44" cm="1">
        <f t="array" ref="J228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281" s="44" t="str" cm="1">
        <f t="array" ref="K228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281" s="44" t="str">
        <f>IF(ch_table[[#This Row],[Subject 1]]&lt;&gt;"House rose", "",SUMIF(ch_table[Day], ch_table[[#This Row],[Day]], ch_table[AAT]))</f>
        <v/>
      </c>
      <c r="M2281" s="47">
        <f>SUM(INDEX(ch_table[AAT],1):ch_table[[#This Row],[AAT]])</f>
        <v>3.9250000000000052</v>
      </c>
    </row>
    <row r="2282" spans="1:13" x14ac:dyDescent="0.25">
      <c r="A2282" s="2">
        <v>161</v>
      </c>
      <c r="B2282" s="40">
        <v>44214</v>
      </c>
      <c r="C2282" s="42">
        <v>0.65208333333333335</v>
      </c>
      <c r="D2282" s="3" t="s">
        <v>30</v>
      </c>
      <c r="E2282" s="5" t="s">
        <v>1199</v>
      </c>
      <c r="G2282" s="42" cm="1">
        <f t="array" ref="G228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3.7499999999999978E-2</v>
      </c>
      <c r="H2282" s="44" t="str">
        <f>IF(ch_table[[#This Row],[Subject 1]]&lt;&gt;"House rose", "",SUMIF(ch_table[Day], ch_table[[#This Row],[Day]], ch_table[Duration]))</f>
        <v/>
      </c>
      <c r="I2282" s="49">
        <f>SUM(INDEX(ch_table[Duration],1):ch_table[[#This Row],[Duration]])</f>
        <v>52.325000000000045</v>
      </c>
      <c r="J2282" s="44" cm="1">
        <f t="array" ref="J228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282" s="44" t="str" cm="1">
        <f t="array" ref="K228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282" s="44" t="str">
        <f>IF(ch_table[[#This Row],[Subject 1]]&lt;&gt;"House rose", "",SUMIF(ch_table[Day], ch_table[[#This Row],[Day]], ch_table[AAT]))</f>
        <v/>
      </c>
      <c r="M2282" s="47">
        <f>SUM(INDEX(ch_table[AAT],1):ch_table[[#This Row],[AAT]])</f>
        <v>3.9250000000000052</v>
      </c>
    </row>
    <row r="2283" spans="1:13" x14ac:dyDescent="0.25">
      <c r="A2283" s="2">
        <v>161</v>
      </c>
      <c r="B2283" s="40">
        <v>44214</v>
      </c>
      <c r="C2283" s="42">
        <v>0.68958333333333333</v>
      </c>
      <c r="D2283" s="3" t="s">
        <v>15</v>
      </c>
      <c r="G2283" s="42" cm="1">
        <f t="array" ref="G228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2283" s="44" t="str">
        <f>IF(ch_table[[#This Row],[Subject 1]]&lt;&gt;"House rose", "",SUMIF(ch_table[Day], ch_table[[#This Row],[Day]], ch_table[Duration]))</f>
        <v/>
      </c>
      <c r="I2283" s="49">
        <f>SUM(INDEX(ch_table[Duration],1):ch_table[[#This Row],[Duration]])</f>
        <v>52.327777777777825</v>
      </c>
      <c r="J2283" s="44" cm="1">
        <f t="array" ref="J228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283" s="44" t="str" cm="1">
        <f t="array" ref="K228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283" s="44" t="str">
        <f>IF(ch_table[[#This Row],[Subject 1]]&lt;&gt;"House rose", "",SUMIF(ch_table[Day], ch_table[[#This Row],[Day]], ch_table[AAT]))</f>
        <v/>
      </c>
      <c r="M2283" s="47">
        <f>SUM(INDEX(ch_table[AAT],1):ch_table[[#This Row],[AAT]])</f>
        <v>3.9250000000000052</v>
      </c>
    </row>
    <row r="2284" spans="1:13" ht="30" x14ac:dyDescent="0.25">
      <c r="A2284" s="2">
        <v>161</v>
      </c>
      <c r="B2284" s="40">
        <v>44214</v>
      </c>
      <c r="C2284" s="42">
        <v>0.69236111111111109</v>
      </c>
      <c r="D2284" s="3" t="s">
        <v>39</v>
      </c>
      <c r="E2284" s="5" t="s">
        <v>1200</v>
      </c>
      <c r="F2284" s="5" t="s">
        <v>830</v>
      </c>
      <c r="G2284" s="42" cm="1">
        <f t="array" ref="G228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0.11597222222222225</v>
      </c>
      <c r="H2284" s="44" t="str">
        <f>IF(ch_table[[#This Row],[Subject 1]]&lt;&gt;"House rose", "",SUMIF(ch_table[Day], ch_table[[#This Row],[Day]], ch_table[Duration]))</f>
        <v/>
      </c>
      <c r="I2284" s="49">
        <f>SUM(INDEX(ch_table[Duration],1):ch_table[[#This Row],[Duration]])</f>
        <v>52.443750000000051</v>
      </c>
      <c r="J2284" s="44" cm="1">
        <f t="array" ref="J228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284" s="44" t="str" cm="1">
        <f t="array" ref="K228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284" s="44" t="str">
        <f>IF(ch_table[[#This Row],[Subject 1]]&lt;&gt;"House rose", "",SUMIF(ch_table[Day], ch_table[[#This Row],[Day]], ch_table[AAT]))</f>
        <v/>
      </c>
      <c r="M2284" s="47">
        <f>SUM(INDEX(ch_table[AAT],1):ch_table[[#This Row],[AAT]])</f>
        <v>3.9250000000000052</v>
      </c>
    </row>
    <row r="2285" spans="1:13" x14ac:dyDescent="0.25">
      <c r="A2285" s="2">
        <v>161</v>
      </c>
      <c r="B2285" s="40">
        <v>44214</v>
      </c>
      <c r="C2285" s="42">
        <v>0.80833333333333335</v>
      </c>
      <c r="D2285" s="3" t="s">
        <v>34</v>
      </c>
      <c r="E2285" s="5" t="s">
        <v>1135</v>
      </c>
      <c r="F2285" s="5" t="s">
        <v>73</v>
      </c>
      <c r="G2285" s="42" cm="1">
        <f t="array" ref="G228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</v>
      </c>
      <c r="H2285" s="44" t="str">
        <f>IF(ch_table[[#This Row],[Subject 1]]&lt;&gt;"House rose", "",SUMIF(ch_table[Day], ch_table[[#This Row],[Day]], ch_table[Duration]))</f>
        <v/>
      </c>
      <c r="I2285" s="49">
        <f>SUM(INDEX(ch_table[Duration],1):ch_table[[#This Row],[Duration]])</f>
        <v>52.443750000000051</v>
      </c>
      <c r="J2285" s="44" cm="1">
        <f t="array" ref="J228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285" s="44" t="str" cm="1">
        <f t="array" ref="K228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285" s="44" t="str">
        <f>IF(ch_table[[#This Row],[Subject 1]]&lt;&gt;"House rose", "",SUMIF(ch_table[Day], ch_table[[#This Row],[Day]], ch_table[AAT]))</f>
        <v/>
      </c>
      <c r="M2285" s="47">
        <f>SUM(INDEX(ch_table[AAT],1):ch_table[[#This Row],[AAT]])</f>
        <v>3.9250000000000052</v>
      </c>
    </row>
    <row r="2286" spans="1:13" x14ac:dyDescent="0.25">
      <c r="A2286" s="2">
        <v>161</v>
      </c>
      <c r="B2286" s="40">
        <v>44214</v>
      </c>
      <c r="C2286" s="42">
        <v>0.80833333333333335</v>
      </c>
      <c r="D2286" s="3" t="s">
        <v>15</v>
      </c>
      <c r="G2286" s="42" cm="1">
        <f t="array" ref="G228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</v>
      </c>
      <c r="H2286" s="44" t="str">
        <f>IF(ch_table[[#This Row],[Subject 1]]&lt;&gt;"House rose", "",SUMIF(ch_table[Day], ch_table[[#This Row],[Day]], ch_table[Duration]))</f>
        <v/>
      </c>
      <c r="I2286" s="49">
        <f>SUM(INDEX(ch_table[Duration],1):ch_table[[#This Row],[Duration]])</f>
        <v>52.443750000000051</v>
      </c>
      <c r="J2286" s="44" cm="1">
        <f t="array" ref="J228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286" s="44" t="str" cm="1">
        <f t="array" ref="K228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286" s="44" t="str">
        <f>IF(ch_table[[#This Row],[Subject 1]]&lt;&gt;"House rose", "",SUMIF(ch_table[Day], ch_table[[#This Row],[Day]], ch_table[AAT]))</f>
        <v/>
      </c>
      <c r="M2286" s="47">
        <f>SUM(INDEX(ch_table[AAT],1):ch_table[[#This Row],[AAT]])</f>
        <v>3.9250000000000052</v>
      </c>
    </row>
    <row r="2287" spans="1:13" ht="30" x14ac:dyDescent="0.25">
      <c r="A2287" s="2">
        <v>161</v>
      </c>
      <c r="B2287" s="40">
        <v>44214</v>
      </c>
      <c r="C2287" s="42">
        <v>0.80833333333333335</v>
      </c>
      <c r="D2287" s="3" t="s">
        <v>39</v>
      </c>
      <c r="E2287" s="5" t="s">
        <v>1201</v>
      </c>
      <c r="F2287" s="5" t="s">
        <v>830</v>
      </c>
      <c r="G2287" s="42" cm="1">
        <f t="array" ref="G228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0.11527777777777781</v>
      </c>
      <c r="H2287" s="44" t="str">
        <f>IF(ch_table[[#This Row],[Subject 1]]&lt;&gt;"House rose", "",SUMIF(ch_table[Day], ch_table[[#This Row],[Day]], ch_table[Duration]))</f>
        <v/>
      </c>
      <c r="I2287" s="49">
        <f>SUM(INDEX(ch_table[Duration],1):ch_table[[#This Row],[Duration]])</f>
        <v>52.559027777777828</v>
      </c>
      <c r="J2287" s="44" cm="1">
        <f t="array" ref="J228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287" s="44" cm="1">
        <f t="array" ref="K228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6.9444444444445308E-3</v>
      </c>
      <c r="L2287" s="44" t="str">
        <f>IF(ch_table[[#This Row],[Subject 1]]&lt;&gt;"House rose", "",SUMIF(ch_table[Day], ch_table[[#This Row],[Day]], ch_table[AAT]))</f>
        <v/>
      </c>
      <c r="M2287" s="47">
        <f>SUM(INDEX(ch_table[AAT],1):ch_table[[#This Row],[AAT]])</f>
        <v>3.9319444444444498</v>
      </c>
    </row>
    <row r="2288" spans="1:13" ht="30" x14ac:dyDescent="0.25">
      <c r="A2288" s="2">
        <v>161</v>
      </c>
      <c r="B2288" s="40">
        <v>44214</v>
      </c>
      <c r="C2288" s="42">
        <v>0.92361111111111116</v>
      </c>
      <c r="D2288" s="3" t="s">
        <v>34</v>
      </c>
      <c r="E2288" s="5" t="s">
        <v>919</v>
      </c>
      <c r="F2288" s="5" t="s">
        <v>73</v>
      </c>
      <c r="G2288" s="42" cm="1">
        <f t="array" ref="G228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</v>
      </c>
      <c r="H2288" s="44" t="str">
        <f>IF(ch_table[[#This Row],[Subject 1]]&lt;&gt;"House rose", "",SUMIF(ch_table[Day], ch_table[[#This Row],[Day]], ch_table[Duration]))</f>
        <v/>
      </c>
      <c r="I2288" s="49">
        <f>SUM(INDEX(ch_table[Duration],1):ch_table[[#This Row],[Duration]])</f>
        <v>52.559027777777828</v>
      </c>
      <c r="J2288" s="44" cm="1">
        <f t="array" ref="J228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288" s="44" cm="1">
        <f t="array" ref="K228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0</v>
      </c>
      <c r="L2288" s="44" t="str">
        <f>IF(ch_table[[#This Row],[Subject 1]]&lt;&gt;"House rose", "",SUMIF(ch_table[Day], ch_table[[#This Row],[Day]], ch_table[AAT]))</f>
        <v/>
      </c>
      <c r="M2288" s="47">
        <f>SUM(INDEX(ch_table[AAT],1):ch_table[[#This Row],[AAT]])</f>
        <v>3.9319444444444498</v>
      </c>
    </row>
    <row r="2289" spans="1:13" ht="30" x14ac:dyDescent="0.25">
      <c r="A2289" s="2">
        <v>161</v>
      </c>
      <c r="B2289" s="40">
        <v>44214</v>
      </c>
      <c r="C2289" s="42">
        <v>0.92361111111111116</v>
      </c>
      <c r="D2289" s="3" t="s">
        <v>26</v>
      </c>
      <c r="E2289" s="5" t="s">
        <v>1202</v>
      </c>
      <c r="G2289" s="42" cm="1">
        <f t="array" ref="G228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1.8749999999999933E-2</v>
      </c>
      <c r="H2289" s="44" t="str">
        <f>IF(ch_table[[#This Row],[Subject 1]]&lt;&gt;"House rose", "",SUMIF(ch_table[Day], ch_table[[#This Row],[Day]], ch_table[Duration]))</f>
        <v/>
      </c>
      <c r="I2289" s="49">
        <f>SUM(INDEX(ch_table[Duration],1):ch_table[[#This Row],[Duration]])</f>
        <v>52.577777777777825</v>
      </c>
      <c r="J2289" s="44" cm="1">
        <f t="array" ref="J228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289" s="44" cm="1">
        <f t="array" ref="K228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1.8749999999999933E-2</v>
      </c>
      <c r="L2289" s="44" t="str">
        <f>IF(ch_table[[#This Row],[Subject 1]]&lt;&gt;"House rose", "",SUMIF(ch_table[Day], ch_table[[#This Row],[Day]], ch_table[AAT]))</f>
        <v/>
      </c>
      <c r="M2289" s="47">
        <f>SUM(INDEX(ch_table[AAT],1):ch_table[[#This Row],[AAT]])</f>
        <v>3.9506944444444496</v>
      </c>
    </row>
    <row r="2290" spans="1:13" x14ac:dyDescent="0.25">
      <c r="A2290" s="2">
        <v>161</v>
      </c>
      <c r="B2290" s="40">
        <v>44214</v>
      </c>
      <c r="C2290" s="42">
        <v>0.94236111111111109</v>
      </c>
      <c r="D2290" s="3" t="s">
        <v>17</v>
      </c>
      <c r="G2290" s="42" t="str" cm="1">
        <f t="array" ref="G229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2290" s="44">
        <f>IF(ch_table[[#This Row],[Subject 1]]&lt;&gt;"House rose", "",SUMIF(ch_table[Day], ch_table[[#This Row],[Day]], ch_table[Duration]))</f>
        <v>0.33819444444444446</v>
      </c>
      <c r="I2290" s="49">
        <f>SUM(INDEX(ch_table[Duration],1):ch_table[[#This Row],[Duration]])</f>
        <v>52.577777777777825</v>
      </c>
      <c r="J2290" s="44" cm="1">
        <f t="array" ref="J229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290" s="44" t="str" cm="1">
        <f t="array" ref="K229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290" s="44">
        <f>IF(ch_table[[#This Row],[Subject 1]]&lt;&gt;"House rose", "",SUMIF(ch_table[Day], ch_table[[#This Row],[Day]], ch_table[AAT]))</f>
        <v>2.5694444444444464E-2</v>
      </c>
      <c r="M2290" s="47">
        <f>SUM(INDEX(ch_table[AAT],1):ch_table[[#This Row],[AAT]])</f>
        <v>3.9506944444444496</v>
      </c>
    </row>
    <row r="2291" spans="1:13" x14ac:dyDescent="0.25">
      <c r="A2291" s="2">
        <v>162</v>
      </c>
      <c r="B2291" s="40">
        <v>44215</v>
      </c>
      <c r="C2291" s="42">
        <v>0.47916666666666669</v>
      </c>
      <c r="D2291" s="3" t="s">
        <v>18</v>
      </c>
      <c r="G2291" s="42" cm="1">
        <f t="array" ref="G229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2291" s="44" t="str">
        <f>IF(ch_table[[#This Row],[Subject 1]]&lt;&gt;"House rose", "",SUMIF(ch_table[Day], ch_table[[#This Row],[Day]], ch_table[Duration]))</f>
        <v/>
      </c>
      <c r="I2291" s="49">
        <f>SUM(INDEX(ch_table[Duration],1):ch_table[[#This Row],[Duration]])</f>
        <v>52.579861111111157</v>
      </c>
      <c r="J2291" s="44" cm="1">
        <f t="array" ref="J229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291" s="44" t="str" cm="1">
        <f t="array" ref="K229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291" s="44" t="str">
        <f>IF(ch_table[[#This Row],[Subject 1]]&lt;&gt;"House rose", "",SUMIF(ch_table[Day], ch_table[[#This Row],[Day]], ch_table[AAT]))</f>
        <v/>
      </c>
      <c r="M2291" s="47">
        <f>SUM(INDEX(ch_table[AAT],1):ch_table[[#This Row],[AAT]])</f>
        <v>3.9506944444444496</v>
      </c>
    </row>
    <row r="2292" spans="1:13" x14ac:dyDescent="0.25">
      <c r="A2292" s="2">
        <v>162</v>
      </c>
      <c r="B2292" s="40">
        <v>44215</v>
      </c>
      <c r="C2292" s="42">
        <v>0.48125000000000001</v>
      </c>
      <c r="D2292" s="3" t="s">
        <v>28</v>
      </c>
      <c r="E2292" s="5" t="s">
        <v>1203</v>
      </c>
      <c r="G2292" s="42" cm="1">
        <f t="array" ref="G229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3.1249999999999944E-2</v>
      </c>
      <c r="H2292" s="44" t="str">
        <f>IF(ch_table[[#This Row],[Subject 1]]&lt;&gt;"House rose", "",SUMIF(ch_table[Day], ch_table[[#This Row],[Day]], ch_table[Duration]))</f>
        <v/>
      </c>
      <c r="I2292" s="49">
        <f>SUM(INDEX(ch_table[Duration],1):ch_table[[#This Row],[Duration]])</f>
        <v>52.611111111111157</v>
      </c>
      <c r="J2292" s="44" cm="1">
        <f t="array" ref="J229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292" s="44" t="str" cm="1">
        <f t="array" ref="K229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292" s="44" t="str">
        <f>IF(ch_table[[#This Row],[Subject 1]]&lt;&gt;"House rose", "",SUMIF(ch_table[Day], ch_table[[#This Row],[Day]], ch_table[AAT]))</f>
        <v/>
      </c>
      <c r="M2292" s="47">
        <f>SUM(INDEX(ch_table[AAT],1):ch_table[[#This Row],[AAT]])</f>
        <v>3.9506944444444496</v>
      </c>
    </row>
    <row r="2293" spans="1:13" x14ac:dyDescent="0.25">
      <c r="A2293" s="2">
        <v>162</v>
      </c>
      <c r="B2293" s="40">
        <v>44215</v>
      </c>
      <c r="C2293" s="42">
        <v>0.51249999999999996</v>
      </c>
      <c r="D2293" s="3" t="s">
        <v>29</v>
      </c>
      <c r="E2293" s="5" t="s">
        <v>1203</v>
      </c>
      <c r="G2293" s="42" cm="1">
        <f t="array" ref="G229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1.3888888888888951E-2</v>
      </c>
      <c r="H2293" s="44" t="str">
        <f>IF(ch_table[[#This Row],[Subject 1]]&lt;&gt;"House rose", "",SUMIF(ch_table[Day], ch_table[[#This Row],[Day]], ch_table[Duration]))</f>
        <v/>
      </c>
      <c r="I2293" s="49">
        <f>SUM(INDEX(ch_table[Duration],1):ch_table[[#This Row],[Duration]])</f>
        <v>52.625000000000043</v>
      </c>
      <c r="J2293" s="44" cm="1">
        <f t="array" ref="J229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293" s="44" t="str" cm="1">
        <f t="array" ref="K229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293" s="44" t="str">
        <f>IF(ch_table[[#This Row],[Subject 1]]&lt;&gt;"House rose", "",SUMIF(ch_table[Day], ch_table[[#This Row],[Day]], ch_table[AAT]))</f>
        <v/>
      </c>
      <c r="M2293" s="47">
        <f>SUM(INDEX(ch_table[AAT],1):ch_table[[#This Row],[AAT]])</f>
        <v>3.9506944444444496</v>
      </c>
    </row>
    <row r="2294" spans="1:13" x14ac:dyDescent="0.25">
      <c r="A2294" s="2">
        <v>162</v>
      </c>
      <c r="B2294" s="40">
        <v>44215</v>
      </c>
      <c r="C2294" s="42">
        <v>0.52638888888888891</v>
      </c>
      <c r="D2294" s="3" t="s">
        <v>15</v>
      </c>
      <c r="G2294" s="42" cm="1">
        <f t="array" ref="G229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3.4722222222222099E-3</v>
      </c>
      <c r="H2294" s="44" t="str">
        <f>IF(ch_table[[#This Row],[Subject 1]]&lt;&gt;"House rose", "",SUMIF(ch_table[Day], ch_table[[#This Row],[Day]], ch_table[Duration]))</f>
        <v/>
      </c>
      <c r="I2294" s="49">
        <f>SUM(INDEX(ch_table[Duration],1):ch_table[[#This Row],[Duration]])</f>
        <v>52.628472222222264</v>
      </c>
      <c r="J2294" s="44" cm="1">
        <f t="array" ref="J229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294" s="44" t="str" cm="1">
        <f t="array" ref="K229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294" s="44" t="str">
        <f>IF(ch_table[[#This Row],[Subject 1]]&lt;&gt;"House rose", "",SUMIF(ch_table[Day], ch_table[[#This Row],[Day]], ch_table[AAT]))</f>
        <v/>
      </c>
      <c r="M2294" s="47">
        <f>SUM(INDEX(ch_table[AAT],1):ch_table[[#This Row],[AAT]])</f>
        <v>3.9506944444444496</v>
      </c>
    </row>
    <row r="2295" spans="1:13" ht="30" x14ac:dyDescent="0.25">
      <c r="A2295" s="2">
        <v>162</v>
      </c>
      <c r="B2295" s="40">
        <v>44215</v>
      </c>
      <c r="C2295" s="42">
        <v>0.52986111111111112</v>
      </c>
      <c r="D2295" s="3" t="s">
        <v>32</v>
      </c>
      <c r="E2295" s="5" t="s">
        <v>1204</v>
      </c>
      <c r="G2295" s="42" cm="1">
        <f t="array" ref="G229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4.0972222222222188E-2</v>
      </c>
      <c r="H2295" s="44" t="str">
        <f>IF(ch_table[[#This Row],[Subject 1]]&lt;&gt;"House rose", "",SUMIF(ch_table[Day], ch_table[[#This Row],[Day]], ch_table[Duration]))</f>
        <v/>
      </c>
      <c r="I2295" s="49">
        <f>SUM(INDEX(ch_table[Duration],1):ch_table[[#This Row],[Duration]])</f>
        <v>52.669444444444487</v>
      </c>
      <c r="J2295" s="44" cm="1">
        <f t="array" ref="J229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295" s="44" t="str" cm="1">
        <f t="array" ref="K229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295" s="44" t="str">
        <f>IF(ch_table[[#This Row],[Subject 1]]&lt;&gt;"House rose", "",SUMIF(ch_table[Day], ch_table[[#This Row],[Day]], ch_table[AAT]))</f>
        <v/>
      </c>
      <c r="M2295" s="47">
        <f>SUM(INDEX(ch_table[AAT],1):ch_table[[#This Row],[AAT]])</f>
        <v>3.9506944444444496</v>
      </c>
    </row>
    <row r="2296" spans="1:13" x14ac:dyDescent="0.25">
      <c r="A2296" s="2">
        <v>162</v>
      </c>
      <c r="B2296" s="40">
        <v>44215</v>
      </c>
      <c r="C2296" s="42">
        <v>0.5708333333333333</v>
      </c>
      <c r="D2296" s="3" t="s">
        <v>44</v>
      </c>
      <c r="E2296" s="5" t="s">
        <v>1205</v>
      </c>
      <c r="G2296" s="42" cm="1">
        <f t="array" ref="G229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6.2499999999999778E-3</v>
      </c>
      <c r="H2296" s="44" t="str">
        <f>IF(ch_table[[#This Row],[Subject 1]]&lt;&gt;"House rose", "",SUMIF(ch_table[Day], ch_table[[#This Row],[Day]], ch_table[Duration]))</f>
        <v/>
      </c>
      <c r="I2296" s="49">
        <f>SUM(INDEX(ch_table[Duration],1):ch_table[[#This Row],[Duration]])</f>
        <v>52.675694444444488</v>
      </c>
      <c r="J2296" s="44" cm="1">
        <f t="array" ref="J229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296" s="44" t="str" cm="1">
        <f t="array" ref="K229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296" s="44" t="str">
        <f>IF(ch_table[[#This Row],[Subject 1]]&lt;&gt;"House rose", "",SUMIF(ch_table[Day], ch_table[[#This Row],[Day]], ch_table[AAT]))</f>
        <v/>
      </c>
      <c r="M2296" s="47">
        <f>SUM(INDEX(ch_table[AAT],1):ch_table[[#This Row],[AAT]])</f>
        <v>3.9506944444444496</v>
      </c>
    </row>
    <row r="2297" spans="1:13" x14ac:dyDescent="0.25">
      <c r="A2297" s="2">
        <v>162</v>
      </c>
      <c r="B2297" s="40">
        <v>44215</v>
      </c>
      <c r="C2297" s="42">
        <v>0.57708333333333328</v>
      </c>
      <c r="D2297" s="3" t="s">
        <v>15</v>
      </c>
      <c r="G2297" s="42" cm="1">
        <f t="array" ref="G229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2.083333333333437E-3</v>
      </c>
      <c r="H2297" s="44" t="str">
        <f>IF(ch_table[[#This Row],[Subject 1]]&lt;&gt;"House rose", "",SUMIF(ch_table[Day], ch_table[[#This Row],[Day]], ch_table[Duration]))</f>
        <v/>
      </c>
      <c r="I2297" s="49">
        <f>SUM(INDEX(ch_table[Duration],1):ch_table[[#This Row],[Duration]])</f>
        <v>52.67777777777782</v>
      </c>
      <c r="J2297" s="44" cm="1">
        <f t="array" ref="J229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297" s="44" t="str" cm="1">
        <f t="array" ref="K229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297" s="44" t="str">
        <f>IF(ch_table[[#This Row],[Subject 1]]&lt;&gt;"House rose", "",SUMIF(ch_table[Day], ch_table[[#This Row],[Day]], ch_table[AAT]))</f>
        <v/>
      </c>
      <c r="M2297" s="47">
        <f>SUM(INDEX(ch_table[AAT],1):ch_table[[#This Row],[AAT]])</f>
        <v>3.9506944444444496</v>
      </c>
    </row>
    <row r="2298" spans="1:13" x14ac:dyDescent="0.25">
      <c r="A2298" s="2">
        <v>162</v>
      </c>
      <c r="B2298" s="40">
        <v>44215</v>
      </c>
      <c r="C2298" s="42">
        <v>0.57916666666666672</v>
      </c>
      <c r="D2298" s="3" t="s">
        <v>659</v>
      </c>
      <c r="E2298" s="5" t="s">
        <v>529</v>
      </c>
      <c r="F2298" s="5" t="s">
        <v>830</v>
      </c>
      <c r="G2298" s="42" cm="1">
        <f t="array" ref="G229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0.23472222222222217</v>
      </c>
      <c r="H2298" s="44" t="str">
        <f>IF(ch_table[[#This Row],[Subject 1]]&lt;&gt;"House rose", "",SUMIF(ch_table[Day], ch_table[[#This Row],[Day]], ch_table[Duration]))</f>
        <v/>
      </c>
      <c r="I2298" s="49">
        <f>SUM(INDEX(ch_table[Duration],1):ch_table[[#This Row],[Duration]])</f>
        <v>52.912500000000044</v>
      </c>
      <c r="J2298" s="44" cm="1">
        <f t="array" ref="J229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298" s="44" cm="1">
        <f t="array" ref="K229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2.2222222222222254E-2</v>
      </c>
      <c r="L2298" s="44" t="str">
        <f>IF(ch_table[[#This Row],[Subject 1]]&lt;&gt;"House rose", "",SUMIF(ch_table[Day], ch_table[[#This Row],[Day]], ch_table[AAT]))</f>
        <v/>
      </c>
      <c r="M2298" s="47">
        <f>SUM(INDEX(ch_table[AAT],1):ch_table[[#This Row],[AAT]])</f>
        <v>3.9729166666666718</v>
      </c>
    </row>
    <row r="2299" spans="1:13" x14ac:dyDescent="0.25">
      <c r="A2299" s="2">
        <v>162</v>
      </c>
      <c r="B2299" s="40">
        <v>44215</v>
      </c>
      <c r="C2299" s="42">
        <v>0.81388888888888888</v>
      </c>
      <c r="D2299" s="3" t="s">
        <v>659</v>
      </c>
      <c r="E2299" s="5" t="s">
        <v>1206</v>
      </c>
      <c r="G2299" s="42" cm="1">
        <f t="array" ref="G229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3.9583333333333304E-2</v>
      </c>
      <c r="H2299" s="44" t="str">
        <f>IF(ch_table[[#This Row],[Subject 1]]&lt;&gt;"House rose", "",SUMIF(ch_table[Day], ch_table[[#This Row],[Day]], ch_table[Duration]))</f>
        <v/>
      </c>
      <c r="I2299" s="49">
        <f>SUM(INDEX(ch_table[Duration],1):ch_table[[#This Row],[Duration]])</f>
        <v>52.952083333333377</v>
      </c>
      <c r="J2299" s="44" cm="1">
        <f t="array" ref="J229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299" s="44" cm="1">
        <f t="array" ref="K229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3.9583333333333304E-2</v>
      </c>
      <c r="L2299" s="44" t="str">
        <f>IF(ch_table[[#This Row],[Subject 1]]&lt;&gt;"House rose", "",SUMIF(ch_table[Day], ch_table[[#This Row],[Day]], ch_table[AAT]))</f>
        <v/>
      </c>
      <c r="M2299" s="47">
        <f>SUM(INDEX(ch_table[AAT],1):ch_table[[#This Row],[AAT]])</f>
        <v>4.0125000000000046</v>
      </c>
    </row>
    <row r="2300" spans="1:13" ht="30" x14ac:dyDescent="0.25">
      <c r="A2300" s="2">
        <v>162</v>
      </c>
      <c r="B2300" s="40">
        <v>44215</v>
      </c>
      <c r="C2300" s="42">
        <v>0.85347222222222219</v>
      </c>
      <c r="D2300" s="3" t="s">
        <v>34</v>
      </c>
      <c r="E2300" s="5" t="s">
        <v>359</v>
      </c>
      <c r="F2300" s="5" t="s">
        <v>73</v>
      </c>
      <c r="G2300" s="42" cm="1">
        <f t="array" ref="G230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</v>
      </c>
      <c r="H2300" s="44" t="str">
        <f>IF(ch_table[[#This Row],[Subject 1]]&lt;&gt;"House rose", "",SUMIF(ch_table[Day], ch_table[[#This Row],[Day]], ch_table[Duration]))</f>
        <v/>
      </c>
      <c r="I2300" s="49">
        <f>SUM(INDEX(ch_table[Duration],1):ch_table[[#This Row],[Duration]])</f>
        <v>52.952083333333377</v>
      </c>
      <c r="J2300" s="44" cm="1">
        <f t="array" ref="J230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300" s="44" cm="1">
        <f t="array" ref="K230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0</v>
      </c>
      <c r="L2300" s="44" t="str">
        <f>IF(ch_table[[#This Row],[Subject 1]]&lt;&gt;"House rose", "",SUMIF(ch_table[Day], ch_table[[#This Row],[Day]], ch_table[AAT]))</f>
        <v/>
      </c>
      <c r="M2300" s="47">
        <f>SUM(INDEX(ch_table[AAT],1):ch_table[[#This Row],[AAT]])</f>
        <v>4.0125000000000046</v>
      </c>
    </row>
    <row r="2301" spans="1:13" ht="30" x14ac:dyDescent="0.25">
      <c r="A2301" s="2">
        <v>162</v>
      </c>
      <c r="B2301" s="40">
        <v>44215</v>
      </c>
      <c r="C2301" s="42">
        <v>0.85347222222222219</v>
      </c>
      <c r="D2301" s="3" t="s">
        <v>35</v>
      </c>
      <c r="E2301" s="5" t="s">
        <v>1207</v>
      </c>
      <c r="G2301" s="42" cm="1">
        <f t="array" ref="G230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1.388888888888884E-3</v>
      </c>
      <c r="H2301" s="44" t="str">
        <f>IF(ch_table[[#This Row],[Subject 1]]&lt;&gt;"House rose", "",SUMIF(ch_table[Day], ch_table[[#This Row],[Day]], ch_table[Duration]))</f>
        <v/>
      </c>
      <c r="I2301" s="49">
        <f>SUM(INDEX(ch_table[Duration],1):ch_table[[#This Row],[Duration]])</f>
        <v>52.953472222222267</v>
      </c>
      <c r="J2301" s="44" cm="1">
        <f t="array" ref="J230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301" s="44" cm="1">
        <f t="array" ref="K230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1.388888888888884E-3</v>
      </c>
      <c r="L2301" s="44" t="str">
        <f>IF(ch_table[[#This Row],[Subject 1]]&lt;&gt;"House rose", "",SUMIF(ch_table[Day], ch_table[[#This Row],[Day]], ch_table[AAT]))</f>
        <v/>
      </c>
      <c r="M2301" s="47">
        <f>SUM(INDEX(ch_table[AAT],1):ch_table[[#This Row],[AAT]])</f>
        <v>4.0138888888888937</v>
      </c>
    </row>
    <row r="2302" spans="1:13" ht="30" x14ac:dyDescent="0.25">
      <c r="A2302" s="2">
        <v>162</v>
      </c>
      <c r="B2302" s="40">
        <v>44215</v>
      </c>
      <c r="C2302" s="42">
        <v>0.85486111111111107</v>
      </c>
      <c r="D2302" s="3" t="s">
        <v>26</v>
      </c>
      <c r="E2302" s="5" t="s">
        <v>1208</v>
      </c>
      <c r="G2302" s="42" cm="1">
        <f t="array" ref="G230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1.8055555555555602E-2</v>
      </c>
      <c r="H2302" s="44" t="str">
        <f>IF(ch_table[[#This Row],[Subject 1]]&lt;&gt;"House rose", "",SUMIF(ch_table[Day], ch_table[[#This Row],[Day]], ch_table[Duration]))</f>
        <v/>
      </c>
      <c r="I2302" s="49">
        <f>SUM(INDEX(ch_table[Duration],1):ch_table[[#This Row],[Duration]])</f>
        <v>52.971527777777823</v>
      </c>
      <c r="J2302" s="44" cm="1">
        <f t="array" ref="J230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302" s="44" cm="1">
        <f t="array" ref="K230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1.8055555555555602E-2</v>
      </c>
      <c r="L2302" s="44" t="str">
        <f>IF(ch_table[[#This Row],[Subject 1]]&lt;&gt;"House rose", "",SUMIF(ch_table[Day], ch_table[[#This Row],[Day]], ch_table[AAT]))</f>
        <v/>
      </c>
      <c r="M2302" s="47">
        <f>SUM(INDEX(ch_table[AAT],1):ch_table[[#This Row],[AAT]])</f>
        <v>4.0319444444444494</v>
      </c>
    </row>
    <row r="2303" spans="1:13" x14ac:dyDescent="0.25">
      <c r="A2303" s="2">
        <v>162</v>
      </c>
      <c r="B2303" s="40">
        <v>44215</v>
      </c>
      <c r="C2303" s="42">
        <v>0.87291666666666667</v>
      </c>
      <c r="D2303" s="3" t="s">
        <v>17</v>
      </c>
      <c r="G2303" s="42" t="str" cm="1">
        <f t="array" ref="G230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2303" s="44">
        <f>IF(ch_table[[#This Row],[Subject 1]]&lt;&gt;"House rose", "",SUMIF(ch_table[Day], ch_table[[#This Row],[Day]], ch_table[Duration]))</f>
        <v>0.39374999999999999</v>
      </c>
      <c r="I2303" s="49">
        <f>SUM(INDEX(ch_table[Duration],1):ch_table[[#This Row],[Duration]])</f>
        <v>52.971527777777823</v>
      </c>
      <c r="J2303" s="44" cm="1">
        <f t="array" ref="J230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303" s="44" t="str" cm="1">
        <f t="array" ref="K230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303" s="44">
        <f>IF(ch_table[[#This Row],[Subject 1]]&lt;&gt;"House rose", "",SUMIF(ch_table[Day], ch_table[[#This Row],[Day]], ch_table[AAT]))</f>
        <v>8.1250000000000044E-2</v>
      </c>
      <c r="M2303" s="47">
        <f>SUM(INDEX(ch_table[AAT],1):ch_table[[#This Row],[AAT]])</f>
        <v>4.0319444444444494</v>
      </c>
    </row>
    <row r="2304" spans="1:13" x14ac:dyDescent="0.25">
      <c r="A2304" s="2">
        <v>163</v>
      </c>
      <c r="B2304" s="40">
        <v>44216</v>
      </c>
      <c r="C2304" s="42">
        <v>0.47916666666666669</v>
      </c>
      <c r="D2304" s="3" t="s">
        <v>18</v>
      </c>
      <c r="G2304" s="42" cm="1">
        <f t="array" ref="G230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2304" s="44" t="str">
        <f>IF(ch_table[[#This Row],[Subject 1]]&lt;&gt;"House rose", "",SUMIF(ch_table[Day], ch_table[[#This Row],[Day]], ch_table[Duration]))</f>
        <v/>
      </c>
      <c r="I2304" s="49">
        <f>SUM(INDEX(ch_table[Duration],1):ch_table[[#This Row],[Duration]])</f>
        <v>52.973611111111154</v>
      </c>
      <c r="J2304" s="44" cm="1">
        <f t="array" ref="J230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304" s="44" t="str" cm="1">
        <f t="array" ref="K230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304" s="44" t="str">
        <f>IF(ch_table[[#This Row],[Subject 1]]&lt;&gt;"House rose", "",SUMIF(ch_table[Day], ch_table[[#This Row],[Day]], ch_table[AAT]))</f>
        <v/>
      </c>
      <c r="M2304" s="47">
        <f>SUM(INDEX(ch_table[AAT],1):ch_table[[#This Row],[AAT]])</f>
        <v>4.0319444444444494</v>
      </c>
    </row>
    <row r="2305" spans="1:13" x14ac:dyDescent="0.25">
      <c r="A2305" s="2">
        <v>163</v>
      </c>
      <c r="B2305" s="40">
        <v>44216</v>
      </c>
      <c r="C2305" s="42">
        <v>0.48125000000000001</v>
      </c>
      <c r="D2305" s="3" t="s">
        <v>28</v>
      </c>
      <c r="E2305" s="5" t="s">
        <v>248</v>
      </c>
      <c r="G2305" s="42" cm="1">
        <f t="array" ref="G230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2.1527777777777757E-2</v>
      </c>
      <c r="H2305" s="44" t="str">
        <f>IF(ch_table[[#This Row],[Subject 1]]&lt;&gt;"House rose", "",SUMIF(ch_table[Day], ch_table[[#This Row],[Day]], ch_table[Duration]))</f>
        <v/>
      </c>
      <c r="I2305" s="49">
        <f>SUM(INDEX(ch_table[Duration],1):ch_table[[#This Row],[Duration]])</f>
        <v>52.995138888888931</v>
      </c>
      <c r="J2305" s="44" cm="1">
        <f t="array" ref="J230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305" s="44" t="str" cm="1">
        <f t="array" ref="K230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305" s="44" t="str">
        <f>IF(ch_table[[#This Row],[Subject 1]]&lt;&gt;"House rose", "",SUMIF(ch_table[Day], ch_table[[#This Row],[Day]], ch_table[AAT]))</f>
        <v/>
      </c>
      <c r="M2305" s="47">
        <f>SUM(INDEX(ch_table[AAT],1):ch_table[[#This Row],[AAT]])</f>
        <v>4.0319444444444494</v>
      </c>
    </row>
    <row r="2306" spans="1:13" x14ac:dyDescent="0.25">
      <c r="A2306" s="2">
        <v>163</v>
      </c>
      <c r="B2306" s="40">
        <v>44216</v>
      </c>
      <c r="C2306" s="42">
        <v>0.50277777777777777</v>
      </c>
      <c r="D2306" s="3" t="s">
        <v>28</v>
      </c>
      <c r="E2306" s="5" t="s">
        <v>99</v>
      </c>
      <c r="G2306" s="42" cm="1">
        <f t="array" ref="G230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2.6388888888888906E-2</v>
      </c>
      <c r="H2306" s="44" t="str">
        <f>IF(ch_table[[#This Row],[Subject 1]]&lt;&gt;"House rose", "",SUMIF(ch_table[Day], ch_table[[#This Row],[Day]], ch_table[Duration]))</f>
        <v/>
      </c>
      <c r="I2306" s="49">
        <f>SUM(INDEX(ch_table[Duration],1):ch_table[[#This Row],[Duration]])</f>
        <v>53.02152777777782</v>
      </c>
      <c r="J2306" s="44" cm="1">
        <f t="array" ref="J230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306" s="44" t="str" cm="1">
        <f t="array" ref="K230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306" s="44" t="str">
        <f>IF(ch_table[[#This Row],[Subject 1]]&lt;&gt;"House rose", "",SUMIF(ch_table[Day], ch_table[[#This Row],[Day]], ch_table[AAT]))</f>
        <v/>
      </c>
      <c r="M2306" s="47">
        <f>SUM(INDEX(ch_table[AAT],1):ch_table[[#This Row],[AAT]])</f>
        <v>4.0319444444444494</v>
      </c>
    </row>
    <row r="2307" spans="1:13" x14ac:dyDescent="0.25">
      <c r="A2307" s="2">
        <v>163</v>
      </c>
      <c r="B2307" s="40">
        <v>44216</v>
      </c>
      <c r="C2307" s="42">
        <v>0.52916666666666667</v>
      </c>
      <c r="D2307" s="3" t="s">
        <v>15</v>
      </c>
      <c r="G2307" s="42" cm="1">
        <f t="array" ref="G230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3.4722222222222099E-3</v>
      </c>
      <c r="H2307" s="44" t="str">
        <f>IF(ch_table[[#This Row],[Subject 1]]&lt;&gt;"House rose", "",SUMIF(ch_table[Day], ch_table[[#This Row],[Day]], ch_table[Duration]))</f>
        <v/>
      </c>
      <c r="I2307" s="49">
        <f>SUM(INDEX(ch_table[Duration],1):ch_table[[#This Row],[Duration]])</f>
        <v>53.025000000000041</v>
      </c>
      <c r="J2307" s="44" cm="1">
        <f t="array" ref="J230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307" s="44" t="str" cm="1">
        <f t="array" ref="K230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307" s="44" t="str">
        <f>IF(ch_table[[#This Row],[Subject 1]]&lt;&gt;"House rose", "",SUMIF(ch_table[Day], ch_table[[#This Row],[Day]], ch_table[AAT]))</f>
        <v/>
      </c>
      <c r="M2307" s="47">
        <f>SUM(INDEX(ch_table[AAT],1):ch_table[[#This Row],[AAT]])</f>
        <v>4.0319444444444494</v>
      </c>
    </row>
    <row r="2308" spans="1:13" ht="60" x14ac:dyDescent="0.25">
      <c r="A2308" s="2">
        <v>163</v>
      </c>
      <c r="B2308" s="40">
        <v>44216</v>
      </c>
      <c r="C2308" s="42">
        <v>0.53263888888888888</v>
      </c>
      <c r="D2308" s="3" t="s">
        <v>32</v>
      </c>
      <c r="E2308" s="5" t="s">
        <v>1209</v>
      </c>
      <c r="G2308" s="42" cm="1">
        <f t="array" ref="G230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4.513888888888884E-2</v>
      </c>
      <c r="H2308" s="44" t="str">
        <f>IF(ch_table[[#This Row],[Subject 1]]&lt;&gt;"House rose", "",SUMIF(ch_table[Day], ch_table[[#This Row],[Day]], ch_table[Duration]))</f>
        <v/>
      </c>
      <c r="I2308" s="49">
        <f>SUM(INDEX(ch_table[Duration],1):ch_table[[#This Row],[Duration]])</f>
        <v>53.070138888888927</v>
      </c>
      <c r="J2308" s="44" cm="1">
        <f t="array" ref="J230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308" s="44" t="str" cm="1">
        <f t="array" ref="K230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308" s="44" t="str">
        <f>IF(ch_table[[#This Row],[Subject 1]]&lt;&gt;"House rose", "",SUMIF(ch_table[Day], ch_table[[#This Row],[Day]], ch_table[AAT]))</f>
        <v/>
      </c>
      <c r="M2308" s="47">
        <f>SUM(INDEX(ch_table[AAT],1):ch_table[[#This Row],[AAT]])</f>
        <v>4.0319444444444494</v>
      </c>
    </row>
    <row r="2309" spans="1:13" x14ac:dyDescent="0.25">
      <c r="A2309" s="2">
        <v>163</v>
      </c>
      <c r="B2309" s="40">
        <v>44216</v>
      </c>
      <c r="C2309" s="42">
        <v>0.57777777777777772</v>
      </c>
      <c r="D2309" s="3" t="s">
        <v>15</v>
      </c>
      <c r="G2309" s="42" cm="1">
        <f t="array" ref="G230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2.083333333333437E-3</v>
      </c>
      <c r="H2309" s="44" t="str">
        <f>IF(ch_table[[#This Row],[Subject 1]]&lt;&gt;"House rose", "",SUMIF(ch_table[Day], ch_table[[#This Row],[Day]], ch_table[Duration]))</f>
        <v/>
      </c>
      <c r="I2309" s="49">
        <f>SUM(INDEX(ch_table[Duration],1):ch_table[[#This Row],[Duration]])</f>
        <v>53.072222222222258</v>
      </c>
      <c r="J2309" s="44" cm="1">
        <f t="array" ref="J230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309" s="44" t="str" cm="1">
        <f t="array" ref="K230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309" s="44" t="str">
        <f>IF(ch_table[[#This Row],[Subject 1]]&lt;&gt;"House rose", "",SUMIF(ch_table[Day], ch_table[[#This Row],[Day]], ch_table[AAT]))</f>
        <v/>
      </c>
      <c r="M2309" s="47">
        <f>SUM(INDEX(ch_table[AAT],1):ch_table[[#This Row],[AAT]])</f>
        <v>4.0319444444444494</v>
      </c>
    </row>
    <row r="2310" spans="1:13" x14ac:dyDescent="0.25">
      <c r="A2310" s="2">
        <v>163</v>
      </c>
      <c r="B2310" s="40">
        <v>44216</v>
      </c>
      <c r="C2310" s="42">
        <v>0.57986111111111116</v>
      </c>
      <c r="D2310" s="3" t="s">
        <v>44</v>
      </c>
      <c r="E2310" s="5" t="s">
        <v>1210</v>
      </c>
      <c r="G2310" s="42" cm="1">
        <f t="array" ref="G231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6.9444444444444198E-3</v>
      </c>
      <c r="H2310" s="44" t="str">
        <f>IF(ch_table[[#This Row],[Subject 1]]&lt;&gt;"House rose", "",SUMIF(ch_table[Day], ch_table[[#This Row],[Day]], ch_table[Duration]))</f>
        <v/>
      </c>
      <c r="I2310" s="49">
        <f>SUM(INDEX(ch_table[Duration],1):ch_table[[#This Row],[Duration]])</f>
        <v>53.079166666666701</v>
      </c>
      <c r="J2310" s="44" cm="1">
        <f t="array" ref="J231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310" s="44" t="str" cm="1">
        <f t="array" ref="K231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310" s="44" t="str">
        <f>IF(ch_table[[#This Row],[Subject 1]]&lt;&gt;"House rose", "",SUMIF(ch_table[Day], ch_table[[#This Row],[Day]], ch_table[AAT]))</f>
        <v/>
      </c>
      <c r="M2310" s="47">
        <f>SUM(INDEX(ch_table[AAT],1):ch_table[[#This Row],[AAT]])</f>
        <v>4.0319444444444494</v>
      </c>
    </row>
    <row r="2311" spans="1:13" x14ac:dyDescent="0.25">
      <c r="A2311" s="2">
        <v>163</v>
      </c>
      <c r="B2311" s="40">
        <v>44216</v>
      </c>
      <c r="C2311" s="42">
        <v>0.58680555555555558</v>
      </c>
      <c r="D2311" s="3" t="s">
        <v>42</v>
      </c>
      <c r="E2311" s="5" t="s">
        <v>1211</v>
      </c>
      <c r="G2311" s="42" cm="1">
        <f t="array" ref="G231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0.17847222222222214</v>
      </c>
      <c r="H2311" s="44" t="str">
        <f>IF(ch_table[[#This Row],[Subject 1]]&lt;&gt;"House rose", "",SUMIF(ch_table[Day], ch_table[[#This Row],[Day]], ch_table[Duration]))</f>
        <v/>
      </c>
      <c r="I2311" s="49">
        <f>SUM(INDEX(ch_table[Duration],1):ch_table[[#This Row],[Duration]])</f>
        <v>53.25763888888892</v>
      </c>
      <c r="J2311" s="44" cm="1">
        <f t="array" ref="J231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311" s="44" t="str" cm="1">
        <f t="array" ref="K231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311" s="44" t="str">
        <f>IF(ch_table[[#This Row],[Subject 1]]&lt;&gt;"House rose", "",SUMIF(ch_table[Day], ch_table[[#This Row],[Day]], ch_table[AAT]))</f>
        <v/>
      </c>
      <c r="M2311" s="47">
        <f>SUM(INDEX(ch_table[AAT],1):ch_table[[#This Row],[AAT]])</f>
        <v>4.0319444444444494</v>
      </c>
    </row>
    <row r="2312" spans="1:13" x14ac:dyDescent="0.25">
      <c r="A2312" s="2">
        <v>163</v>
      </c>
      <c r="B2312" s="40">
        <v>44216</v>
      </c>
      <c r="C2312" s="42">
        <v>0.76527777777777772</v>
      </c>
      <c r="D2312" s="3" t="s">
        <v>15</v>
      </c>
      <c r="G2312" s="42" cm="1">
        <f t="array" ref="G231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2.083333333333437E-3</v>
      </c>
      <c r="H2312" s="44" t="str">
        <f>IF(ch_table[[#This Row],[Subject 1]]&lt;&gt;"House rose", "",SUMIF(ch_table[Day], ch_table[[#This Row],[Day]], ch_table[Duration]))</f>
        <v/>
      </c>
      <c r="I2312" s="49">
        <f>SUM(INDEX(ch_table[Duration],1):ch_table[[#This Row],[Duration]])</f>
        <v>53.259722222222251</v>
      </c>
      <c r="J2312" s="44" cm="1">
        <f t="array" ref="J231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312" s="44" t="str" cm="1">
        <f t="array" ref="K231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312" s="44" t="str">
        <f>IF(ch_table[[#This Row],[Subject 1]]&lt;&gt;"House rose", "",SUMIF(ch_table[Day], ch_table[[#This Row],[Day]], ch_table[AAT]))</f>
        <v/>
      </c>
      <c r="M2312" s="47">
        <f>SUM(INDEX(ch_table[AAT],1):ch_table[[#This Row],[AAT]])</f>
        <v>4.0319444444444494</v>
      </c>
    </row>
    <row r="2313" spans="1:13" x14ac:dyDescent="0.25">
      <c r="A2313" s="2">
        <v>163</v>
      </c>
      <c r="B2313" s="40">
        <v>44216</v>
      </c>
      <c r="C2313" s="42">
        <v>0.76736111111111116</v>
      </c>
      <c r="D2313" s="3" t="s">
        <v>682</v>
      </c>
      <c r="E2313" s="5" t="s">
        <v>1212</v>
      </c>
      <c r="G2313" s="42" cm="1">
        <f t="array" ref="G231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2.7777777777777679E-2</v>
      </c>
      <c r="H2313" s="44" t="str">
        <f>IF(ch_table[[#This Row],[Subject 1]]&lt;&gt;"House rose", "",SUMIF(ch_table[Day], ch_table[[#This Row],[Day]], ch_table[Duration]))</f>
        <v/>
      </c>
      <c r="I2313" s="49">
        <f>SUM(INDEX(ch_table[Duration],1):ch_table[[#This Row],[Duration]])</f>
        <v>53.28750000000003</v>
      </c>
      <c r="J2313" s="44" cm="1">
        <f t="array" ref="J231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313" s="44" cm="1">
        <f t="array" ref="K231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3.4722222222222099E-3</v>
      </c>
      <c r="L2313" s="44" t="str">
        <f>IF(ch_table[[#This Row],[Subject 1]]&lt;&gt;"House rose", "",SUMIF(ch_table[Day], ch_table[[#This Row],[Day]], ch_table[AAT]))</f>
        <v/>
      </c>
      <c r="M2313" s="47">
        <f>SUM(INDEX(ch_table[AAT],1):ch_table[[#This Row],[AAT]])</f>
        <v>4.0354166666666718</v>
      </c>
    </row>
    <row r="2314" spans="1:13" ht="30" x14ac:dyDescent="0.25">
      <c r="A2314" s="2">
        <v>163</v>
      </c>
      <c r="B2314" s="40">
        <v>44216</v>
      </c>
      <c r="C2314" s="42">
        <v>0.79513888888888884</v>
      </c>
      <c r="D2314" s="3" t="s">
        <v>682</v>
      </c>
      <c r="E2314" s="5" t="s">
        <v>1213</v>
      </c>
      <c r="G2314" s="42" cm="1">
        <f t="array" ref="G231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6.9444444444444198E-4</v>
      </c>
      <c r="H2314" s="44" t="str">
        <f>IF(ch_table[[#This Row],[Subject 1]]&lt;&gt;"House rose", "",SUMIF(ch_table[Day], ch_table[[#This Row],[Day]], ch_table[Duration]))</f>
        <v/>
      </c>
      <c r="I2314" s="49">
        <f>SUM(INDEX(ch_table[Duration],1):ch_table[[#This Row],[Duration]])</f>
        <v>53.288194444444471</v>
      </c>
      <c r="J2314" s="44" cm="1">
        <f t="array" ref="J231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314" s="44" cm="1">
        <f t="array" ref="K231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6.9444444444444198E-4</v>
      </c>
      <c r="L2314" s="44" t="str">
        <f>IF(ch_table[[#This Row],[Subject 1]]&lt;&gt;"House rose", "",SUMIF(ch_table[Day], ch_table[[#This Row],[Day]], ch_table[AAT]))</f>
        <v/>
      </c>
      <c r="M2314" s="47">
        <f>SUM(INDEX(ch_table[AAT],1):ch_table[[#This Row],[AAT]])</f>
        <v>4.0361111111111159</v>
      </c>
    </row>
    <row r="2315" spans="1:13" ht="30" x14ac:dyDescent="0.25">
      <c r="A2315" s="2">
        <v>163</v>
      </c>
      <c r="B2315" s="40">
        <v>44216</v>
      </c>
      <c r="C2315" s="42">
        <v>0.79583333333333328</v>
      </c>
      <c r="D2315" s="3" t="s">
        <v>30</v>
      </c>
      <c r="E2315" s="5" t="s">
        <v>1214</v>
      </c>
      <c r="G2315" s="42" cm="1">
        <f t="array" ref="G231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6.2500000000000888E-3</v>
      </c>
      <c r="H2315" s="44" t="str">
        <f>IF(ch_table[[#This Row],[Subject 1]]&lt;&gt;"House rose", "",SUMIF(ch_table[Day], ch_table[[#This Row],[Day]], ch_table[Duration]))</f>
        <v/>
      </c>
      <c r="I2315" s="49">
        <f>SUM(INDEX(ch_table[Duration],1):ch_table[[#This Row],[Duration]])</f>
        <v>53.294444444444473</v>
      </c>
      <c r="J2315" s="44" cm="1">
        <f t="array" ref="J231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315" s="44" cm="1">
        <f t="array" ref="K231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6.2500000000000888E-3</v>
      </c>
      <c r="L2315" s="44" t="str">
        <f>IF(ch_table[[#This Row],[Subject 1]]&lt;&gt;"House rose", "",SUMIF(ch_table[Day], ch_table[[#This Row],[Day]], ch_table[AAT]))</f>
        <v/>
      </c>
      <c r="M2315" s="47">
        <f>SUM(INDEX(ch_table[AAT],1):ch_table[[#This Row],[AAT]])</f>
        <v>4.0423611111111164</v>
      </c>
    </row>
    <row r="2316" spans="1:13" x14ac:dyDescent="0.25">
      <c r="A2316" s="2">
        <v>163</v>
      </c>
      <c r="B2316" s="40">
        <v>44216</v>
      </c>
      <c r="C2316" s="42">
        <v>0.80208333333333337</v>
      </c>
      <c r="D2316" s="3" t="s">
        <v>17</v>
      </c>
      <c r="G2316" s="42" t="str" cm="1">
        <f t="array" ref="G231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2316" s="44">
        <f>IF(ch_table[[#This Row],[Subject 1]]&lt;&gt;"House rose", "",SUMIF(ch_table[Day], ch_table[[#This Row],[Day]], ch_table[Duration]))</f>
        <v>0.32291666666666669</v>
      </c>
      <c r="I2316" s="49">
        <f>SUM(INDEX(ch_table[Duration],1):ch_table[[#This Row],[Duration]])</f>
        <v>53.294444444444473</v>
      </c>
      <c r="J2316" s="44" cm="1">
        <f t="array" ref="J231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316" s="44" t="str" cm="1">
        <f t="array" ref="K231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316" s="44">
        <f>IF(ch_table[[#This Row],[Subject 1]]&lt;&gt;"House rose", "",SUMIF(ch_table[Day], ch_table[[#This Row],[Day]], ch_table[AAT]))</f>
        <v>1.0416666666666741E-2</v>
      </c>
      <c r="M2316" s="47">
        <f>SUM(INDEX(ch_table[AAT],1):ch_table[[#This Row],[AAT]])</f>
        <v>4.0423611111111164</v>
      </c>
    </row>
    <row r="2317" spans="1:13" x14ac:dyDescent="0.25">
      <c r="A2317" s="2">
        <v>164</v>
      </c>
      <c r="B2317" s="40">
        <v>44217</v>
      </c>
      <c r="C2317" s="42">
        <v>0.39583333333333331</v>
      </c>
      <c r="D2317" s="3" t="s">
        <v>18</v>
      </c>
      <c r="G2317" s="42" cm="1">
        <f t="array" ref="G231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2.0833333333332704E-3</v>
      </c>
      <c r="H2317" s="44" t="str">
        <f>IF(ch_table[[#This Row],[Subject 1]]&lt;&gt;"House rose", "",SUMIF(ch_table[Day], ch_table[[#This Row],[Day]], ch_table[Duration]))</f>
        <v/>
      </c>
      <c r="I2317" s="49">
        <f>SUM(INDEX(ch_table[Duration],1):ch_table[[#This Row],[Duration]])</f>
        <v>53.296527777777804</v>
      </c>
      <c r="J2317" s="44" cm="1">
        <f t="array" ref="J231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317" s="44" t="str" cm="1">
        <f t="array" ref="K231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317" s="44" t="str">
        <f>IF(ch_table[[#This Row],[Subject 1]]&lt;&gt;"House rose", "",SUMIF(ch_table[Day], ch_table[[#This Row],[Day]], ch_table[AAT]))</f>
        <v/>
      </c>
      <c r="M2317" s="47">
        <f>SUM(INDEX(ch_table[AAT],1):ch_table[[#This Row],[AAT]])</f>
        <v>4.0423611111111164</v>
      </c>
    </row>
    <row r="2318" spans="1:13" x14ac:dyDescent="0.25">
      <c r="A2318" s="2">
        <v>164</v>
      </c>
      <c r="B2318" s="40">
        <v>44217</v>
      </c>
      <c r="C2318" s="42">
        <v>0.39791666666666659</v>
      </c>
      <c r="D2318" s="3" t="s">
        <v>28</v>
      </c>
      <c r="E2318" s="5" t="s">
        <v>255</v>
      </c>
      <c r="G2318" s="42" cm="1">
        <f t="array" ref="G231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2.569444444444452E-2</v>
      </c>
      <c r="H2318" s="44" t="str">
        <f>IF(ch_table[[#This Row],[Subject 1]]&lt;&gt;"House rose", "",SUMIF(ch_table[Day], ch_table[[#This Row],[Day]], ch_table[Duration]))</f>
        <v/>
      </c>
      <c r="I2318" s="49">
        <f>SUM(INDEX(ch_table[Duration],1):ch_table[[#This Row],[Duration]])</f>
        <v>53.322222222222251</v>
      </c>
      <c r="J2318" s="44" cm="1">
        <f t="array" ref="J231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318" s="44" t="str" cm="1">
        <f t="array" ref="K231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318" s="44" t="str">
        <f>IF(ch_table[[#This Row],[Subject 1]]&lt;&gt;"House rose", "",SUMIF(ch_table[Day], ch_table[[#This Row],[Day]], ch_table[AAT]))</f>
        <v/>
      </c>
      <c r="M2318" s="47">
        <f>SUM(INDEX(ch_table[AAT],1):ch_table[[#This Row],[AAT]])</f>
        <v>4.0423611111111164</v>
      </c>
    </row>
    <row r="2319" spans="1:13" ht="60" x14ac:dyDescent="0.25">
      <c r="A2319" s="2">
        <v>164</v>
      </c>
      <c r="B2319" s="40">
        <v>44217</v>
      </c>
      <c r="C2319" s="42">
        <v>0.4236111111111111</v>
      </c>
      <c r="D2319" s="3" t="s">
        <v>28</v>
      </c>
      <c r="E2319" s="5" t="s">
        <v>1215</v>
      </c>
      <c r="G2319" s="42" cm="1">
        <f t="array" ref="G231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1.4583333333333282E-2</v>
      </c>
      <c r="H2319" s="44" t="str">
        <f>IF(ch_table[[#This Row],[Subject 1]]&lt;&gt;"House rose", "",SUMIF(ch_table[Day], ch_table[[#This Row],[Day]], ch_table[Duration]))</f>
        <v/>
      </c>
      <c r="I2319" s="49">
        <f>SUM(INDEX(ch_table[Duration],1):ch_table[[#This Row],[Duration]])</f>
        <v>53.336805555555586</v>
      </c>
      <c r="J2319" s="44" cm="1">
        <f t="array" ref="J231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319" s="44" t="str" cm="1">
        <f t="array" ref="K231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319" s="44" t="str">
        <f>IF(ch_table[[#This Row],[Subject 1]]&lt;&gt;"House rose", "",SUMIF(ch_table[Day], ch_table[[#This Row],[Day]], ch_table[AAT]))</f>
        <v/>
      </c>
      <c r="M2319" s="47">
        <f>SUM(INDEX(ch_table[AAT],1):ch_table[[#This Row],[AAT]])</f>
        <v>4.0423611111111164</v>
      </c>
    </row>
    <row r="2320" spans="1:13" x14ac:dyDescent="0.25">
      <c r="A2320" s="2">
        <v>164</v>
      </c>
      <c r="B2320" s="40">
        <v>44217</v>
      </c>
      <c r="C2320" s="42">
        <v>0.43819444444444439</v>
      </c>
      <c r="D2320" s="3" t="s">
        <v>24</v>
      </c>
      <c r="E2320" s="5" t="s">
        <v>1216</v>
      </c>
      <c r="G2320" s="42" cm="1">
        <f t="array" ref="G232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</v>
      </c>
      <c r="H2320" s="44" t="str">
        <f>IF(ch_table[[#This Row],[Subject 1]]&lt;&gt;"House rose", "",SUMIF(ch_table[Day], ch_table[[#This Row],[Day]], ch_table[Duration]))</f>
        <v/>
      </c>
      <c r="I2320" s="49">
        <f>SUM(INDEX(ch_table[Duration],1):ch_table[[#This Row],[Duration]])</f>
        <v>53.336805555555586</v>
      </c>
      <c r="J2320" s="44" cm="1">
        <f t="array" ref="J232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320" s="44" t="str" cm="1">
        <f t="array" ref="K232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320" s="44" t="str">
        <f>IF(ch_table[[#This Row],[Subject 1]]&lt;&gt;"House rose", "",SUMIF(ch_table[Day], ch_table[[#This Row],[Day]], ch_table[AAT]))</f>
        <v/>
      </c>
      <c r="M2320" s="47">
        <f>SUM(INDEX(ch_table[AAT],1):ch_table[[#This Row],[AAT]])</f>
        <v>4.0423611111111164</v>
      </c>
    </row>
    <row r="2321" spans="1:13" x14ac:dyDescent="0.25">
      <c r="A2321" s="2">
        <v>164</v>
      </c>
      <c r="B2321" s="40">
        <v>44217</v>
      </c>
      <c r="C2321" s="42">
        <v>0.43819444444444439</v>
      </c>
      <c r="D2321" s="3" t="s">
        <v>15</v>
      </c>
      <c r="G2321" s="42" cm="1">
        <f t="array" ref="G232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2.7777777777778234E-3</v>
      </c>
      <c r="H2321" s="44" t="str">
        <f>IF(ch_table[[#This Row],[Subject 1]]&lt;&gt;"House rose", "",SUMIF(ch_table[Day], ch_table[[#This Row],[Day]], ch_table[Duration]))</f>
        <v/>
      </c>
      <c r="I2321" s="49">
        <f>SUM(INDEX(ch_table[Duration],1):ch_table[[#This Row],[Duration]])</f>
        <v>53.339583333333366</v>
      </c>
      <c r="J2321" s="44" cm="1">
        <f t="array" ref="J232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321" s="44" t="str" cm="1">
        <f t="array" ref="K232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321" s="44" t="str">
        <f>IF(ch_table[[#This Row],[Subject 1]]&lt;&gt;"House rose", "",SUMIF(ch_table[Day], ch_table[[#This Row],[Day]], ch_table[AAT]))</f>
        <v/>
      </c>
      <c r="M2321" s="47">
        <f>SUM(INDEX(ch_table[AAT],1):ch_table[[#This Row],[AAT]])</f>
        <v>4.0423611111111164</v>
      </c>
    </row>
    <row r="2322" spans="1:13" ht="45" x14ac:dyDescent="0.25">
      <c r="A2322" s="2">
        <v>164</v>
      </c>
      <c r="B2322" s="40">
        <v>44217</v>
      </c>
      <c r="C2322" s="42">
        <v>0.44097222222222221</v>
      </c>
      <c r="D2322" s="3" t="s">
        <v>32</v>
      </c>
      <c r="E2322" s="5" t="s">
        <v>1217</v>
      </c>
      <c r="G2322" s="42" cm="1">
        <f t="array" ref="G232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6.3194444444444442E-2</v>
      </c>
      <c r="H2322" s="44" t="str">
        <f>IF(ch_table[[#This Row],[Subject 1]]&lt;&gt;"House rose", "",SUMIF(ch_table[Day], ch_table[[#This Row],[Day]], ch_table[Duration]))</f>
        <v/>
      </c>
      <c r="I2322" s="49">
        <f>SUM(INDEX(ch_table[Duration],1):ch_table[[#This Row],[Duration]])</f>
        <v>53.402777777777807</v>
      </c>
      <c r="J2322" s="44" cm="1">
        <f t="array" ref="J232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322" s="44" t="str" cm="1">
        <f t="array" ref="K232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322" s="44" t="str">
        <f>IF(ch_table[[#This Row],[Subject 1]]&lt;&gt;"House rose", "",SUMIF(ch_table[Day], ch_table[[#This Row],[Day]], ch_table[AAT]))</f>
        <v/>
      </c>
      <c r="M2322" s="47">
        <f>SUM(INDEX(ch_table[AAT],1):ch_table[[#This Row],[AAT]])</f>
        <v>4.0423611111111164</v>
      </c>
    </row>
    <row r="2323" spans="1:13" x14ac:dyDescent="0.25">
      <c r="A2323" s="2">
        <v>164</v>
      </c>
      <c r="B2323" s="40">
        <v>44217</v>
      </c>
      <c r="C2323" s="42">
        <v>0.50416666666666665</v>
      </c>
      <c r="D2323" s="3" t="s">
        <v>15</v>
      </c>
      <c r="G2323" s="42" cm="1">
        <f t="array" ref="G232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2323" s="44" t="str">
        <f>IF(ch_table[[#This Row],[Subject 1]]&lt;&gt;"House rose", "",SUMIF(ch_table[Day], ch_table[[#This Row],[Day]], ch_table[Duration]))</f>
        <v/>
      </c>
      <c r="I2323" s="49">
        <f>SUM(INDEX(ch_table[Duration],1):ch_table[[#This Row],[Duration]])</f>
        <v>53.404861111111138</v>
      </c>
      <c r="J2323" s="44" cm="1">
        <f t="array" ref="J232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323" s="44" t="str" cm="1">
        <f t="array" ref="K232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323" s="44" t="str">
        <f>IF(ch_table[[#This Row],[Subject 1]]&lt;&gt;"House rose", "",SUMIF(ch_table[Day], ch_table[[#This Row],[Day]], ch_table[AAT]))</f>
        <v/>
      </c>
      <c r="M2323" s="47">
        <f>SUM(INDEX(ch_table[AAT],1):ch_table[[#This Row],[AAT]])</f>
        <v>4.0423611111111164</v>
      </c>
    </row>
    <row r="2324" spans="1:13" x14ac:dyDescent="0.25">
      <c r="A2324" s="2">
        <v>164</v>
      </c>
      <c r="B2324" s="40">
        <v>44217</v>
      </c>
      <c r="C2324" s="42">
        <v>0.50624999999999998</v>
      </c>
      <c r="D2324" s="3" t="s">
        <v>1131</v>
      </c>
      <c r="E2324" s="5" t="s">
        <v>81</v>
      </c>
      <c r="G2324" s="42" cm="1">
        <f t="array" ref="G232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3.9583333333333304E-2</v>
      </c>
      <c r="H2324" s="44" t="str">
        <f>IF(ch_table[[#This Row],[Subject 1]]&lt;&gt;"House rose", "",SUMIF(ch_table[Day], ch_table[[#This Row],[Day]], ch_table[Duration]))</f>
        <v/>
      </c>
      <c r="I2324" s="49">
        <f>SUM(INDEX(ch_table[Duration],1):ch_table[[#This Row],[Duration]])</f>
        <v>53.444444444444471</v>
      </c>
      <c r="J2324" s="44" cm="1">
        <f t="array" ref="J232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324" s="44" t="str" cm="1">
        <f t="array" ref="K232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324" s="44" t="str">
        <f>IF(ch_table[[#This Row],[Subject 1]]&lt;&gt;"House rose", "",SUMIF(ch_table[Day], ch_table[[#This Row],[Day]], ch_table[AAT]))</f>
        <v/>
      </c>
      <c r="M2324" s="47">
        <f>SUM(INDEX(ch_table[AAT],1):ch_table[[#This Row],[AAT]])</f>
        <v>4.0423611111111164</v>
      </c>
    </row>
    <row r="2325" spans="1:13" ht="30" x14ac:dyDescent="0.25">
      <c r="A2325" s="2">
        <v>164</v>
      </c>
      <c r="B2325" s="40">
        <v>44217</v>
      </c>
      <c r="C2325" s="42">
        <v>0.54583333333333328</v>
      </c>
      <c r="D2325" s="3" t="s">
        <v>30</v>
      </c>
      <c r="E2325" s="5" t="s">
        <v>1218</v>
      </c>
      <c r="G2325" s="42" cm="1">
        <f t="array" ref="G232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3.1944444444444442E-2</v>
      </c>
      <c r="H2325" s="44" t="str">
        <f>IF(ch_table[[#This Row],[Subject 1]]&lt;&gt;"House rose", "",SUMIF(ch_table[Day], ch_table[[#This Row],[Day]], ch_table[Duration]))</f>
        <v/>
      </c>
      <c r="I2325" s="49">
        <f>SUM(INDEX(ch_table[Duration],1):ch_table[[#This Row],[Duration]])</f>
        <v>53.476388888888913</v>
      </c>
      <c r="J2325" s="44" cm="1">
        <f t="array" ref="J232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325" s="44" t="str" cm="1">
        <f t="array" ref="K232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325" s="44" t="str">
        <f>IF(ch_table[[#This Row],[Subject 1]]&lt;&gt;"House rose", "",SUMIF(ch_table[Day], ch_table[[#This Row],[Day]], ch_table[AAT]))</f>
        <v/>
      </c>
      <c r="M2325" s="47">
        <f>SUM(INDEX(ch_table[AAT],1):ch_table[[#This Row],[AAT]])</f>
        <v>4.0423611111111164</v>
      </c>
    </row>
    <row r="2326" spans="1:13" x14ac:dyDescent="0.25">
      <c r="A2326" s="2">
        <v>164</v>
      </c>
      <c r="B2326" s="40">
        <v>44217</v>
      </c>
      <c r="C2326" s="42">
        <v>0.57777777777777772</v>
      </c>
      <c r="D2326" s="3" t="s">
        <v>24</v>
      </c>
      <c r="E2326" s="5" t="s">
        <v>1219</v>
      </c>
      <c r="G2326" s="42" cm="1">
        <f t="array" ref="G232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1.388888888888995E-3</v>
      </c>
      <c r="H2326" s="44" t="str">
        <f>IF(ch_table[[#This Row],[Subject 1]]&lt;&gt;"House rose", "",SUMIF(ch_table[Day], ch_table[[#This Row],[Day]], ch_table[Duration]))</f>
        <v/>
      </c>
      <c r="I2326" s="49">
        <f>SUM(INDEX(ch_table[Duration],1):ch_table[[#This Row],[Duration]])</f>
        <v>53.477777777777803</v>
      </c>
      <c r="J2326" s="44" cm="1">
        <f t="array" ref="J232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326" s="44" t="str" cm="1">
        <f t="array" ref="K232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326" s="44" t="str">
        <f>IF(ch_table[[#This Row],[Subject 1]]&lt;&gt;"House rose", "",SUMIF(ch_table[Day], ch_table[[#This Row],[Day]], ch_table[AAT]))</f>
        <v/>
      </c>
      <c r="M2326" s="47">
        <f>SUM(INDEX(ch_table[AAT],1):ch_table[[#This Row],[AAT]])</f>
        <v>4.0423611111111164</v>
      </c>
    </row>
    <row r="2327" spans="1:13" x14ac:dyDescent="0.25">
      <c r="A2327" s="2">
        <v>164</v>
      </c>
      <c r="B2327" s="40">
        <v>44217</v>
      </c>
      <c r="C2327" s="42">
        <v>0.57916666666666672</v>
      </c>
      <c r="D2327" s="3" t="s">
        <v>15</v>
      </c>
      <c r="G2327" s="42" cm="1">
        <f t="array" ref="G232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2327" s="44" t="str">
        <f>IF(ch_table[[#This Row],[Subject 1]]&lt;&gt;"House rose", "",SUMIF(ch_table[Day], ch_table[[#This Row],[Day]], ch_table[Duration]))</f>
        <v/>
      </c>
      <c r="I2327" s="49">
        <f>SUM(INDEX(ch_table[Duration],1):ch_table[[#This Row],[Duration]])</f>
        <v>53.479861111111134</v>
      </c>
      <c r="J2327" s="44" cm="1">
        <f t="array" ref="J232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327" s="44" t="str" cm="1">
        <f t="array" ref="K232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327" s="44" t="str">
        <f>IF(ch_table[[#This Row],[Subject 1]]&lt;&gt;"House rose", "",SUMIF(ch_table[Day], ch_table[[#This Row],[Day]], ch_table[AAT]))</f>
        <v/>
      </c>
      <c r="M2327" s="47">
        <f>SUM(INDEX(ch_table[AAT],1):ch_table[[#This Row],[AAT]])</f>
        <v>4.0423611111111164</v>
      </c>
    </row>
    <row r="2328" spans="1:13" ht="30" x14ac:dyDescent="0.25">
      <c r="A2328" s="2">
        <v>164</v>
      </c>
      <c r="B2328" s="40">
        <v>44217</v>
      </c>
      <c r="C2328" s="42">
        <v>0.58125000000000004</v>
      </c>
      <c r="D2328" s="3" t="s">
        <v>630</v>
      </c>
      <c r="E2328" s="5" t="s">
        <v>1220</v>
      </c>
      <c r="F2328" s="5" t="s">
        <v>1060</v>
      </c>
      <c r="G2328" s="42" cm="1">
        <f t="array" ref="G232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7.7777777777777724E-2</v>
      </c>
      <c r="H2328" s="44" t="str">
        <f>IF(ch_table[[#This Row],[Subject 1]]&lt;&gt;"House rose", "",SUMIF(ch_table[Day], ch_table[[#This Row],[Day]], ch_table[Duration]))</f>
        <v/>
      </c>
      <c r="I2328" s="49">
        <f>SUM(INDEX(ch_table[Duration],1):ch_table[[#This Row],[Duration]])</f>
        <v>53.55763888888891</v>
      </c>
      <c r="J2328" s="44" cm="1">
        <f t="array" ref="J232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328" s="44" t="str" cm="1">
        <f t="array" ref="K232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328" s="44" t="str">
        <f>IF(ch_table[[#This Row],[Subject 1]]&lt;&gt;"House rose", "",SUMIF(ch_table[Day], ch_table[[#This Row],[Day]], ch_table[AAT]))</f>
        <v/>
      </c>
      <c r="M2328" s="47">
        <f>SUM(INDEX(ch_table[AAT],1):ch_table[[#This Row],[AAT]])</f>
        <v>4.0423611111111164</v>
      </c>
    </row>
    <row r="2329" spans="1:13" x14ac:dyDescent="0.25">
      <c r="A2329" s="2">
        <v>164</v>
      </c>
      <c r="B2329" s="40">
        <v>44217</v>
      </c>
      <c r="C2329" s="42">
        <v>0.65902777777777777</v>
      </c>
      <c r="D2329" s="3" t="s">
        <v>15</v>
      </c>
      <c r="G2329" s="42" cm="1">
        <f t="array" ref="G232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3.4722222222222099E-3</v>
      </c>
      <c r="H2329" s="44" t="str">
        <f>IF(ch_table[[#This Row],[Subject 1]]&lt;&gt;"House rose", "",SUMIF(ch_table[Day], ch_table[[#This Row],[Day]], ch_table[Duration]))</f>
        <v/>
      </c>
      <c r="I2329" s="49">
        <f>SUM(INDEX(ch_table[Duration],1):ch_table[[#This Row],[Duration]])</f>
        <v>53.561111111111131</v>
      </c>
      <c r="J2329" s="44" cm="1">
        <f t="array" ref="J232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329" s="44" t="str" cm="1">
        <f t="array" ref="K232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329" s="44" t="str">
        <f>IF(ch_table[[#This Row],[Subject 1]]&lt;&gt;"House rose", "",SUMIF(ch_table[Day], ch_table[[#This Row],[Day]], ch_table[AAT]))</f>
        <v/>
      </c>
      <c r="M2329" s="47">
        <f>SUM(INDEX(ch_table[AAT],1):ch_table[[#This Row],[AAT]])</f>
        <v>4.0423611111111164</v>
      </c>
    </row>
    <row r="2330" spans="1:13" ht="30" x14ac:dyDescent="0.25">
      <c r="A2330" s="2">
        <v>164</v>
      </c>
      <c r="B2330" s="40">
        <v>44217</v>
      </c>
      <c r="C2330" s="42">
        <v>0.66249999999999998</v>
      </c>
      <c r="D2330" s="3" t="s">
        <v>630</v>
      </c>
      <c r="E2330" s="5" t="s">
        <v>1221</v>
      </c>
      <c r="G2330" s="42" cm="1">
        <f t="array" ref="G233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3.7499999999999978E-2</v>
      </c>
      <c r="H2330" s="44" t="str">
        <f>IF(ch_table[[#This Row],[Subject 1]]&lt;&gt;"House rose", "",SUMIF(ch_table[Day], ch_table[[#This Row],[Day]], ch_table[Duration]))</f>
        <v/>
      </c>
      <c r="I2330" s="49">
        <f>SUM(INDEX(ch_table[Duration],1):ch_table[[#This Row],[Duration]])</f>
        <v>53.598611111111133</v>
      </c>
      <c r="J2330" s="44" cm="1">
        <f t="array" ref="J233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330" s="44" t="str" cm="1">
        <f t="array" ref="K233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330" s="44" t="str">
        <f>IF(ch_table[[#This Row],[Subject 1]]&lt;&gt;"House rose", "",SUMIF(ch_table[Day], ch_table[[#This Row],[Day]], ch_table[AAT]))</f>
        <v/>
      </c>
      <c r="M2330" s="47">
        <f>SUM(INDEX(ch_table[AAT],1):ch_table[[#This Row],[AAT]])</f>
        <v>4.0423611111111164</v>
      </c>
    </row>
    <row r="2331" spans="1:13" ht="30" x14ac:dyDescent="0.25">
      <c r="A2331" s="2">
        <v>164</v>
      </c>
      <c r="B2331" s="40">
        <v>44217</v>
      </c>
      <c r="C2331" s="42">
        <v>0.7</v>
      </c>
      <c r="D2331" s="3" t="s">
        <v>34</v>
      </c>
      <c r="E2331" s="5" t="s">
        <v>966</v>
      </c>
      <c r="F2331" s="5" t="s">
        <v>73</v>
      </c>
      <c r="G2331" s="42" cm="1">
        <f t="array" ref="G233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</v>
      </c>
      <c r="H2331" s="44" t="str">
        <f>IF(ch_table[[#This Row],[Subject 1]]&lt;&gt;"House rose", "",SUMIF(ch_table[Day], ch_table[[#This Row],[Day]], ch_table[Duration]))</f>
        <v/>
      </c>
      <c r="I2331" s="49">
        <f>SUM(INDEX(ch_table[Duration],1):ch_table[[#This Row],[Duration]])</f>
        <v>53.598611111111133</v>
      </c>
      <c r="J2331" s="44" cm="1">
        <f t="array" ref="J233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331" s="44" t="str" cm="1">
        <f t="array" ref="K233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331" s="44" t="str">
        <f>IF(ch_table[[#This Row],[Subject 1]]&lt;&gt;"House rose", "",SUMIF(ch_table[Day], ch_table[[#This Row],[Day]], ch_table[AAT]))</f>
        <v/>
      </c>
      <c r="M2331" s="47">
        <f>SUM(INDEX(ch_table[AAT],1):ch_table[[#This Row],[AAT]])</f>
        <v>4.0423611111111164</v>
      </c>
    </row>
    <row r="2332" spans="1:13" ht="30" x14ac:dyDescent="0.25">
      <c r="A2332" s="2">
        <v>164</v>
      </c>
      <c r="B2332" s="40">
        <v>44217</v>
      </c>
      <c r="C2332" s="42">
        <v>0.7</v>
      </c>
      <c r="D2332" s="3" t="s">
        <v>26</v>
      </c>
      <c r="E2332" s="5" t="s">
        <v>1222</v>
      </c>
      <c r="G2332" s="42" cm="1">
        <f t="array" ref="G233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2.9166666666666674E-2</v>
      </c>
      <c r="H2332" s="44" t="str">
        <f>IF(ch_table[[#This Row],[Subject 1]]&lt;&gt;"House rose", "",SUMIF(ch_table[Day], ch_table[[#This Row],[Day]], ch_table[Duration]))</f>
        <v/>
      </c>
      <c r="I2332" s="49">
        <f>SUM(INDEX(ch_table[Duration],1):ch_table[[#This Row],[Duration]])</f>
        <v>53.627777777777801</v>
      </c>
      <c r="J2332" s="44" cm="1">
        <f t="array" ref="J233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332" s="44" cm="1">
        <f t="array" ref="K233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2.0833333333333259E-2</v>
      </c>
      <c r="L2332" s="44" t="str">
        <f>IF(ch_table[[#This Row],[Subject 1]]&lt;&gt;"House rose", "",SUMIF(ch_table[Day], ch_table[[#This Row],[Day]], ch_table[AAT]))</f>
        <v/>
      </c>
      <c r="M2332" s="47">
        <f>SUM(INDEX(ch_table[AAT],1):ch_table[[#This Row],[AAT]])</f>
        <v>4.0631944444444494</v>
      </c>
    </row>
    <row r="2333" spans="1:13" x14ac:dyDescent="0.25">
      <c r="A2333" s="2">
        <v>164</v>
      </c>
      <c r="B2333" s="40">
        <v>44217</v>
      </c>
      <c r="C2333" s="42">
        <v>0.72916666666666663</v>
      </c>
      <c r="D2333" s="3" t="s">
        <v>17</v>
      </c>
      <c r="G2333" s="42" t="str" cm="1">
        <f t="array" ref="G233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2333" s="44">
        <f>IF(ch_table[[#This Row],[Subject 1]]&lt;&gt;"House rose", "",SUMIF(ch_table[Day], ch_table[[#This Row],[Day]], ch_table[Duration]))</f>
        <v>0.33333333333333331</v>
      </c>
      <c r="I2333" s="49">
        <f>SUM(INDEX(ch_table[Duration],1):ch_table[[#This Row],[Duration]])</f>
        <v>53.627777777777801</v>
      </c>
      <c r="J2333" s="44" cm="1">
        <f t="array" ref="J233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333" s="44" t="str" cm="1">
        <f t="array" ref="K233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333" s="44">
        <f>IF(ch_table[[#This Row],[Subject 1]]&lt;&gt;"House rose", "",SUMIF(ch_table[Day], ch_table[[#This Row],[Day]], ch_table[AAT]))</f>
        <v>2.0833333333333259E-2</v>
      </c>
      <c r="M2333" s="47">
        <f>SUM(INDEX(ch_table[AAT],1):ch_table[[#This Row],[AAT]])</f>
        <v>4.0631944444444494</v>
      </c>
    </row>
    <row r="2334" spans="1:13" x14ac:dyDescent="0.25">
      <c r="A2334" s="2">
        <v>165</v>
      </c>
      <c r="B2334" s="40">
        <v>44221</v>
      </c>
      <c r="C2334" s="42">
        <v>0.60416666666666663</v>
      </c>
      <c r="D2334" s="3" t="s">
        <v>18</v>
      </c>
      <c r="G2334" s="42" cm="1">
        <f t="array" ref="G233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2334" s="44" t="str">
        <f>IF(ch_table[[#This Row],[Subject 1]]&lt;&gt;"House rose", "",SUMIF(ch_table[Day], ch_table[[#This Row],[Day]], ch_table[Duration]))</f>
        <v/>
      </c>
      <c r="I2334" s="49">
        <f>SUM(INDEX(ch_table[Duration],1):ch_table[[#This Row],[Duration]])</f>
        <v>53.629861111111133</v>
      </c>
      <c r="J2334" s="44" cm="1">
        <f t="array" ref="J233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334" s="44" t="str" cm="1">
        <f t="array" ref="K233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334" s="44" t="str">
        <f>IF(ch_table[[#This Row],[Subject 1]]&lt;&gt;"House rose", "",SUMIF(ch_table[Day], ch_table[[#This Row],[Day]], ch_table[AAT]))</f>
        <v/>
      </c>
      <c r="M2334" s="47">
        <f>SUM(INDEX(ch_table[AAT],1):ch_table[[#This Row],[AAT]])</f>
        <v>4.0631944444444494</v>
      </c>
    </row>
    <row r="2335" spans="1:13" x14ac:dyDescent="0.25">
      <c r="A2335" s="2">
        <v>165</v>
      </c>
      <c r="B2335" s="40">
        <v>44221</v>
      </c>
      <c r="C2335" s="42">
        <v>0.60624999999999996</v>
      </c>
      <c r="D2335" s="3" t="s">
        <v>28</v>
      </c>
      <c r="E2335" s="5" t="s">
        <v>182</v>
      </c>
      <c r="G2335" s="42" cm="1">
        <f t="array" ref="G233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2.9166666666666674E-2</v>
      </c>
      <c r="H2335" s="44" t="str">
        <f>IF(ch_table[[#This Row],[Subject 1]]&lt;&gt;"House rose", "",SUMIF(ch_table[Day], ch_table[[#This Row],[Day]], ch_table[Duration]))</f>
        <v/>
      </c>
      <c r="I2335" s="49">
        <f>SUM(INDEX(ch_table[Duration],1):ch_table[[#This Row],[Duration]])</f>
        <v>53.659027777777801</v>
      </c>
      <c r="J2335" s="44" cm="1">
        <f t="array" ref="J233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335" s="44" t="str" cm="1">
        <f t="array" ref="K233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335" s="44" t="str">
        <f>IF(ch_table[[#This Row],[Subject 1]]&lt;&gt;"House rose", "",SUMIF(ch_table[Day], ch_table[[#This Row],[Day]], ch_table[AAT]))</f>
        <v/>
      </c>
      <c r="M2335" s="47">
        <f>SUM(INDEX(ch_table[AAT],1):ch_table[[#This Row],[AAT]])</f>
        <v>4.0631944444444494</v>
      </c>
    </row>
    <row r="2336" spans="1:13" x14ac:dyDescent="0.25">
      <c r="A2336" s="2">
        <v>165</v>
      </c>
      <c r="B2336" s="40">
        <v>44221</v>
      </c>
      <c r="C2336" s="42">
        <v>0.63541666666666663</v>
      </c>
      <c r="D2336" s="3" t="s">
        <v>29</v>
      </c>
      <c r="E2336" s="5" t="s">
        <v>182</v>
      </c>
      <c r="G2336" s="42" cm="1">
        <f t="array" ref="G233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1.3888888888888951E-2</v>
      </c>
      <c r="H2336" s="44" t="str">
        <f>IF(ch_table[[#This Row],[Subject 1]]&lt;&gt;"House rose", "",SUMIF(ch_table[Day], ch_table[[#This Row],[Day]], ch_table[Duration]))</f>
        <v/>
      </c>
      <c r="I2336" s="49">
        <f>SUM(INDEX(ch_table[Duration],1):ch_table[[#This Row],[Duration]])</f>
        <v>53.672916666666687</v>
      </c>
      <c r="J2336" s="44" cm="1">
        <f t="array" ref="J233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336" s="44" t="str" cm="1">
        <f t="array" ref="K233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336" s="44" t="str">
        <f>IF(ch_table[[#This Row],[Subject 1]]&lt;&gt;"House rose", "",SUMIF(ch_table[Day], ch_table[[#This Row],[Day]], ch_table[AAT]))</f>
        <v/>
      </c>
      <c r="M2336" s="47">
        <f>SUM(INDEX(ch_table[AAT],1):ch_table[[#This Row],[AAT]])</f>
        <v>4.0631944444444494</v>
      </c>
    </row>
    <row r="2337" spans="1:13" x14ac:dyDescent="0.25">
      <c r="A2337" s="2">
        <v>165</v>
      </c>
      <c r="B2337" s="40">
        <v>44221</v>
      </c>
      <c r="C2337" s="42">
        <v>0.64930555555555558</v>
      </c>
      <c r="D2337" s="3" t="s">
        <v>15</v>
      </c>
      <c r="G2337" s="42" cm="1">
        <f t="array" ref="G233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2337" s="44" t="str">
        <f>IF(ch_table[[#This Row],[Subject 1]]&lt;&gt;"House rose", "",SUMIF(ch_table[Day], ch_table[[#This Row],[Day]], ch_table[Duration]))</f>
        <v/>
      </c>
      <c r="I2337" s="49">
        <f>SUM(INDEX(ch_table[Duration],1):ch_table[[#This Row],[Duration]])</f>
        <v>53.675000000000018</v>
      </c>
      <c r="J2337" s="44" cm="1">
        <f t="array" ref="J233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337" s="44" t="str" cm="1">
        <f t="array" ref="K233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337" s="44" t="str">
        <f>IF(ch_table[[#This Row],[Subject 1]]&lt;&gt;"House rose", "",SUMIF(ch_table[Day], ch_table[[#This Row],[Day]], ch_table[AAT]))</f>
        <v/>
      </c>
      <c r="M2337" s="47">
        <f>SUM(INDEX(ch_table[AAT],1):ch_table[[#This Row],[AAT]])</f>
        <v>4.0631944444444494</v>
      </c>
    </row>
    <row r="2338" spans="1:13" ht="30" x14ac:dyDescent="0.25">
      <c r="A2338" s="2">
        <v>165</v>
      </c>
      <c r="B2338" s="40">
        <v>44221</v>
      </c>
      <c r="C2338" s="42">
        <v>0.65138888888888891</v>
      </c>
      <c r="D2338" s="3" t="s">
        <v>39</v>
      </c>
      <c r="E2338" s="5" t="s">
        <v>1223</v>
      </c>
      <c r="F2338" s="5" t="s">
        <v>830</v>
      </c>
      <c r="G2338" s="42" cm="1">
        <f t="array" ref="G233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0.14861111111111114</v>
      </c>
      <c r="H2338" s="44" t="str">
        <f>IF(ch_table[[#This Row],[Subject 1]]&lt;&gt;"House rose", "",SUMIF(ch_table[Day], ch_table[[#This Row],[Day]], ch_table[Duration]))</f>
        <v/>
      </c>
      <c r="I2338" s="49">
        <f>SUM(INDEX(ch_table[Duration],1):ch_table[[#This Row],[Duration]])</f>
        <v>53.823611111111127</v>
      </c>
      <c r="J2338" s="44" cm="1">
        <f t="array" ref="J233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338" s="44" t="str" cm="1">
        <f t="array" ref="K233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338" s="44" t="str">
        <f>IF(ch_table[[#This Row],[Subject 1]]&lt;&gt;"House rose", "",SUMIF(ch_table[Day], ch_table[[#This Row],[Day]], ch_table[AAT]))</f>
        <v/>
      </c>
      <c r="M2338" s="47">
        <f>SUM(INDEX(ch_table[AAT],1):ch_table[[#This Row],[AAT]])</f>
        <v>4.0631944444444494</v>
      </c>
    </row>
    <row r="2339" spans="1:13" x14ac:dyDescent="0.25">
      <c r="A2339" s="2">
        <v>165</v>
      </c>
      <c r="B2339" s="40">
        <v>44221</v>
      </c>
      <c r="C2339" s="42">
        <v>0.8</v>
      </c>
      <c r="D2339" s="3" t="s">
        <v>34</v>
      </c>
      <c r="E2339" s="5" t="s">
        <v>938</v>
      </c>
      <c r="F2339" s="5" t="s">
        <v>73</v>
      </c>
      <c r="G2339" s="42" cm="1">
        <f t="array" ref="G233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</v>
      </c>
      <c r="H2339" s="44" t="str">
        <f>IF(ch_table[[#This Row],[Subject 1]]&lt;&gt;"House rose", "",SUMIF(ch_table[Day], ch_table[[#This Row],[Day]], ch_table[Duration]))</f>
        <v/>
      </c>
      <c r="I2339" s="49">
        <f>SUM(INDEX(ch_table[Duration],1):ch_table[[#This Row],[Duration]])</f>
        <v>53.823611111111127</v>
      </c>
      <c r="J2339" s="44" cm="1">
        <f t="array" ref="J233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339" s="44" t="str" cm="1">
        <f t="array" ref="K233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339" s="44" t="str">
        <f>IF(ch_table[[#This Row],[Subject 1]]&lt;&gt;"House rose", "",SUMIF(ch_table[Day], ch_table[[#This Row],[Day]], ch_table[AAT]))</f>
        <v/>
      </c>
      <c r="M2339" s="47">
        <f>SUM(INDEX(ch_table[AAT],1):ch_table[[#This Row],[AAT]])</f>
        <v>4.0631944444444494</v>
      </c>
    </row>
    <row r="2340" spans="1:13" x14ac:dyDescent="0.25">
      <c r="A2340" s="2">
        <v>165</v>
      </c>
      <c r="B2340" s="40">
        <v>44221</v>
      </c>
      <c r="C2340" s="42">
        <v>0.8</v>
      </c>
      <c r="D2340" s="3" t="s">
        <v>15</v>
      </c>
      <c r="G2340" s="42" cm="1">
        <f t="array" ref="G234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2340" s="44" t="str">
        <f>IF(ch_table[[#This Row],[Subject 1]]&lt;&gt;"House rose", "",SUMIF(ch_table[Day], ch_table[[#This Row],[Day]], ch_table[Duration]))</f>
        <v/>
      </c>
      <c r="I2340" s="49">
        <f>SUM(INDEX(ch_table[Duration],1):ch_table[[#This Row],[Duration]])</f>
        <v>53.825694444444458</v>
      </c>
      <c r="J2340" s="44" cm="1">
        <f t="array" ref="J234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340" s="44" t="str" cm="1">
        <f t="array" ref="K234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340" s="44" t="str">
        <f>IF(ch_table[[#This Row],[Subject 1]]&lt;&gt;"House rose", "",SUMIF(ch_table[Day], ch_table[[#This Row],[Day]], ch_table[AAT]))</f>
        <v/>
      </c>
      <c r="M2340" s="47">
        <f>SUM(INDEX(ch_table[AAT],1):ch_table[[#This Row],[AAT]])</f>
        <v>4.0631944444444494</v>
      </c>
    </row>
    <row r="2341" spans="1:13" ht="30" x14ac:dyDescent="0.25">
      <c r="A2341" s="2">
        <v>165</v>
      </c>
      <c r="B2341" s="40">
        <v>44221</v>
      </c>
      <c r="C2341" s="42">
        <v>0.80208333333333337</v>
      </c>
      <c r="D2341" s="3" t="s">
        <v>39</v>
      </c>
      <c r="E2341" s="5" t="s">
        <v>1224</v>
      </c>
      <c r="F2341" s="5" t="s">
        <v>830</v>
      </c>
      <c r="G2341" s="42" cm="1">
        <f t="array" ref="G234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0.12222222222222223</v>
      </c>
      <c r="H2341" s="44" t="str">
        <f>IF(ch_table[[#This Row],[Subject 1]]&lt;&gt;"House rose", "",SUMIF(ch_table[Day], ch_table[[#This Row],[Day]], ch_table[Duration]))</f>
        <v/>
      </c>
      <c r="I2341" s="49">
        <f>SUM(INDEX(ch_table[Duration],1):ch_table[[#This Row],[Duration]])</f>
        <v>53.947916666666679</v>
      </c>
      <c r="J2341" s="44" cm="1">
        <f t="array" ref="J234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341" s="44" cm="1">
        <f t="array" ref="K234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7.6388888888889728E-3</v>
      </c>
      <c r="L2341" s="44" t="str">
        <f>IF(ch_table[[#This Row],[Subject 1]]&lt;&gt;"House rose", "",SUMIF(ch_table[Day], ch_table[[#This Row],[Day]], ch_table[AAT]))</f>
        <v/>
      </c>
      <c r="M2341" s="47">
        <f>SUM(INDEX(ch_table[AAT],1):ch_table[[#This Row],[AAT]])</f>
        <v>4.0708333333333382</v>
      </c>
    </row>
    <row r="2342" spans="1:13" x14ac:dyDescent="0.25">
      <c r="A2342" s="2">
        <v>165</v>
      </c>
      <c r="B2342" s="40">
        <v>44221</v>
      </c>
      <c r="C2342" s="42">
        <v>0.9243055555555556</v>
      </c>
      <c r="D2342" s="3" t="s">
        <v>34</v>
      </c>
      <c r="E2342" s="5" t="s">
        <v>888</v>
      </c>
      <c r="F2342" s="5" t="s">
        <v>73</v>
      </c>
      <c r="G2342" s="42" cm="1">
        <f t="array" ref="G234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</v>
      </c>
      <c r="H2342" s="44" t="str">
        <f>IF(ch_table[[#This Row],[Subject 1]]&lt;&gt;"House rose", "",SUMIF(ch_table[Day], ch_table[[#This Row],[Day]], ch_table[Duration]))</f>
        <v/>
      </c>
      <c r="I2342" s="49">
        <f>SUM(INDEX(ch_table[Duration],1):ch_table[[#This Row],[Duration]])</f>
        <v>53.947916666666679</v>
      </c>
      <c r="J2342" s="44" cm="1">
        <f t="array" ref="J234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342" s="44" cm="1">
        <f t="array" ref="K234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0</v>
      </c>
      <c r="L2342" s="44" t="str">
        <f>IF(ch_table[[#This Row],[Subject 1]]&lt;&gt;"House rose", "",SUMIF(ch_table[Day], ch_table[[#This Row],[Day]], ch_table[AAT]))</f>
        <v/>
      </c>
      <c r="M2342" s="47">
        <f>SUM(INDEX(ch_table[AAT],1):ch_table[[#This Row],[AAT]])</f>
        <v>4.0708333333333382</v>
      </c>
    </row>
    <row r="2343" spans="1:13" ht="30" x14ac:dyDescent="0.25">
      <c r="A2343" s="2">
        <v>165</v>
      </c>
      <c r="B2343" s="40">
        <v>44221</v>
      </c>
      <c r="C2343" s="42">
        <v>0.9243055555555556</v>
      </c>
      <c r="D2343" s="3" t="s">
        <v>26</v>
      </c>
      <c r="E2343" s="5" t="s">
        <v>1225</v>
      </c>
      <c r="G2343" s="42" cm="1">
        <f t="array" ref="G234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1.5972222222222165E-2</v>
      </c>
      <c r="H2343" s="44" t="str">
        <f>IF(ch_table[[#This Row],[Subject 1]]&lt;&gt;"House rose", "",SUMIF(ch_table[Day], ch_table[[#This Row],[Day]], ch_table[Duration]))</f>
        <v/>
      </c>
      <c r="I2343" s="49">
        <f>SUM(INDEX(ch_table[Duration],1):ch_table[[#This Row],[Duration]])</f>
        <v>53.963888888888903</v>
      </c>
      <c r="J2343" s="44" cm="1">
        <f t="array" ref="J234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343" s="44" cm="1">
        <f t="array" ref="K234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1.5972222222222165E-2</v>
      </c>
      <c r="L2343" s="44" t="str">
        <f>IF(ch_table[[#This Row],[Subject 1]]&lt;&gt;"House rose", "",SUMIF(ch_table[Day], ch_table[[#This Row],[Day]], ch_table[AAT]))</f>
        <v/>
      </c>
      <c r="M2343" s="47">
        <f>SUM(INDEX(ch_table[AAT],1):ch_table[[#This Row],[AAT]])</f>
        <v>4.0868055555555607</v>
      </c>
    </row>
    <row r="2344" spans="1:13" x14ac:dyDescent="0.25">
      <c r="A2344" s="2">
        <v>165</v>
      </c>
      <c r="B2344" s="40">
        <v>44221</v>
      </c>
      <c r="C2344" s="42">
        <v>0.94027777777777777</v>
      </c>
      <c r="D2344" s="3" t="s">
        <v>17</v>
      </c>
      <c r="G2344" s="42" t="str" cm="1">
        <f t="array" ref="G234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2344" s="44">
        <f>IF(ch_table[[#This Row],[Subject 1]]&lt;&gt;"House rose", "",SUMIF(ch_table[Day], ch_table[[#This Row],[Day]], ch_table[Duration]))</f>
        <v>0.33611111111111114</v>
      </c>
      <c r="I2344" s="49">
        <f>SUM(INDEX(ch_table[Duration],1):ch_table[[#This Row],[Duration]])</f>
        <v>53.963888888888903</v>
      </c>
      <c r="J2344" s="44" cm="1">
        <f t="array" ref="J234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344" s="44" t="str" cm="1">
        <f t="array" ref="K234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344" s="44">
        <f>IF(ch_table[[#This Row],[Subject 1]]&lt;&gt;"House rose", "",SUMIF(ch_table[Day], ch_table[[#This Row],[Day]], ch_table[AAT]))</f>
        <v>2.3611111111111138E-2</v>
      </c>
      <c r="M2344" s="47">
        <f>SUM(INDEX(ch_table[AAT],1):ch_table[[#This Row],[AAT]])</f>
        <v>4.0868055555555607</v>
      </c>
    </row>
    <row r="2345" spans="1:13" x14ac:dyDescent="0.25">
      <c r="A2345" s="2">
        <v>166</v>
      </c>
      <c r="B2345" s="40">
        <v>44222</v>
      </c>
      <c r="C2345" s="42">
        <v>0.47916666666666669</v>
      </c>
      <c r="D2345" s="3" t="s">
        <v>18</v>
      </c>
      <c r="G2345" s="42" cm="1">
        <f t="array" ref="G234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2345" s="44" t="str">
        <f>IF(ch_table[[#This Row],[Subject 1]]&lt;&gt;"House rose", "",SUMIF(ch_table[Day], ch_table[[#This Row],[Day]], ch_table[Duration]))</f>
        <v/>
      </c>
      <c r="I2345" s="49">
        <f>SUM(INDEX(ch_table[Duration],1):ch_table[[#This Row],[Duration]])</f>
        <v>53.965972222222234</v>
      </c>
      <c r="J2345" s="44" cm="1">
        <f t="array" ref="J234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345" s="44" t="str" cm="1">
        <f t="array" ref="K234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345" s="44" t="str">
        <f>IF(ch_table[[#This Row],[Subject 1]]&lt;&gt;"House rose", "",SUMIF(ch_table[Day], ch_table[[#This Row],[Day]], ch_table[AAT]))</f>
        <v/>
      </c>
      <c r="M2345" s="47">
        <f>SUM(INDEX(ch_table[AAT],1):ch_table[[#This Row],[AAT]])</f>
        <v>4.0868055555555607</v>
      </c>
    </row>
    <row r="2346" spans="1:13" x14ac:dyDescent="0.25">
      <c r="A2346" s="2">
        <v>166</v>
      </c>
      <c r="B2346" s="40">
        <v>44222</v>
      </c>
      <c r="C2346" s="42">
        <v>0.48125000000000001</v>
      </c>
      <c r="D2346" s="3" t="s">
        <v>28</v>
      </c>
      <c r="E2346" s="5" t="s">
        <v>440</v>
      </c>
      <c r="G2346" s="42" cm="1">
        <f t="array" ref="G234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2.9166666666666619E-2</v>
      </c>
      <c r="H2346" s="44" t="str">
        <f>IF(ch_table[[#This Row],[Subject 1]]&lt;&gt;"House rose", "",SUMIF(ch_table[Day], ch_table[[#This Row],[Day]], ch_table[Duration]))</f>
        <v/>
      </c>
      <c r="I2346" s="49">
        <f>SUM(INDEX(ch_table[Duration],1):ch_table[[#This Row],[Duration]])</f>
        <v>53.995138888888903</v>
      </c>
      <c r="J2346" s="44" cm="1">
        <f t="array" ref="J234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346" s="44" t="str" cm="1">
        <f t="array" ref="K234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346" s="44" t="str">
        <f>IF(ch_table[[#This Row],[Subject 1]]&lt;&gt;"House rose", "",SUMIF(ch_table[Day], ch_table[[#This Row],[Day]], ch_table[AAT]))</f>
        <v/>
      </c>
      <c r="M2346" s="47">
        <f>SUM(INDEX(ch_table[AAT],1):ch_table[[#This Row],[AAT]])</f>
        <v>4.0868055555555607</v>
      </c>
    </row>
    <row r="2347" spans="1:13" x14ac:dyDescent="0.25">
      <c r="A2347" s="2">
        <v>166</v>
      </c>
      <c r="B2347" s="40">
        <v>44222</v>
      </c>
      <c r="C2347" s="42">
        <v>0.51041666666666663</v>
      </c>
      <c r="D2347" s="3" t="s">
        <v>29</v>
      </c>
      <c r="E2347" s="5" t="s">
        <v>440</v>
      </c>
      <c r="G2347" s="42" cm="1">
        <f t="array" ref="G234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1.2500000000000067E-2</v>
      </c>
      <c r="H2347" s="44" t="str">
        <f>IF(ch_table[[#This Row],[Subject 1]]&lt;&gt;"House rose", "",SUMIF(ch_table[Day], ch_table[[#This Row],[Day]], ch_table[Duration]))</f>
        <v/>
      </c>
      <c r="I2347" s="49">
        <f>SUM(INDEX(ch_table[Duration],1):ch_table[[#This Row],[Duration]])</f>
        <v>54.007638888888906</v>
      </c>
      <c r="J2347" s="44" cm="1">
        <f t="array" ref="J234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347" s="44" t="str" cm="1">
        <f t="array" ref="K234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347" s="44" t="str">
        <f>IF(ch_table[[#This Row],[Subject 1]]&lt;&gt;"House rose", "",SUMIF(ch_table[Day], ch_table[[#This Row],[Day]], ch_table[AAT]))</f>
        <v/>
      </c>
      <c r="M2347" s="47">
        <f>SUM(INDEX(ch_table[AAT],1):ch_table[[#This Row],[AAT]])</f>
        <v>4.0868055555555607</v>
      </c>
    </row>
    <row r="2348" spans="1:13" x14ac:dyDescent="0.25">
      <c r="A2348" s="2">
        <v>166</v>
      </c>
      <c r="B2348" s="40">
        <v>44222</v>
      </c>
      <c r="C2348" s="42">
        <v>0.5229166666666667</v>
      </c>
      <c r="D2348" s="3" t="s">
        <v>15</v>
      </c>
      <c r="G2348" s="42" cm="1">
        <f t="array" ref="G234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2348" s="44" t="str">
        <f>IF(ch_table[[#This Row],[Subject 1]]&lt;&gt;"House rose", "",SUMIF(ch_table[Day], ch_table[[#This Row],[Day]], ch_table[Duration]))</f>
        <v/>
      </c>
      <c r="I2348" s="49">
        <f>SUM(INDEX(ch_table[Duration],1):ch_table[[#This Row],[Duration]])</f>
        <v>54.009722222222237</v>
      </c>
      <c r="J2348" s="44" cm="1">
        <f t="array" ref="J234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348" s="44" t="str" cm="1">
        <f t="array" ref="K234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348" s="44" t="str">
        <f>IF(ch_table[[#This Row],[Subject 1]]&lt;&gt;"House rose", "",SUMIF(ch_table[Day], ch_table[[#This Row],[Day]], ch_table[AAT]))</f>
        <v/>
      </c>
      <c r="M2348" s="47">
        <f>SUM(INDEX(ch_table[AAT],1):ch_table[[#This Row],[AAT]])</f>
        <v>4.0868055555555607</v>
      </c>
    </row>
    <row r="2349" spans="1:13" ht="45" x14ac:dyDescent="0.25">
      <c r="A2349" s="2">
        <v>166</v>
      </c>
      <c r="B2349" s="40">
        <v>44222</v>
      </c>
      <c r="C2349" s="42">
        <v>0.52500000000000002</v>
      </c>
      <c r="D2349" s="3" t="s">
        <v>32</v>
      </c>
      <c r="E2349" s="5" t="s">
        <v>1226</v>
      </c>
      <c r="G2349" s="42" cm="1">
        <f t="array" ref="G234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3.5416666666666652E-2</v>
      </c>
      <c r="H2349" s="44" t="str">
        <f>IF(ch_table[[#This Row],[Subject 1]]&lt;&gt;"House rose", "",SUMIF(ch_table[Day], ch_table[[#This Row],[Day]], ch_table[Duration]))</f>
        <v/>
      </c>
      <c r="I2349" s="49">
        <f>SUM(INDEX(ch_table[Duration],1):ch_table[[#This Row],[Duration]])</f>
        <v>54.045138888888907</v>
      </c>
      <c r="J2349" s="44" cm="1">
        <f t="array" ref="J234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349" s="44" t="str" cm="1">
        <f t="array" ref="K234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349" s="44" t="str">
        <f>IF(ch_table[[#This Row],[Subject 1]]&lt;&gt;"House rose", "",SUMIF(ch_table[Day], ch_table[[#This Row],[Day]], ch_table[AAT]))</f>
        <v/>
      </c>
      <c r="M2349" s="47">
        <f>SUM(INDEX(ch_table[AAT],1):ch_table[[#This Row],[AAT]])</f>
        <v>4.0868055555555607</v>
      </c>
    </row>
    <row r="2350" spans="1:13" x14ac:dyDescent="0.25">
      <c r="A2350" s="2">
        <v>166</v>
      </c>
      <c r="B2350" s="40">
        <v>44222</v>
      </c>
      <c r="C2350" s="42">
        <v>0.56041666666666667</v>
      </c>
      <c r="D2350" s="3" t="s">
        <v>15</v>
      </c>
      <c r="G2350" s="42" cm="1">
        <f t="array" ref="G235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2350" s="44" t="str">
        <f>IF(ch_table[[#This Row],[Subject 1]]&lt;&gt;"House rose", "",SUMIF(ch_table[Day], ch_table[[#This Row],[Day]], ch_table[Duration]))</f>
        <v/>
      </c>
      <c r="I2350" s="49">
        <f>SUM(INDEX(ch_table[Duration],1):ch_table[[#This Row],[Duration]])</f>
        <v>54.047222222222238</v>
      </c>
      <c r="J2350" s="44" cm="1">
        <f t="array" ref="J235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350" s="44" t="str" cm="1">
        <f t="array" ref="K235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350" s="44" t="str">
        <f>IF(ch_table[[#This Row],[Subject 1]]&lt;&gt;"House rose", "",SUMIF(ch_table[Day], ch_table[[#This Row],[Day]], ch_table[AAT]))</f>
        <v/>
      </c>
      <c r="M2350" s="47">
        <f>SUM(INDEX(ch_table[AAT],1):ch_table[[#This Row],[AAT]])</f>
        <v>4.0868055555555607</v>
      </c>
    </row>
    <row r="2351" spans="1:13" ht="45" x14ac:dyDescent="0.25">
      <c r="A2351" s="2">
        <v>166</v>
      </c>
      <c r="B2351" s="40">
        <v>44222</v>
      </c>
      <c r="C2351" s="42">
        <v>0.5625</v>
      </c>
      <c r="D2351" s="3" t="s">
        <v>32</v>
      </c>
      <c r="E2351" s="5" t="s">
        <v>1227</v>
      </c>
      <c r="G2351" s="42" cm="1">
        <f t="array" ref="G235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4.3749999999999956E-2</v>
      </c>
      <c r="H2351" s="44" t="str">
        <f>IF(ch_table[[#This Row],[Subject 1]]&lt;&gt;"House rose", "",SUMIF(ch_table[Day], ch_table[[#This Row],[Day]], ch_table[Duration]))</f>
        <v/>
      </c>
      <c r="I2351" s="49">
        <f>SUM(INDEX(ch_table[Duration],1):ch_table[[#This Row],[Duration]])</f>
        <v>54.090972222222241</v>
      </c>
      <c r="J2351" s="44" cm="1">
        <f t="array" ref="J235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351" s="44" t="str" cm="1">
        <f t="array" ref="K235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351" s="44" t="str">
        <f>IF(ch_table[[#This Row],[Subject 1]]&lt;&gt;"House rose", "",SUMIF(ch_table[Day], ch_table[[#This Row],[Day]], ch_table[AAT]))</f>
        <v/>
      </c>
      <c r="M2351" s="47">
        <f>SUM(INDEX(ch_table[AAT],1):ch_table[[#This Row],[AAT]])</f>
        <v>4.0868055555555607</v>
      </c>
    </row>
    <row r="2352" spans="1:13" x14ac:dyDescent="0.25">
      <c r="A2352" s="2">
        <v>166</v>
      </c>
      <c r="B2352" s="40">
        <v>44222</v>
      </c>
      <c r="C2352" s="42">
        <v>0.60624999999999996</v>
      </c>
      <c r="D2352" s="3" t="s">
        <v>15</v>
      </c>
      <c r="G2352" s="42" cm="1">
        <f t="array" ref="G235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2352" s="44" t="str">
        <f>IF(ch_table[[#This Row],[Subject 1]]&lt;&gt;"House rose", "",SUMIF(ch_table[Day], ch_table[[#This Row],[Day]], ch_table[Duration]))</f>
        <v/>
      </c>
      <c r="I2352" s="49">
        <f>SUM(INDEX(ch_table[Duration],1):ch_table[[#This Row],[Duration]])</f>
        <v>54.093055555555573</v>
      </c>
      <c r="J2352" s="44" cm="1">
        <f t="array" ref="J235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352" s="44" t="str" cm="1">
        <f t="array" ref="K235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352" s="44" t="str">
        <f>IF(ch_table[[#This Row],[Subject 1]]&lt;&gt;"House rose", "",SUMIF(ch_table[Day], ch_table[[#This Row],[Day]], ch_table[AAT]))</f>
        <v/>
      </c>
      <c r="M2352" s="47">
        <f>SUM(INDEX(ch_table[AAT],1):ch_table[[#This Row],[AAT]])</f>
        <v>4.0868055555555607</v>
      </c>
    </row>
    <row r="2353" spans="1:13" x14ac:dyDescent="0.25">
      <c r="A2353" s="2">
        <v>166</v>
      </c>
      <c r="B2353" s="40">
        <v>44222</v>
      </c>
      <c r="C2353" s="42">
        <v>0.60833333333333328</v>
      </c>
      <c r="D2353" s="3" t="s">
        <v>44</v>
      </c>
      <c r="E2353" s="5" t="s">
        <v>1228</v>
      </c>
      <c r="G2353" s="42" cm="1">
        <f t="array" ref="G235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6.2500000000000888E-3</v>
      </c>
      <c r="H2353" s="44" t="str">
        <f>IF(ch_table[[#This Row],[Subject 1]]&lt;&gt;"House rose", "",SUMIF(ch_table[Day], ch_table[[#This Row],[Day]], ch_table[Duration]))</f>
        <v/>
      </c>
      <c r="I2353" s="49">
        <f>SUM(INDEX(ch_table[Duration],1):ch_table[[#This Row],[Duration]])</f>
        <v>54.099305555555574</v>
      </c>
      <c r="J2353" s="44" cm="1">
        <f t="array" ref="J235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353" s="44" t="str" cm="1">
        <f t="array" ref="K235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353" s="44" t="str">
        <f>IF(ch_table[[#This Row],[Subject 1]]&lt;&gt;"House rose", "",SUMIF(ch_table[Day], ch_table[[#This Row],[Day]], ch_table[AAT]))</f>
        <v/>
      </c>
      <c r="M2353" s="47">
        <f>SUM(INDEX(ch_table[AAT],1):ch_table[[#This Row],[AAT]])</f>
        <v>4.0868055555555607</v>
      </c>
    </row>
    <row r="2354" spans="1:13" x14ac:dyDescent="0.25">
      <c r="A2354" s="2">
        <v>166</v>
      </c>
      <c r="B2354" s="40">
        <v>44222</v>
      </c>
      <c r="C2354" s="42">
        <v>0.61458333333333337</v>
      </c>
      <c r="D2354" s="3" t="s">
        <v>15</v>
      </c>
      <c r="G2354" s="42" cm="1">
        <f t="array" ref="G235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1.388888888888884E-3</v>
      </c>
      <c r="H2354" s="44" t="str">
        <f>IF(ch_table[[#This Row],[Subject 1]]&lt;&gt;"House rose", "",SUMIF(ch_table[Day], ch_table[[#This Row],[Day]], ch_table[Duration]))</f>
        <v/>
      </c>
      <c r="I2354" s="49">
        <f>SUM(INDEX(ch_table[Duration],1):ch_table[[#This Row],[Duration]])</f>
        <v>54.100694444444464</v>
      </c>
      <c r="J2354" s="44" cm="1">
        <f t="array" ref="J235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354" s="44" t="str" cm="1">
        <f t="array" ref="K235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354" s="44" t="str">
        <f>IF(ch_table[[#This Row],[Subject 1]]&lt;&gt;"House rose", "",SUMIF(ch_table[Day], ch_table[[#This Row],[Day]], ch_table[AAT]))</f>
        <v/>
      </c>
      <c r="M2354" s="47">
        <f>SUM(INDEX(ch_table[AAT],1):ch_table[[#This Row],[AAT]])</f>
        <v>4.0868055555555607</v>
      </c>
    </row>
    <row r="2355" spans="1:13" x14ac:dyDescent="0.25">
      <c r="A2355" s="2">
        <v>166</v>
      </c>
      <c r="B2355" s="40">
        <v>44222</v>
      </c>
      <c r="C2355" s="42">
        <v>0.61597222222222225</v>
      </c>
      <c r="D2355" s="3" t="s">
        <v>1124</v>
      </c>
      <c r="E2355" s="5" t="s">
        <v>1229</v>
      </c>
      <c r="G2355" s="42" cm="1">
        <f t="array" ref="G235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2355" s="44" t="str">
        <f>IF(ch_table[[#This Row],[Subject 1]]&lt;&gt;"House rose", "",SUMIF(ch_table[Day], ch_table[[#This Row],[Day]], ch_table[Duration]))</f>
        <v/>
      </c>
      <c r="I2355" s="49">
        <f>SUM(INDEX(ch_table[Duration],1):ch_table[[#This Row],[Duration]])</f>
        <v>54.102777777777796</v>
      </c>
      <c r="J2355" s="44" cm="1">
        <f t="array" ref="J235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355" s="44" t="str" cm="1">
        <f t="array" ref="K235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355" s="44" t="str">
        <f>IF(ch_table[[#This Row],[Subject 1]]&lt;&gt;"House rose", "",SUMIF(ch_table[Day], ch_table[[#This Row],[Day]], ch_table[AAT]))</f>
        <v/>
      </c>
      <c r="M2355" s="47">
        <f>SUM(INDEX(ch_table[AAT],1):ch_table[[#This Row],[AAT]])</f>
        <v>4.0868055555555607</v>
      </c>
    </row>
    <row r="2356" spans="1:13" x14ac:dyDescent="0.25">
      <c r="A2356" s="2">
        <v>166</v>
      </c>
      <c r="B2356" s="40">
        <v>44222</v>
      </c>
      <c r="C2356" s="42">
        <v>0.61805555555555558</v>
      </c>
      <c r="D2356" s="3" t="s">
        <v>42</v>
      </c>
      <c r="E2356" s="5" t="s">
        <v>1230</v>
      </c>
      <c r="F2356" s="5" t="s">
        <v>830</v>
      </c>
      <c r="G2356" s="42" cm="1">
        <f t="array" ref="G235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0.25555555555555554</v>
      </c>
      <c r="H2356" s="44" t="str">
        <f>IF(ch_table[[#This Row],[Subject 1]]&lt;&gt;"House rose", "",SUMIF(ch_table[Day], ch_table[[#This Row],[Day]], ch_table[Duration]))</f>
        <v/>
      </c>
      <c r="I2356" s="49">
        <f>SUM(INDEX(ch_table[Duration],1):ch_table[[#This Row],[Duration]])</f>
        <v>54.358333333333348</v>
      </c>
      <c r="J2356" s="44" cm="1">
        <f t="array" ref="J235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356" s="44" cm="1">
        <f t="array" ref="K235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8.1944444444444486E-2</v>
      </c>
      <c r="L2356" s="44" t="str">
        <f>IF(ch_table[[#This Row],[Subject 1]]&lt;&gt;"House rose", "",SUMIF(ch_table[Day], ch_table[[#This Row],[Day]], ch_table[AAT]))</f>
        <v/>
      </c>
      <c r="M2356" s="47">
        <f>SUM(INDEX(ch_table[AAT],1):ch_table[[#This Row],[AAT]])</f>
        <v>4.1687500000000055</v>
      </c>
    </row>
    <row r="2357" spans="1:13" ht="30" x14ac:dyDescent="0.25">
      <c r="A2357" s="2">
        <v>166</v>
      </c>
      <c r="B2357" s="40">
        <v>44222</v>
      </c>
      <c r="C2357" s="42">
        <v>0.87361111111111112</v>
      </c>
      <c r="D2357" s="3" t="s">
        <v>35</v>
      </c>
      <c r="E2357" s="5" t="s">
        <v>1231</v>
      </c>
      <c r="G2357" s="42" cm="1">
        <f t="array" ref="G235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6.9444444444444198E-4</v>
      </c>
      <c r="H2357" s="44" t="str">
        <f>IF(ch_table[[#This Row],[Subject 1]]&lt;&gt;"House rose", "",SUMIF(ch_table[Day], ch_table[[#This Row],[Day]], ch_table[Duration]))</f>
        <v/>
      </c>
      <c r="I2357" s="49">
        <f>SUM(INDEX(ch_table[Duration],1):ch_table[[#This Row],[Duration]])</f>
        <v>54.35902777777779</v>
      </c>
      <c r="J2357" s="44" cm="1">
        <f t="array" ref="J235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357" s="44" cm="1">
        <f t="array" ref="K235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6.9444444444444198E-4</v>
      </c>
      <c r="L2357" s="44" t="str">
        <f>IF(ch_table[[#This Row],[Subject 1]]&lt;&gt;"House rose", "",SUMIF(ch_table[Day], ch_table[[#This Row],[Day]], ch_table[AAT]))</f>
        <v/>
      </c>
      <c r="M2357" s="47">
        <f>SUM(INDEX(ch_table[AAT],1):ch_table[[#This Row],[AAT]])</f>
        <v>4.1694444444444496</v>
      </c>
    </row>
    <row r="2358" spans="1:13" x14ac:dyDescent="0.25">
      <c r="A2358" s="2">
        <v>166</v>
      </c>
      <c r="B2358" s="40">
        <v>44222</v>
      </c>
      <c r="C2358" s="42">
        <v>0.87430555555555556</v>
      </c>
      <c r="D2358" s="3" t="s">
        <v>26</v>
      </c>
      <c r="E2358" s="5" t="s">
        <v>1232</v>
      </c>
      <c r="G2358" s="42" cm="1">
        <f t="array" ref="G235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1.3194444444444398E-2</v>
      </c>
      <c r="H2358" s="44" t="str">
        <f>IF(ch_table[[#This Row],[Subject 1]]&lt;&gt;"House rose", "",SUMIF(ch_table[Day], ch_table[[#This Row],[Day]], ch_table[Duration]))</f>
        <v/>
      </c>
      <c r="I2358" s="49">
        <f>SUM(INDEX(ch_table[Duration],1):ch_table[[#This Row],[Duration]])</f>
        <v>54.372222222222234</v>
      </c>
      <c r="J2358" s="44" cm="1">
        <f t="array" ref="J235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358" s="44" cm="1">
        <f t="array" ref="K235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1.3194444444444398E-2</v>
      </c>
      <c r="L2358" s="44" t="str">
        <f>IF(ch_table[[#This Row],[Subject 1]]&lt;&gt;"House rose", "",SUMIF(ch_table[Day], ch_table[[#This Row],[Day]], ch_table[AAT]))</f>
        <v/>
      </c>
      <c r="M2358" s="47">
        <f>SUM(INDEX(ch_table[AAT],1):ch_table[[#This Row],[AAT]])</f>
        <v>4.1826388888888939</v>
      </c>
    </row>
    <row r="2359" spans="1:13" x14ac:dyDescent="0.25">
      <c r="A2359" s="2">
        <v>166</v>
      </c>
      <c r="B2359" s="40">
        <v>44222</v>
      </c>
      <c r="C2359" s="42">
        <v>0.88749999999999996</v>
      </c>
      <c r="D2359" s="3" t="s">
        <v>17</v>
      </c>
      <c r="G2359" s="42" t="str" cm="1">
        <f t="array" ref="G235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2359" s="44">
        <f>IF(ch_table[[#This Row],[Subject 1]]&lt;&gt;"House rose", "",SUMIF(ch_table[Day], ch_table[[#This Row],[Day]], ch_table[Duration]))</f>
        <v>0.40833333333333327</v>
      </c>
      <c r="I2359" s="49">
        <f>SUM(INDEX(ch_table[Duration],1):ch_table[[#This Row],[Duration]])</f>
        <v>54.372222222222234</v>
      </c>
      <c r="J2359" s="44" cm="1">
        <f t="array" ref="J235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359" s="44" t="str" cm="1">
        <f t="array" ref="K235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359" s="44">
        <f>IF(ch_table[[#This Row],[Subject 1]]&lt;&gt;"House rose", "",SUMIF(ch_table[Day], ch_table[[#This Row],[Day]], ch_table[AAT]))</f>
        <v>9.5833333333333326E-2</v>
      </c>
      <c r="M2359" s="47">
        <f>SUM(INDEX(ch_table[AAT],1):ch_table[[#This Row],[AAT]])</f>
        <v>4.1826388888888939</v>
      </c>
    </row>
    <row r="2360" spans="1:13" x14ac:dyDescent="0.25">
      <c r="A2360" s="2">
        <v>167</v>
      </c>
      <c r="B2360" s="40">
        <v>44223</v>
      </c>
      <c r="C2360" s="42">
        <v>0.47916666666666669</v>
      </c>
      <c r="D2360" s="3" t="s">
        <v>18</v>
      </c>
      <c r="G2360" s="42" cm="1">
        <f t="array" ref="G236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2360" s="44" t="str">
        <f>IF(ch_table[[#This Row],[Subject 1]]&lt;&gt;"House rose", "",SUMIF(ch_table[Day], ch_table[[#This Row],[Day]], ch_table[Duration]))</f>
        <v/>
      </c>
      <c r="I2360" s="49">
        <f>SUM(INDEX(ch_table[Duration],1):ch_table[[#This Row],[Duration]])</f>
        <v>54.374305555555566</v>
      </c>
      <c r="J2360" s="44" cm="1">
        <f t="array" ref="J236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360" s="44" t="str" cm="1">
        <f t="array" ref="K236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360" s="44" t="str">
        <f>IF(ch_table[[#This Row],[Subject 1]]&lt;&gt;"House rose", "",SUMIF(ch_table[Day], ch_table[[#This Row],[Day]], ch_table[AAT]))</f>
        <v/>
      </c>
      <c r="M2360" s="47">
        <f>SUM(INDEX(ch_table[AAT],1):ch_table[[#This Row],[AAT]])</f>
        <v>4.1826388888888939</v>
      </c>
    </row>
    <row r="2361" spans="1:13" x14ac:dyDescent="0.25">
      <c r="A2361" s="2">
        <v>167</v>
      </c>
      <c r="B2361" s="40">
        <v>44223</v>
      </c>
      <c r="C2361" s="42">
        <v>0.48125000000000001</v>
      </c>
      <c r="D2361" s="3" t="s">
        <v>28</v>
      </c>
      <c r="E2361" s="5" t="s">
        <v>280</v>
      </c>
      <c r="G2361" s="42" cm="1">
        <f t="array" ref="G236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1.8749999999999989E-2</v>
      </c>
      <c r="H2361" s="44" t="str">
        <f>IF(ch_table[[#This Row],[Subject 1]]&lt;&gt;"House rose", "",SUMIF(ch_table[Day], ch_table[[#This Row],[Day]], ch_table[Duration]))</f>
        <v/>
      </c>
      <c r="I2361" s="49">
        <f>SUM(INDEX(ch_table[Duration],1):ch_table[[#This Row],[Duration]])</f>
        <v>54.393055555555563</v>
      </c>
      <c r="J2361" s="44" cm="1">
        <f t="array" ref="J236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361" s="44" t="str" cm="1">
        <f t="array" ref="K236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361" s="44" t="str">
        <f>IF(ch_table[[#This Row],[Subject 1]]&lt;&gt;"House rose", "",SUMIF(ch_table[Day], ch_table[[#This Row],[Day]], ch_table[AAT]))</f>
        <v/>
      </c>
      <c r="M2361" s="47">
        <f>SUM(INDEX(ch_table[AAT],1):ch_table[[#This Row],[AAT]])</f>
        <v>4.1826388888888939</v>
      </c>
    </row>
    <row r="2362" spans="1:13" x14ac:dyDescent="0.25">
      <c r="A2362" s="2">
        <v>167</v>
      </c>
      <c r="B2362" s="40">
        <v>44223</v>
      </c>
      <c r="C2362" s="42">
        <v>0.5</v>
      </c>
      <c r="D2362" s="3" t="s">
        <v>28</v>
      </c>
      <c r="E2362" s="5" t="s">
        <v>99</v>
      </c>
      <c r="G2362" s="42" cm="1">
        <f t="array" ref="G236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2.0138888888888928E-2</v>
      </c>
      <c r="H2362" s="44" t="str">
        <f>IF(ch_table[[#This Row],[Subject 1]]&lt;&gt;"House rose", "",SUMIF(ch_table[Day], ch_table[[#This Row],[Day]], ch_table[Duration]))</f>
        <v/>
      </c>
      <c r="I2362" s="49">
        <f>SUM(INDEX(ch_table[Duration],1):ch_table[[#This Row],[Duration]])</f>
        <v>54.41319444444445</v>
      </c>
      <c r="J2362" s="44" cm="1">
        <f t="array" ref="J236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362" s="44" t="str" cm="1">
        <f t="array" ref="K236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362" s="44" t="str">
        <f>IF(ch_table[[#This Row],[Subject 1]]&lt;&gt;"House rose", "",SUMIF(ch_table[Day], ch_table[[#This Row],[Day]], ch_table[AAT]))</f>
        <v/>
      </c>
      <c r="M2362" s="47">
        <f>SUM(INDEX(ch_table[AAT],1):ch_table[[#This Row],[AAT]])</f>
        <v>4.1826388888888939</v>
      </c>
    </row>
    <row r="2363" spans="1:13" x14ac:dyDescent="0.25">
      <c r="A2363" s="2">
        <v>167</v>
      </c>
      <c r="B2363" s="40">
        <v>44223</v>
      </c>
      <c r="C2363" s="42">
        <v>0.52013888888888893</v>
      </c>
      <c r="D2363" s="3" t="s">
        <v>15</v>
      </c>
      <c r="G2363" s="42" cm="1">
        <f t="array" ref="G236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3.4722222222222099E-3</v>
      </c>
      <c r="H2363" s="44" t="str">
        <f>IF(ch_table[[#This Row],[Subject 1]]&lt;&gt;"House rose", "",SUMIF(ch_table[Day], ch_table[[#This Row],[Day]], ch_table[Duration]))</f>
        <v/>
      </c>
      <c r="I2363" s="49">
        <f>SUM(INDEX(ch_table[Duration],1):ch_table[[#This Row],[Duration]])</f>
        <v>54.416666666666671</v>
      </c>
      <c r="J2363" s="44" cm="1">
        <f t="array" ref="J236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363" s="44" t="str" cm="1">
        <f t="array" ref="K236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363" s="44" t="str">
        <f>IF(ch_table[[#This Row],[Subject 1]]&lt;&gt;"House rose", "",SUMIF(ch_table[Day], ch_table[[#This Row],[Day]], ch_table[AAT]))</f>
        <v/>
      </c>
      <c r="M2363" s="47">
        <f>SUM(INDEX(ch_table[AAT],1):ch_table[[#This Row],[AAT]])</f>
        <v>4.1826388888888939</v>
      </c>
    </row>
    <row r="2364" spans="1:13" ht="90" x14ac:dyDescent="0.25">
      <c r="A2364" s="2">
        <v>167</v>
      </c>
      <c r="B2364" s="40">
        <v>44223</v>
      </c>
      <c r="C2364" s="42">
        <v>0.52361111111111114</v>
      </c>
      <c r="D2364" s="3" t="s">
        <v>32</v>
      </c>
      <c r="E2364" s="5" t="s">
        <v>1233</v>
      </c>
      <c r="G2364" s="42" cm="1">
        <f t="array" ref="G236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3.2638888888888884E-2</v>
      </c>
      <c r="H2364" s="44" t="str">
        <f>IF(ch_table[[#This Row],[Subject 1]]&lt;&gt;"House rose", "",SUMIF(ch_table[Day], ch_table[[#This Row],[Day]], ch_table[Duration]))</f>
        <v/>
      </c>
      <c r="I2364" s="49">
        <f>SUM(INDEX(ch_table[Duration],1):ch_table[[#This Row],[Duration]])</f>
        <v>54.449305555555561</v>
      </c>
      <c r="J2364" s="44" cm="1">
        <f t="array" ref="J236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364" s="44" t="str" cm="1">
        <f t="array" ref="K236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364" s="44" t="str">
        <f>IF(ch_table[[#This Row],[Subject 1]]&lt;&gt;"House rose", "",SUMIF(ch_table[Day], ch_table[[#This Row],[Day]], ch_table[AAT]))</f>
        <v/>
      </c>
      <c r="M2364" s="47">
        <f>SUM(INDEX(ch_table[AAT],1):ch_table[[#This Row],[AAT]])</f>
        <v>4.1826388888888939</v>
      </c>
    </row>
    <row r="2365" spans="1:13" x14ac:dyDescent="0.25">
      <c r="A2365" s="2">
        <v>167</v>
      </c>
      <c r="B2365" s="40">
        <v>44223</v>
      </c>
      <c r="C2365" s="42">
        <v>0.55625000000000002</v>
      </c>
      <c r="D2365" s="3" t="s">
        <v>15</v>
      </c>
      <c r="G2365" s="42" cm="1">
        <f t="array" ref="G236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3.4722222222222099E-3</v>
      </c>
      <c r="H2365" s="44" t="str">
        <f>IF(ch_table[[#This Row],[Subject 1]]&lt;&gt;"House rose", "",SUMIF(ch_table[Day], ch_table[[#This Row],[Day]], ch_table[Duration]))</f>
        <v/>
      </c>
      <c r="I2365" s="49">
        <f>SUM(INDEX(ch_table[Duration],1):ch_table[[#This Row],[Duration]])</f>
        <v>54.452777777777783</v>
      </c>
      <c r="J2365" s="44" cm="1">
        <f t="array" ref="J236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365" s="44" t="str" cm="1">
        <f t="array" ref="K236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365" s="44" t="str">
        <f>IF(ch_table[[#This Row],[Subject 1]]&lt;&gt;"House rose", "",SUMIF(ch_table[Day], ch_table[[#This Row],[Day]], ch_table[AAT]))</f>
        <v/>
      </c>
      <c r="M2365" s="47">
        <f>SUM(INDEX(ch_table[AAT],1):ch_table[[#This Row],[AAT]])</f>
        <v>4.1826388888888939</v>
      </c>
    </row>
    <row r="2366" spans="1:13" x14ac:dyDescent="0.25">
      <c r="A2366" s="2">
        <v>167</v>
      </c>
      <c r="B2366" s="40">
        <v>44223</v>
      </c>
      <c r="C2366" s="42">
        <v>0.55972222222222223</v>
      </c>
      <c r="D2366" s="3" t="s">
        <v>30</v>
      </c>
      <c r="E2366" s="5" t="s">
        <v>927</v>
      </c>
      <c r="G2366" s="42" cm="1">
        <f t="array" ref="G236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5.4166666666666696E-2</v>
      </c>
      <c r="H2366" s="44" t="str">
        <f>IF(ch_table[[#This Row],[Subject 1]]&lt;&gt;"House rose", "",SUMIF(ch_table[Day], ch_table[[#This Row],[Day]], ch_table[Duration]))</f>
        <v/>
      </c>
      <c r="I2366" s="49">
        <f>SUM(INDEX(ch_table[Duration],1):ch_table[[#This Row],[Duration]])</f>
        <v>54.50694444444445</v>
      </c>
      <c r="J2366" s="44" cm="1">
        <f t="array" ref="J236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366" s="44" t="str" cm="1">
        <f t="array" ref="K236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366" s="44" t="str">
        <f>IF(ch_table[[#This Row],[Subject 1]]&lt;&gt;"House rose", "",SUMIF(ch_table[Day], ch_table[[#This Row],[Day]], ch_table[AAT]))</f>
        <v/>
      </c>
      <c r="M2366" s="47">
        <f>SUM(INDEX(ch_table[AAT],1):ch_table[[#This Row],[AAT]])</f>
        <v>4.1826388888888939</v>
      </c>
    </row>
    <row r="2367" spans="1:13" x14ac:dyDescent="0.25">
      <c r="A2367" s="2">
        <v>167</v>
      </c>
      <c r="B2367" s="40">
        <v>44223</v>
      </c>
      <c r="C2367" s="42">
        <v>0.61388888888888893</v>
      </c>
      <c r="D2367" s="3" t="s">
        <v>15</v>
      </c>
      <c r="G2367" s="42" cm="1">
        <f t="array" ref="G236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2367" s="44" t="str">
        <f>IF(ch_table[[#This Row],[Subject 1]]&lt;&gt;"House rose", "",SUMIF(ch_table[Day], ch_table[[#This Row],[Day]], ch_table[Duration]))</f>
        <v/>
      </c>
      <c r="I2367" s="49">
        <f>SUM(INDEX(ch_table[Duration],1):ch_table[[#This Row],[Duration]])</f>
        <v>54.50972222222223</v>
      </c>
      <c r="J2367" s="44" cm="1">
        <f t="array" ref="J236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367" s="44" t="str" cm="1">
        <f t="array" ref="K236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367" s="44" t="str">
        <f>IF(ch_table[[#This Row],[Subject 1]]&lt;&gt;"House rose", "",SUMIF(ch_table[Day], ch_table[[#This Row],[Day]], ch_table[AAT]))</f>
        <v/>
      </c>
      <c r="M2367" s="47">
        <f>SUM(INDEX(ch_table[AAT],1):ch_table[[#This Row],[AAT]])</f>
        <v>4.1826388888888939</v>
      </c>
    </row>
    <row r="2368" spans="1:13" ht="30" x14ac:dyDescent="0.25">
      <c r="A2368" s="2">
        <v>167</v>
      </c>
      <c r="B2368" s="40">
        <v>44223</v>
      </c>
      <c r="C2368" s="42">
        <v>0.6166666666666667</v>
      </c>
      <c r="D2368" s="3" t="s">
        <v>30</v>
      </c>
      <c r="E2368" s="5" t="s">
        <v>1234</v>
      </c>
      <c r="G2368" s="42" cm="1">
        <f t="array" ref="G236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3.6111111111111094E-2</v>
      </c>
      <c r="H2368" s="44" t="str">
        <f>IF(ch_table[[#This Row],[Subject 1]]&lt;&gt;"House rose", "",SUMIF(ch_table[Day], ch_table[[#This Row],[Day]], ch_table[Duration]))</f>
        <v/>
      </c>
      <c r="I2368" s="49">
        <f>SUM(INDEX(ch_table[Duration],1):ch_table[[#This Row],[Duration]])</f>
        <v>54.545833333333341</v>
      </c>
      <c r="J2368" s="44" cm="1">
        <f t="array" ref="J236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368" s="44" t="str" cm="1">
        <f t="array" ref="K236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368" s="44" t="str">
        <f>IF(ch_table[[#This Row],[Subject 1]]&lt;&gt;"House rose", "",SUMIF(ch_table[Day], ch_table[[#This Row],[Day]], ch_table[AAT]))</f>
        <v/>
      </c>
      <c r="M2368" s="47">
        <f>SUM(INDEX(ch_table[AAT],1):ch_table[[#This Row],[AAT]])</f>
        <v>4.1826388888888939</v>
      </c>
    </row>
    <row r="2369" spans="1:13" ht="30" x14ac:dyDescent="0.25">
      <c r="A2369" s="2">
        <v>167</v>
      </c>
      <c r="B2369" s="40">
        <v>44223</v>
      </c>
      <c r="C2369" s="42">
        <v>0.65277777777777779</v>
      </c>
      <c r="D2369" s="3" t="s">
        <v>24</v>
      </c>
      <c r="E2369" s="5" t="s">
        <v>1235</v>
      </c>
      <c r="G2369" s="42" cm="1">
        <f t="array" ref="G236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1.388888888888884E-3</v>
      </c>
      <c r="H2369" s="44" t="str">
        <f>IF(ch_table[[#This Row],[Subject 1]]&lt;&gt;"House rose", "",SUMIF(ch_table[Day], ch_table[[#This Row],[Day]], ch_table[Duration]))</f>
        <v/>
      </c>
      <c r="I2369" s="49">
        <f>SUM(INDEX(ch_table[Duration],1):ch_table[[#This Row],[Duration]])</f>
        <v>54.547222222222231</v>
      </c>
      <c r="J2369" s="44" cm="1">
        <f t="array" ref="J236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369" s="44" t="str" cm="1">
        <f t="array" ref="K236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369" s="44" t="str">
        <f>IF(ch_table[[#This Row],[Subject 1]]&lt;&gt;"House rose", "",SUMIF(ch_table[Day], ch_table[[#This Row],[Day]], ch_table[AAT]))</f>
        <v/>
      </c>
      <c r="M2369" s="47">
        <f>SUM(INDEX(ch_table[AAT],1):ch_table[[#This Row],[AAT]])</f>
        <v>4.1826388888888939</v>
      </c>
    </row>
    <row r="2370" spans="1:13" x14ac:dyDescent="0.25">
      <c r="A2370" s="2">
        <v>167</v>
      </c>
      <c r="B2370" s="40">
        <v>44223</v>
      </c>
      <c r="C2370" s="42">
        <v>0.65416666666666667</v>
      </c>
      <c r="D2370" s="3" t="s">
        <v>15</v>
      </c>
      <c r="G2370" s="42" cm="1">
        <f t="array" ref="G237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2370" s="44" t="str">
        <f>IF(ch_table[[#This Row],[Subject 1]]&lt;&gt;"House rose", "",SUMIF(ch_table[Day], ch_table[[#This Row],[Day]], ch_table[Duration]))</f>
        <v/>
      </c>
      <c r="I2370" s="49">
        <f>SUM(INDEX(ch_table[Duration],1):ch_table[[#This Row],[Duration]])</f>
        <v>54.550000000000011</v>
      </c>
      <c r="J2370" s="44" cm="1">
        <f t="array" ref="J237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370" s="44" t="str" cm="1">
        <f t="array" ref="K237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370" s="44" t="str">
        <f>IF(ch_table[[#This Row],[Subject 1]]&lt;&gt;"House rose", "",SUMIF(ch_table[Day], ch_table[[#This Row],[Day]], ch_table[AAT]))</f>
        <v/>
      </c>
      <c r="M2370" s="47">
        <f>SUM(INDEX(ch_table[AAT],1):ch_table[[#This Row],[AAT]])</f>
        <v>4.1826388888888939</v>
      </c>
    </row>
    <row r="2371" spans="1:13" ht="30" x14ac:dyDescent="0.25">
      <c r="A2371" s="2">
        <v>167</v>
      </c>
      <c r="B2371" s="40">
        <v>44223</v>
      </c>
      <c r="C2371" s="42">
        <v>0.65694444444444444</v>
      </c>
      <c r="D2371" s="3" t="s">
        <v>44</v>
      </c>
      <c r="E2371" s="5" t="s">
        <v>1236</v>
      </c>
      <c r="G2371" s="42" cm="1">
        <f t="array" ref="G237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7.6388888888888618E-3</v>
      </c>
      <c r="H2371" s="44" t="str">
        <f>IF(ch_table[[#This Row],[Subject 1]]&lt;&gt;"House rose", "",SUMIF(ch_table[Day], ch_table[[#This Row],[Day]], ch_table[Duration]))</f>
        <v/>
      </c>
      <c r="I2371" s="49">
        <f>SUM(INDEX(ch_table[Duration],1):ch_table[[#This Row],[Duration]])</f>
        <v>54.557638888888903</v>
      </c>
      <c r="J2371" s="44" cm="1">
        <f t="array" ref="J237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371" s="44" t="str" cm="1">
        <f t="array" ref="K237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371" s="44" t="str">
        <f>IF(ch_table[[#This Row],[Subject 1]]&lt;&gt;"House rose", "",SUMIF(ch_table[Day], ch_table[[#This Row],[Day]], ch_table[AAT]))</f>
        <v/>
      </c>
      <c r="M2371" s="47">
        <f>SUM(INDEX(ch_table[AAT],1):ch_table[[#This Row],[AAT]])</f>
        <v>4.1826388888888939</v>
      </c>
    </row>
    <row r="2372" spans="1:13" ht="30" x14ac:dyDescent="0.25">
      <c r="A2372" s="2">
        <v>167</v>
      </c>
      <c r="B2372" s="40">
        <v>44223</v>
      </c>
      <c r="C2372" s="42">
        <v>0.6645833333333333</v>
      </c>
      <c r="D2372" s="3" t="s">
        <v>659</v>
      </c>
      <c r="E2372" s="5" t="s">
        <v>1237</v>
      </c>
      <c r="F2372" s="5" t="s">
        <v>830</v>
      </c>
      <c r="G2372" s="42" cm="1">
        <f t="array" ref="G237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0.14375000000000004</v>
      </c>
      <c r="H2372" s="44" t="str">
        <f>IF(ch_table[[#This Row],[Subject 1]]&lt;&gt;"House rose", "",SUMIF(ch_table[Day], ch_table[[#This Row],[Day]], ch_table[Duration]))</f>
        <v/>
      </c>
      <c r="I2372" s="49">
        <f>SUM(INDEX(ch_table[Duration],1):ch_table[[#This Row],[Duration]])</f>
        <v>54.7013888888889</v>
      </c>
      <c r="J2372" s="44" cm="1">
        <f t="array" ref="J237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372" s="44" cm="1">
        <f t="array" ref="K237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1.6666666666666718E-2</v>
      </c>
      <c r="L2372" s="44" t="str">
        <f>IF(ch_table[[#This Row],[Subject 1]]&lt;&gt;"House rose", "",SUMIF(ch_table[Day], ch_table[[#This Row],[Day]], ch_table[AAT]))</f>
        <v/>
      </c>
      <c r="M2372" s="47">
        <f>SUM(INDEX(ch_table[AAT],1):ch_table[[#This Row],[AAT]])</f>
        <v>4.1993055555555605</v>
      </c>
    </row>
    <row r="2373" spans="1:13" x14ac:dyDescent="0.25">
      <c r="A2373" s="2">
        <v>167</v>
      </c>
      <c r="B2373" s="40">
        <v>44223</v>
      </c>
      <c r="C2373" s="42">
        <v>0.80833333333333335</v>
      </c>
      <c r="D2373" s="3" t="s">
        <v>659</v>
      </c>
      <c r="E2373" s="5" t="s">
        <v>1238</v>
      </c>
      <c r="G2373" s="42" cm="1">
        <f t="array" ref="G237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3.6111111111111094E-2</v>
      </c>
      <c r="H2373" s="44" t="str">
        <f>IF(ch_table[[#This Row],[Subject 1]]&lt;&gt;"House rose", "",SUMIF(ch_table[Day], ch_table[[#This Row],[Day]], ch_table[Duration]))</f>
        <v/>
      </c>
      <c r="I2373" s="49">
        <f>SUM(INDEX(ch_table[Duration],1):ch_table[[#This Row],[Duration]])</f>
        <v>54.737500000000011</v>
      </c>
      <c r="J2373" s="44" cm="1">
        <f t="array" ref="J237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373" s="44" cm="1">
        <f t="array" ref="K237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3.6111111111111094E-2</v>
      </c>
      <c r="L2373" s="44" t="str">
        <f>IF(ch_table[[#This Row],[Subject 1]]&lt;&gt;"House rose", "",SUMIF(ch_table[Day], ch_table[[#This Row],[Day]], ch_table[AAT]))</f>
        <v/>
      </c>
      <c r="M2373" s="47">
        <f>SUM(INDEX(ch_table[AAT],1):ch_table[[#This Row],[AAT]])</f>
        <v>4.2354166666666719</v>
      </c>
    </row>
    <row r="2374" spans="1:13" x14ac:dyDescent="0.25">
      <c r="A2374" s="2">
        <v>167</v>
      </c>
      <c r="B2374" s="40">
        <v>44223</v>
      </c>
      <c r="C2374" s="42">
        <v>0.84444444444444444</v>
      </c>
      <c r="D2374" s="3" t="s">
        <v>26</v>
      </c>
      <c r="E2374" s="5" t="s">
        <v>1239</v>
      </c>
      <c r="G2374" s="42" cm="1">
        <f t="array" ref="G237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1.6666666666666718E-2</v>
      </c>
      <c r="H2374" s="44" t="str">
        <f>IF(ch_table[[#This Row],[Subject 1]]&lt;&gt;"House rose", "",SUMIF(ch_table[Day], ch_table[[#This Row],[Day]], ch_table[Duration]))</f>
        <v/>
      </c>
      <c r="I2374" s="49">
        <f>SUM(INDEX(ch_table[Duration],1):ch_table[[#This Row],[Duration]])</f>
        <v>54.754166666666677</v>
      </c>
      <c r="J2374" s="44" cm="1">
        <f t="array" ref="J237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374" s="44" cm="1">
        <f t="array" ref="K237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1.6666666666666718E-2</v>
      </c>
      <c r="L2374" s="44" t="str">
        <f>IF(ch_table[[#This Row],[Subject 1]]&lt;&gt;"House rose", "",SUMIF(ch_table[Day], ch_table[[#This Row],[Day]], ch_table[AAT]))</f>
        <v/>
      </c>
      <c r="M2374" s="47">
        <f>SUM(INDEX(ch_table[AAT],1):ch_table[[#This Row],[AAT]])</f>
        <v>4.2520833333333385</v>
      </c>
    </row>
    <row r="2375" spans="1:13" x14ac:dyDescent="0.25">
      <c r="A2375" s="2">
        <v>167</v>
      </c>
      <c r="B2375" s="40">
        <v>44223</v>
      </c>
      <c r="C2375" s="42">
        <v>0.86111111111111116</v>
      </c>
      <c r="D2375" s="3" t="s">
        <v>17</v>
      </c>
      <c r="G2375" s="42" t="str" cm="1">
        <f t="array" ref="G237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2375" s="44">
        <f>IF(ch_table[[#This Row],[Subject 1]]&lt;&gt;"House rose", "",SUMIF(ch_table[Day], ch_table[[#This Row],[Day]], ch_table[Duration]))</f>
        <v>0.38194444444444448</v>
      </c>
      <c r="I2375" s="49">
        <f>SUM(INDEX(ch_table[Duration],1):ch_table[[#This Row],[Duration]])</f>
        <v>54.754166666666677</v>
      </c>
      <c r="J2375" s="44" cm="1">
        <f t="array" ref="J237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375" s="44" t="str" cm="1">
        <f t="array" ref="K237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375" s="44">
        <f>IF(ch_table[[#This Row],[Subject 1]]&lt;&gt;"House rose", "",SUMIF(ch_table[Day], ch_table[[#This Row],[Day]], ch_table[AAT]))</f>
        <v>6.9444444444444531E-2</v>
      </c>
      <c r="M2375" s="47">
        <f>SUM(INDEX(ch_table[AAT],1):ch_table[[#This Row],[AAT]])</f>
        <v>4.2520833333333385</v>
      </c>
    </row>
    <row r="2376" spans="1:13" x14ac:dyDescent="0.25">
      <c r="A2376" s="2">
        <v>168</v>
      </c>
      <c r="B2376" s="40">
        <v>44224</v>
      </c>
      <c r="C2376" s="42">
        <v>0.39583333333333331</v>
      </c>
      <c r="D2376" s="3" t="s">
        <v>18</v>
      </c>
      <c r="G2376" s="42" cm="1">
        <f t="array" ref="G237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2.0833333333332704E-3</v>
      </c>
      <c r="H2376" s="44" t="str">
        <f>IF(ch_table[[#This Row],[Subject 1]]&lt;&gt;"House rose", "",SUMIF(ch_table[Day], ch_table[[#This Row],[Day]], ch_table[Duration]))</f>
        <v/>
      </c>
      <c r="I2376" s="49">
        <f>SUM(INDEX(ch_table[Duration],1):ch_table[[#This Row],[Duration]])</f>
        <v>54.756250000000009</v>
      </c>
      <c r="J2376" s="44" cm="1">
        <f t="array" ref="J237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376" s="44" t="str" cm="1">
        <f t="array" ref="K237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376" s="44" t="str">
        <f>IF(ch_table[[#This Row],[Subject 1]]&lt;&gt;"House rose", "",SUMIF(ch_table[Day], ch_table[[#This Row],[Day]], ch_table[AAT]))</f>
        <v/>
      </c>
      <c r="M2376" s="47">
        <f>SUM(INDEX(ch_table[AAT],1):ch_table[[#This Row],[AAT]])</f>
        <v>4.2520833333333385</v>
      </c>
    </row>
    <row r="2377" spans="1:13" x14ac:dyDescent="0.25">
      <c r="A2377" s="2">
        <v>168</v>
      </c>
      <c r="B2377" s="40">
        <v>44224</v>
      </c>
      <c r="C2377" s="42">
        <v>0.39791666666666659</v>
      </c>
      <c r="D2377" s="3" t="s">
        <v>28</v>
      </c>
      <c r="E2377" s="5" t="s">
        <v>209</v>
      </c>
      <c r="G2377" s="42" cm="1">
        <f t="array" ref="G237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2.9861111111111227E-2</v>
      </c>
      <c r="H2377" s="44" t="str">
        <f>IF(ch_table[[#This Row],[Subject 1]]&lt;&gt;"House rose", "",SUMIF(ch_table[Day], ch_table[[#This Row],[Day]], ch_table[Duration]))</f>
        <v/>
      </c>
      <c r="I2377" s="49">
        <f>SUM(INDEX(ch_table[Duration],1):ch_table[[#This Row],[Duration]])</f>
        <v>54.786111111111119</v>
      </c>
      <c r="J2377" s="44" cm="1">
        <f t="array" ref="J237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377" s="44" t="str" cm="1">
        <f t="array" ref="K237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377" s="44" t="str">
        <f>IF(ch_table[[#This Row],[Subject 1]]&lt;&gt;"House rose", "",SUMIF(ch_table[Day], ch_table[[#This Row],[Day]], ch_table[AAT]))</f>
        <v/>
      </c>
      <c r="M2377" s="47">
        <f>SUM(INDEX(ch_table[AAT],1):ch_table[[#This Row],[AAT]])</f>
        <v>4.2520833333333385</v>
      </c>
    </row>
    <row r="2378" spans="1:13" x14ac:dyDescent="0.25">
      <c r="A2378" s="2">
        <v>168</v>
      </c>
      <c r="B2378" s="40">
        <v>44224</v>
      </c>
      <c r="C2378" s="42">
        <v>0.42777777777777781</v>
      </c>
      <c r="D2378" s="3" t="s">
        <v>29</v>
      </c>
      <c r="E2378" s="5" t="s">
        <v>209</v>
      </c>
      <c r="G2378" s="42" cm="1">
        <f t="array" ref="G237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1.3194444444444398E-2</v>
      </c>
      <c r="H2378" s="44" t="str">
        <f>IF(ch_table[[#This Row],[Subject 1]]&lt;&gt;"House rose", "",SUMIF(ch_table[Day], ch_table[[#This Row],[Day]], ch_table[Duration]))</f>
        <v/>
      </c>
      <c r="I2378" s="49">
        <f>SUM(INDEX(ch_table[Duration],1):ch_table[[#This Row],[Duration]])</f>
        <v>54.799305555555563</v>
      </c>
      <c r="J2378" s="44" cm="1">
        <f t="array" ref="J237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378" s="44" t="str" cm="1">
        <f t="array" ref="K237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378" s="44" t="str">
        <f>IF(ch_table[[#This Row],[Subject 1]]&lt;&gt;"House rose", "",SUMIF(ch_table[Day], ch_table[[#This Row],[Day]], ch_table[AAT]))</f>
        <v/>
      </c>
      <c r="M2378" s="47">
        <f>SUM(INDEX(ch_table[AAT],1):ch_table[[#This Row],[AAT]])</f>
        <v>4.2520833333333385</v>
      </c>
    </row>
    <row r="2379" spans="1:13" x14ac:dyDescent="0.25">
      <c r="A2379" s="2">
        <v>168</v>
      </c>
      <c r="B2379" s="40">
        <v>44224</v>
      </c>
      <c r="C2379" s="42">
        <v>0.44097222222222221</v>
      </c>
      <c r="D2379" s="3" t="s">
        <v>15</v>
      </c>
      <c r="G2379" s="42" cm="1">
        <f t="array" ref="G237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2379" s="44" t="str">
        <f>IF(ch_table[[#This Row],[Subject 1]]&lt;&gt;"House rose", "",SUMIF(ch_table[Day], ch_table[[#This Row],[Day]], ch_table[Duration]))</f>
        <v/>
      </c>
      <c r="I2379" s="49">
        <f>SUM(INDEX(ch_table[Duration],1):ch_table[[#This Row],[Duration]])</f>
        <v>54.802083333333343</v>
      </c>
      <c r="J2379" s="44" cm="1">
        <f t="array" ref="J237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379" s="44" t="str" cm="1">
        <f t="array" ref="K237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379" s="44" t="str">
        <f>IF(ch_table[[#This Row],[Subject 1]]&lt;&gt;"House rose", "",SUMIF(ch_table[Day], ch_table[[#This Row],[Day]], ch_table[AAT]))</f>
        <v/>
      </c>
      <c r="M2379" s="47">
        <f>SUM(INDEX(ch_table[AAT],1):ch_table[[#This Row],[AAT]])</f>
        <v>4.2520833333333385</v>
      </c>
    </row>
    <row r="2380" spans="1:13" x14ac:dyDescent="0.25">
      <c r="A2380" s="2">
        <v>168</v>
      </c>
      <c r="B2380" s="40">
        <v>44224</v>
      </c>
      <c r="C2380" s="42">
        <v>0.44374999999999998</v>
      </c>
      <c r="D2380" s="3" t="s">
        <v>1131</v>
      </c>
      <c r="E2380" s="5" t="s">
        <v>81</v>
      </c>
      <c r="G2380" s="42" cm="1">
        <f t="array" ref="G238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4.3055555555555514E-2</v>
      </c>
      <c r="H2380" s="44" t="str">
        <f>IF(ch_table[[#This Row],[Subject 1]]&lt;&gt;"House rose", "",SUMIF(ch_table[Day], ch_table[[#This Row],[Day]], ch_table[Duration]))</f>
        <v/>
      </c>
      <c r="I2380" s="49">
        <f>SUM(INDEX(ch_table[Duration],1):ch_table[[#This Row],[Duration]])</f>
        <v>54.845138888888897</v>
      </c>
      <c r="J2380" s="44" cm="1">
        <f t="array" ref="J238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380" s="44" t="str" cm="1">
        <f t="array" ref="K238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380" s="44" t="str">
        <f>IF(ch_table[[#This Row],[Subject 1]]&lt;&gt;"House rose", "",SUMIF(ch_table[Day], ch_table[[#This Row],[Day]], ch_table[AAT]))</f>
        <v/>
      </c>
      <c r="M2380" s="47">
        <f>SUM(INDEX(ch_table[AAT],1):ch_table[[#This Row],[AAT]])</f>
        <v>4.2520833333333385</v>
      </c>
    </row>
    <row r="2381" spans="1:13" x14ac:dyDescent="0.25">
      <c r="A2381" s="2">
        <v>168</v>
      </c>
      <c r="B2381" s="40">
        <v>44224</v>
      </c>
      <c r="C2381" s="42">
        <v>0.48680555555555549</v>
      </c>
      <c r="D2381" s="3" t="s">
        <v>15</v>
      </c>
      <c r="G2381" s="42" cm="1">
        <f t="array" ref="G238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2.0833333333333814E-3</v>
      </c>
      <c r="H2381" s="44" t="str">
        <f>IF(ch_table[[#This Row],[Subject 1]]&lt;&gt;"House rose", "",SUMIF(ch_table[Day], ch_table[[#This Row],[Day]], ch_table[Duration]))</f>
        <v/>
      </c>
      <c r="I2381" s="49">
        <f>SUM(INDEX(ch_table[Duration],1):ch_table[[#This Row],[Duration]])</f>
        <v>54.847222222222229</v>
      </c>
      <c r="J2381" s="44" cm="1">
        <f t="array" ref="J238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381" s="44" t="str" cm="1">
        <f t="array" ref="K238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381" s="44" t="str">
        <f>IF(ch_table[[#This Row],[Subject 1]]&lt;&gt;"House rose", "",SUMIF(ch_table[Day], ch_table[[#This Row],[Day]], ch_table[AAT]))</f>
        <v/>
      </c>
      <c r="M2381" s="47">
        <f>SUM(INDEX(ch_table[AAT],1):ch_table[[#This Row],[AAT]])</f>
        <v>4.2520833333333385</v>
      </c>
    </row>
    <row r="2382" spans="1:13" x14ac:dyDescent="0.25">
      <c r="A2382" s="2">
        <v>168</v>
      </c>
      <c r="B2382" s="40">
        <v>44224</v>
      </c>
      <c r="C2382" s="42">
        <v>0.48888888888888887</v>
      </c>
      <c r="D2382" s="3" t="s">
        <v>630</v>
      </c>
      <c r="E2382" s="5" t="s">
        <v>1240</v>
      </c>
      <c r="F2382" s="5" t="s">
        <v>1060</v>
      </c>
      <c r="G2382" s="42" cm="1">
        <f t="array" ref="G238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0.16458333333333336</v>
      </c>
      <c r="H2382" s="44" t="str">
        <f>IF(ch_table[[#This Row],[Subject 1]]&lt;&gt;"House rose", "",SUMIF(ch_table[Day], ch_table[[#This Row],[Day]], ch_table[Duration]))</f>
        <v/>
      </c>
      <c r="I2382" s="49">
        <f>SUM(INDEX(ch_table[Duration],1):ch_table[[#This Row],[Duration]])</f>
        <v>55.011805555555561</v>
      </c>
      <c r="J2382" s="44" cm="1">
        <f t="array" ref="J238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382" s="44" t="str" cm="1">
        <f t="array" ref="K238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382" s="44" t="str">
        <f>IF(ch_table[[#This Row],[Subject 1]]&lt;&gt;"House rose", "",SUMIF(ch_table[Day], ch_table[[#This Row],[Day]], ch_table[AAT]))</f>
        <v/>
      </c>
      <c r="M2382" s="47">
        <f>SUM(INDEX(ch_table[AAT],1):ch_table[[#This Row],[AAT]])</f>
        <v>4.2520833333333385</v>
      </c>
    </row>
    <row r="2383" spans="1:13" x14ac:dyDescent="0.25">
      <c r="A2383" s="2">
        <v>168</v>
      </c>
      <c r="B2383" s="40">
        <v>44224</v>
      </c>
      <c r="C2383" s="42">
        <v>0.65347222222222223</v>
      </c>
      <c r="D2383" s="3" t="s">
        <v>34</v>
      </c>
      <c r="E2383" s="5" t="s">
        <v>888</v>
      </c>
      <c r="G2383" s="42" cm="1">
        <f t="array" ref="G238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</v>
      </c>
      <c r="H2383" s="44" t="str">
        <f>IF(ch_table[[#This Row],[Subject 1]]&lt;&gt;"House rose", "",SUMIF(ch_table[Day], ch_table[[#This Row],[Day]], ch_table[Duration]))</f>
        <v/>
      </c>
      <c r="I2383" s="49">
        <f>SUM(INDEX(ch_table[Duration],1):ch_table[[#This Row],[Duration]])</f>
        <v>55.011805555555561</v>
      </c>
      <c r="J2383" s="44" cm="1">
        <f t="array" ref="J238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383" s="44" t="str" cm="1">
        <f t="array" ref="K238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383" s="44" t="str">
        <f>IF(ch_table[[#This Row],[Subject 1]]&lt;&gt;"House rose", "",SUMIF(ch_table[Day], ch_table[[#This Row],[Day]], ch_table[AAT]))</f>
        <v/>
      </c>
      <c r="M2383" s="47">
        <f>SUM(INDEX(ch_table[AAT],1):ch_table[[#This Row],[AAT]])</f>
        <v>4.2520833333333385</v>
      </c>
    </row>
    <row r="2384" spans="1:13" x14ac:dyDescent="0.25">
      <c r="A2384" s="2">
        <v>168</v>
      </c>
      <c r="B2384" s="40">
        <v>44224</v>
      </c>
      <c r="C2384" s="42">
        <v>0.65347222222222223</v>
      </c>
      <c r="D2384" s="3" t="s">
        <v>15</v>
      </c>
      <c r="G2384" s="42" cm="1">
        <f t="array" ref="G238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2384" s="44" t="str">
        <f>IF(ch_table[[#This Row],[Subject 1]]&lt;&gt;"House rose", "",SUMIF(ch_table[Day], ch_table[[#This Row],[Day]], ch_table[Duration]))</f>
        <v/>
      </c>
      <c r="I2384" s="49">
        <f>SUM(INDEX(ch_table[Duration],1):ch_table[[#This Row],[Duration]])</f>
        <v>55.013888888888893</v>
      </c>
      <c r="J2384" s="44" cm="1">
        <f t="array" ref="J238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384" s="44" t="str" cm="1">
        <f t="array" ref="K238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384" s="44" t="str">
        <f>IF(ch_table[[#This Row],[Subject 1]]&lt;&gt;"House rose", "",SUMIF(ch_table[Day], ch_table[[#This Row],[Day]], ch_table[AAT]))</f>
        <v/>
      </c>
      <c r="M2384" s="47">
        <f>SUM(INDEX(ch_table[AAT],1):ch_table[[#This Row],[AAT]])</f>
        <v>4.2520833333333385</v>
      </c>
    </row>
    <row r="2385" spans="1:13" x14ac:dyDescent="0.25">
      <c r="A2385" s="2">
        <v>168</v>
      </c>
      <c r="B2385" s="40">
        <v>44224</v>
      </c>
      <c r="C2385" s="42">
        <v>0.65555555555555556</v>
      </c>
      <c r="D2385" s="3" t="s">
        <v>630</v>
      </c>
      <c r="E2385" s="5" t="s">
        <v>1241</v>
      </c>
      <c r="F2385" s="5" t="s">
        <v>1060</v>
      </c>
      <c r="G2385" s="42" cm="1">
        <f t="array" ref="G238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5.3472222222222254E-2</v>
      </c>
      <c r="H2385" s="44" t="str">
        <f>IF(ch_table[[#This Row],[Subject 1]]&lt;&gt;"House rose", "",SUMIF(ch_table[Day], ch_table[[#This Row],[Day]], ch_table[Duration]))</f>
        <v/>
      </c>
      <c r="I2385" s="49">
        <f>SUM(INDEX(ch_table[Duration],1):ch_table[[#This Row],[Duration]])</f>
        <v>55.067361111111119</v>
      </c>
      <c r="J2385" s="44" cm="1">
        <f t="array" ref="J238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385" s="44" cm="1">
        <f t="array" ref="K238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6.9444444444444198E-4</v>
      </c>
      <c r="L2385" s="44" t="str">
        <f>IF(ch_table[[#This Row],[Subject 1]]&lt;&gt;"House rose", "",SUMIF(ch_table[Day], ch_table[[#This Row],[Day]], ch_table[AAT]))</f>
        <v/>
      </c>
      <c r="M2385" s="47">
        <f>SUM(INDEX(ch_table[AAT],1):ch_table[[#This Row],[AAT]])</f>
        <v>4.2527777777777827</v>
      </c>
    </row>
    <row r="2386" spans="1:13" ht="30" x14ac:dyDescent="0.25">
      <c r="A2386" s="2">
        <v>168</v>
      </c>
      <c r="B2386" s="40">
        <v>44224</v>
      </c>
      <c r="C2386" s="42">
        <v>0.70902777777777781</v>
      </c>
      <c r="D2386" s="3" t="s">
        <v>34</v>
      </c>
      <c r="E2386" s="5" t="s">
        <v>814</v>
      </c>
      <c r="G2386" s="42" cm="1">
        <f t="array" ref="G238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</v>
      </c>
      <c r="H2386" s="44" t="str">
        <f>IF(ch_table[[#This Row],[Subject 1]]&lt;&gt;"House rose", "",SUMIF(ch_table[Day], ch_table[[#This Row],[Day]], ch_table[Duration]))</f>
        <v/>
      </c>
      <c r="I2386" s="49">
        <f>SUM(INDEX(ch_table[Duration],1):ch_table[[#This Row],[Duration]])</f>
        <v>55.067361111111119</v>
      </c>
      <c r="J2386" s="44" cm="1">
        <f t="array" ref="J238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386" s="44" cm="1">
        <f t="array" ref="K238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0</v>
      </c>
      <c r="L2386" s="44" t="str">
        <f>IF(ch_table[[#This Row],[Subject 1]]&lt;&gt;"House rose", "",SUMIF(ch_table[Day], ch_table[[#This Row],[Day]], ch_table[AAT]))</f>
        <v/>
      </c>
      <c r="M2386" s="47">
        <f>SUM(INDEX(ch_table[AAT],1):ch_table[[#This Row],[AAT]])</f>
        <v>4.2527777777777827</v>
      </c>
    </row>
    <row r="2387" spans="1:13" ht="30" x14ac:dyDescent="0.25">
      <c r="A2387" s="2">
        <v>168</v>
      </c>
      <c r="B2387" s="40">
        <v>44224</v>
      </c>
      <c r="C2387" s="42">
        <v>0.70902777777777781</v>
      </c>
      <c r="D2387" s="3" t="s">
        <v>26</v>
      </c>
      <c r="E2387" s="5" t="s">
        <v>1242</v>
      </c>
      <c r="G2387" s="42" cm="1">
        <f t="array" ref="G238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1.3194444444444398E-2</v>
      </c>
      <c r="H2387" s="44" t="str">
        <f>IF(ch_table[[#This Row],[Subject 1]]&lt;&gt;"House rose", "",SUMIF(ch_table[Day], ch_table[[#This Row],[Day]], ch_table[Duration]))</f>
        <v/>
      </c>
      <c r="I2387" s="49">
        <f>SUM(INDEX(ch_table[Duration],1):ch_table[[#This Row],[Duration]])</f>
        <v>55.080555555555563</v>
      </c>
      <c r="J2387" s="44" cm="1">
        <f t="array" ref="J238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387" s="44" cm="1">
        <f t="array" ref="K238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1.3194444444444398E-2</v>
      </c>
      <c r="L2387" s="44" t="str">
        <f>IF(ch_table[[#This Row],[Subject 1]]&lt;&gt;"House rose", "",SUMIF(ch_table[Day], ch_table[[#This Row],[Day]], ch_table[AAT]))</f>
        <v/>
      </c>
      <c r="M2387" s="47">
        <f>SUM(INDEX(ch_table[AAT],1):ch_table[[#This Row],[AAT]])</f>
        <v>4.2659722222222269</v>
      </c>
    </row>
    <row r="2388" spans="1:13" x14ac:dyDescent="0.25">
      <c r="A2388" s="2">
        <v>168</v>
      </c>
      <c r="B2388" s="40">
        <v>44224</v>
      </c>
      <c r="C2388" s="42">
        <v>0.72222222222222221</v>
      </c>
      <c r="D2388" s="3" t="s">
        <v>17</v>
      </c>
      <c r="G2388" s="42" t="str" cm="1">
        <f t="array" ref="G238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2388" s="44">
        <f>IF(ch_table[[#This Row],[Subject 1]]&lt;&gt;"House rose", "",SUMIF(ch_table[Day], ch_table[[#This Row],[Day]], ch_table[Duration]))</f>
        <v>0.3263888888888889</v>
      </c>
      <c r="I2388" s="49">
        <f>SUM(INDEX(ch_table[Duration],1):ch_table[[#This Row],[Duration]])</f>
        <v>55.080555555555563</v>
      </c>
      <c r="J2388" s="44" cm="1">
        <f t="array" ref="J238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388" s="44" t="str" cm="1">
        <f t="array" ref="K238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388" s="44">
        <f>IF(ch_table[[#This Row],[Subject 1]]&lt;&gt;"House rose", "",SUMIF(ch_table[Day], ch_table[[#This Row],[Day]], ch_table[AAT]))</f>
        <v>1.388888888888884E-2</v>
      </c>
      <c r="M2388" s="47">
        <f>SUM(INDEX(ch_table[AAT],1):ch_table[[#This Row],[AAT]])</f>
        <v>4.2659722222222269</v>
      </c>
    </row>
    <row r="2389" spans="1:13" x14ac:dyDescent="0.25">
      <c r="A2389" s="2">
        <v>169</v>
      </c>
      <c r="B2389" s="40">
        <v>44228</v>
      </c>
      <c r="C2389" s="42">
        <v>0.60416666666666663</v>
      </c>
      <c r="D2389" s="3" t="s">
        <v>18</v>
      </c>
      <c r="G2389" s="42" cm="1">
        <f t="array" ref="G238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2389" s="44" t="str">
        <f>IF(ch_table[[#This Row],[Subject 1]]&lt;&gt;"House rose", "",SUMIF(ch_table[Day], ch_table[[#This Row],[Day]], ch_table[Duration]))</f>
        <v/>
      </c>
      <c r="I2389" s="49">
        <f>SUM(INDEX(ch_table[Duration],1):ch_table[[#This Row],[Duration]])</f>
        <v>55.082638888888894</v>
      </c>
      <c r="J2389" s="44" cm="1">
        <f t="array" ref="J238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389" s="44" t="str" cm="1">
        <f t="array" ref="K238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389" s="44" t="str">
        <f>IF(ch_table[[#This Row],[Subject 1]]&lt;&gt;"House rose", "",SUMIF(ch_table[Day], ch_table[[#This Row],[Day]], ch_table[AAT]))</f>
        <v/>
      </c>
      <c r="M2389" s="47">
        <f>SUM(INDEX(ch_table[AAT],1):ch_table[[#This Row],[AAT]])</f>
        <v>4.2659722222222269</v>
      </c>
    </row>
    <row r="2390" spans="1:13" x14ac:dyDescent="0.25">
      <c r="A2390" s="2">
        <v>169</v>
      </c>
      <c r="B2390" s="40">
        <v>44228</v>
      </c>
      <c r="C2390" s="42">
        <v>0.60624999999999996</v>
      </c>
      <c r="D2390" s="3" t="s">
        <v>28</v>
      </c>
      <c r="E2390" s="5" t="s">
        <v>216</v>
      </c>
      <c r="G2390" s="42" cm="1">
        <f t="array" ref="G239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3.0555555555555558E-2</v>
      </c>
      <c r="H2390" s="44" t="str">
        <f>IF(ch_table[[#This Row],[Subject 1]]&lt;&gt;"House rose", "",SUMIF(ch_table[Day], ch_table[[#This Row],[Day]], ch_table[Duration]))</f>
        <v/>
      </c>
      <c r="I2390" s="49">
        <f>SUM(INDEX(ch_table[Duration],1):ch_table[[#This Row],[Duration]])</f>
        <v>55.113194444444453</v>
      </c>
      <c r="J2390" s="44" cm="1">
        <f t="array" ref="J239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390" s="44" t="str" cm="1">
        <f t="array" ref="K239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390" s="44" t="str">
        <f>IF(ch_table[[#This Row],[Subject 1]]&lt;&gt;"House rose", "",SUMIF(ch_table[Day], ch_table[[#This Row],[Day]], ch_table[AAT]))</f>
        <v/>
      </c>
      <c r="M2390" s="47">
        <f>SUM(INDEX(ch_table[AAT],1):ch_table[[#This Row],[AAT]])</f>
        <v>4.2659722222222269</v>
      </c>
    </row>
    <row r="2391" spans="1:13" x14ac:dyDescent="0.25">
      <c r="A2391" s="2">
        <v>169</v>
      </c>
      <c r="B2391" s="40">
        <v>44228</v>
      </c>
      <c r="C2391" s="42">
        <v>0.63680555555555551</v>
      </c>
      <c r="D2391" s="3" t="s">
        <v>29</v>
      </c>
      <c r="E2391" s="5" t="s">
        <v>216</v>
      </c>
      <c r="G2391" s="42" cm="1">
        <f t="array" ref="G239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1.1805555555555625E-2</v>
      </c>
      <c r="H2391" s="44" t="str">
        <f>IF(ch_table[[#This Row],[Subject 1]]&lt;&gt;"House rose", "",SUMIF(ch_table[Day], ch_table[[#This Row],[Day]], ch_table[Duration]))</f>
        <v/>
      </c>
      <c r="I2391" s="49">
        <f>SUM(INDEX(ch_table[Duration],1):ch_table[[#This Row],[Duration]])</f>
        <v>55.125000000000007</v>
      </c>
      <c r="J2391" s="44" cm="1">
        <f t="array" ref="J239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391" s="44" t="str" cm="1">
        <f t="array" ref="K239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391" s="44" t="str">
        <f>IF(ch_table[[#This Row],[Subject 1]]&lt;&gt;"House rose", "",SUMIF(ch_table[Day], ch_table[[#This Row],[Day]], ch_table[AAT]))</f>
        <v/>
      </c>
      <c r="M2391" s="47">
        <f>SUM(INDEX(ch_table[AAT],1):ch_table[[#This Row],[AAT]])</f>
        <v>4.2659722222222269</v>
      </c>
    </row>
    <row r="2392" spans="1:13" x14ac:dyDescent="0.25">
      <c r="A2392" s="2">
        <v>169</v>
      </c>
      <c r="B2392" s="40">
        <v>44228</v>
      </c>
      <c r="C2392" s="42">
        <v>0.64861111111111114</v>
      </c>
      <c r="D2392" s="3" t="s">
        <v>15</v>
      </c>
      <c r="G2392" s="42" cm="1">
        <f t="array" ref="G239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2392" s="44" t="str">
        <f>IF(ch_table[[#This Row],[Subject 1]]&lt;&gt;"House rose", "",SUMIF(ch_table[Day], ch_table[[#This Row],[Day]], ch_table[Duration]))</f>
        <v/>
      </c>
      <c r="I2392" s="49">
        <f>SUM(INDEX(ch_table[Duration],1):ch_table[[#This Row],[Duration]])</f>
        <v>55.127777777777787</v>
      </c>
      <c r="J2392" s="44" cm="1">
        <f t="array" ref="J239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392" s="44" t="str" cm="1">
        <f t="array" ref="K239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392" s="44" t="str">
        <f>IF(ch_table[[#This Row],[Subject 1]]&lt;&gt;"House rose", "",SUMIF(ch_table[Day], ch_table[[#This Row],[Day]], ch_table[AAT]))</f>
        <v/>
      </c>
      <c r="M2392" s="47">
        <f>SUM(INDEX(ch_table[AAT],1):ch_table[[#This Row],[AAT]])</f>
        <v>4.2659722222222269</v>
      </c>
    </row>
    <row r="2393" spans="1:13" ht="30" x14ac:dyDescent="0.25">
      <c r="A2393" s="2">
        <v>169</v>
      </c>
      <c r="B2393" s="40">
        <v>44228</v>
      </c>
      <c r="C2393" s="42">
        <v>0.65138888888888891</v>
      </c>
      <c r="D2393" s="3" t="s">
        <v>39</v>
      </c>
      <c r="E2393" s="5" t="s">
        <v>1243</v>
      </c>
      <c r="F2393" s="5" t="s">
        <v>156</v>
      </c>
      <c r="G2393" s="42" cm="1">
        <f t="array" ref="G239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0.17013888888888884</v>
      </c>
      <c r="H2393" s="44" t="str">
        <f>IF(ch_table[[#This Row],[Subject 1]]&lt;&gt;"House rose", "",SUMIF(ch_table[Day], ch_table[[#This Row],[Day]], ch_table[Duration]))</f>
        <v/>
      </c>
      <c r="I2393" s="49">
        <f>SUM(INDEX(ch_table[Duration],1):ch_table[[#This Row],[Duration]])</f>
        <v>55.297916666666673</v>
      </c>
      <c r="J2393" s="44" cm="1">
        <f t="array" ref="J239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393" s="44" t="str" cm="1">
        <f t="array" ref="K239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393" s="44" t="str">
        <f>IF(ch_table[[#This Row],[Subject 1]]&lt;&gt;"House rose", "",SUMIF(ch_table[Day], ch_table[[#This Row],[Day]], ch_table[AAT]))</f>
        <v/>
      </c>
      <c r="M2393" s="47">
        <f>SUM(INDEX(ch_table[AAT],1):ch_table[[#This Row],[AAT]])</f>
        <v>4.2659722222222269</v>
      </c>
    </row>
    <row r="2394" spans="1:13" x14ac:dyDescent="0.25">
      <c r="A2394" s="2">
        <v>169</v>
      </c>
      <c r="B2394" s="40">
        <v>44228</v>
      </c>
      <c r="C2394" s="42">
        <v>0.82152777777777775</v>
      </c>
      <c r="D2394" s="3" t="s">
        <v>34</v>
      </c>
      <c r="E2394" s="5" t="s">
        <v>888</v>
      </c>
      <c r="F2394" s="5" t="s">
        <v>73</v>
      </c>
      <c r="G2394" s="42" cm="1">
        <f t="array" ref="G239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</v>
      </c>
      <c r="H2394" s="44" t="str">
        <f>IF(ch_table[[#This Row],[Subject 1]]&lt;&gt;"House rose", "",SUMIF(ch_table[Day], ch_table[[#This Row],[Day]], ch_table[Duration]))</f>
        <v/>
      </c>
      <c r="I2394" s="49">
        <f>SUM(INDEX(ch_table[Duration],1):ch_table[[#This Row],[Duration]])</f>
        <v>55.297916666666673</v>
      </c>
      <c r="J2394" s="44" cm="1">
        <f t="array" ref="J239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394" s="44" t="str" cm="1">
        <f t="array" ref="K239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394" s="44" t="str">
        <f>IF(ch_table[[#This Row],[Subject 1]]&lt;&gt;"House rose", "",SUMIF(ch_table[Day], ch_table[[#This Row],[Day]], ch_table[AAT]))</f>
        <v/>
      </c>
      <c r="M2394" s="47">
        <f>SUM(INDEX(ch_table[AAT],1):ch_table[[#This Row],[AAT]])</f>
        <v>4.2659722222222269</v>
      </c>
    </row>
    <row r="2395" spans="1:13" x14ac:dyDescent="0.25">
      <c r="A2395" s="2">
        <v>169</v>
      </c>
      <c r="B2395" s="40">
        <v>44228</v>
      </c>
      <c r="C2395" s="42">
        <v>0.82152777777777775</v>
      </c>
      <c r="D2395" s="3" t="s">
        <v>15</v>
      </c>
      <c r="G2395" s="42" cm="1">
        <f t="array" ref="G239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2395" s="44" t="str">
        <f>IF(ch_table[[#This Row],[Subject 1]]&lt;&gt;"House rose", "",SUMIF(ch_table[Day], ch_table[[#This Row],[Day]], ch_table[Duration]))</f>
        <v/>
      </c>
      <c r="I2395" s="49">
        <f>SUM(INDEX(ch_table[Duration],1):ch_table[[#This Row],[Duration]])</f>
        <v>55.300000000000004</v>
      </c>
      <c r="J2395" s="44" cm="1">
        <f t="array" ref="J239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395" s="44" t="str" cm="1">
        <f t="array" ref="K239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395" s="44" t="str">
        <f>IF(ch_table[[#This Row],[Subject 1]]&lt;&gt;"House rose", "",SUMIF(ch_table[Day], ch_table[[#This Row],[Day]], ch_table[AAT]))</f>
        <v/>
      </c>
      <c r="M2395" s="47">
        <f>SUM(INDEX(ch_table[AAT],1):ch_table[[#This Row],[AAT]])</f>
        <v>4.2659722222222269</v>
      </c>
    </row>
    <row r="2396" spans="1:13" x14ac:dyDescent="0.25">
      <c r="A2396" s="2">
        <v>169</v>
      </c>
      <c r="B2396" s="40">
        <v>44228</v>
      </c>
      <c r="C2396" s="42">
        <v>0.82361111111111107</v>
      </c>
      <c r="D2396" s="3" t="s">
        <v>39</v>
      </c>
      <c r="E2396" s="5" t="s">
        <v>1244</v>
      </c>
      <c r="F2396" s="5" t="s">
        <v>830</v>
      </c>
      <c r="G2396" s="42" cm="1">
        <f t="array" ref="G239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9.9305555555555647E-2</v>
      </c>
      <c r="H2396" s="44" t="str">
        <f>IF(ch_table[[#This Row],[Subject 1]]&lt;&gt;"House rose", "",SUMIF(ch_table[Day], ch_table[[#This Row],[Day]], ch_table[Duration]))</f>
        <v/>
      </c>
      <c r="I2396" s="49">
        <f>SUM(INDEX(ch_table[Duration],1):ch_table[[#This Row],[Duration]])</f>
        <v>55.399305555555557</v>
      </c>
      <c r="J2396" s="44" cm="1">
        <f t="array" ref="J239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396" s="44" cm="1">
        <f t="array" ref="K239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6.2500000000000888E-3</v>
      </c>
      <c r="L2396" s="44" t="str">
        <f>IF(ch_table[[#This Row],[Subject 1]]&lt;&gt;"House rose", "",SUMIF(ch_table[Day], ch_table[[#This Row],[Day]], ch_table[AAT]))</f>
        <v/>
      </c>
      <c r="M2396" s="47">
        <f>SUM(INDEX(ch_table[AAT],1):ch_table[[#This Row],[AAT]])</f>
        <v>4.2722222222222275</v>
      </c>
    </row>
    <row r="2397" spans="1:13" x14ac:dyDescent="0.25">
      <c r="A2397" s="2">
        <v>169</v>
      </c>
      <c r="B2397" s="40">
        <v>44228</v>
      </c>
      <c r="C2397" s="42">
        <v>0.92291666666666672</v>
      </c>
      <c r="D2397" s="3" t="s">
        <v>34</v>
      </c>
      <c r="E2397" s="5" t="s">
        <v>1135</v>
      </c>
      <c r="F2397" s="5" t="s">
        <v>73</v>
      </c>
      <c r="G2397" s="42" cm="1">
        <f t="array" ref="G239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</v>
      </c>
      <c r="H2397" s="44" t="str">
        <f>IF(ch_table[[#This Row],[Subject 1]]&lt;&gt;"House rose", "",SUMIF(ch_table[Day], ch_table[[#This Row],[Day]], ch_table[Duration]))</f>
        <v/>
      </c>
      <c r="I2397" s="49">
        <f>SUM(INDEX(ch_table[Duration],1):ch_table[[#This Row],[Duration]])</f>
        <v>55.399305555555557</v>
      </c>
      <c r="J2397" s="44" cm="1">
        <f t="array" ref="J239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397" s="44" cm="1">
        <f t="array" ref="K239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0</v>
      </c>
      <c r="L2397" s="44" t="str">
        <f>IF(ch_table[[#This Row],[Subject 1]]&lt;&gt;"House rose", "",SUMIF(ch_table[Day], ch_table[[#This Row],[Day]], ch_table[AAT]))</f>
        <v/>
      </c>
      <c r="M2397" s="47">
        <f>SUM(INDEX(ch_table[AAT],1):ch_table[[#This Row],[AAT]])</f>
        <v>4.2722222222222275</v>
      </c>
    </row>
    <row r="2398" spans="1:13" ht="30" x14ac:dyDescent="0.25">
      <c r="A2398" s="2">
        <v>169</v>
      </c>
      <c r="B2398" s="40">
        <v>44228</v>
      </c>
      <c r="C2398" s="42">
        <v>0.92291666666666672</v>
      </c>
      <c r="D2398" s="3" t="s">
        <v>26</v>
      </c>
      <c r="E2398" s="5" t="s">
        <v>1245</v>
      </c>
      <c r="G2398" s="42" cm="1">
        <f t="array" ref="G239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1.3194444444444398E-2</v>
      </c>
      <c r="H2398" s="44" t="str">
        <f>IF(ch_table[[#This Row],[Subject 1]]&lt;&gt;"House rose", "",SUMIF(ch_table[Day], ch_table[[#This Row],[Day]], ch_table[Duration]))</f>
        <v/>
      </c>
      <c r="I2398" s="49">
        <f>SUM(INDEX(ch_table[Duration],1):ch_table[[#This Row],[Duration]])</f>
        <v>55.412500000000001</v>
      </c>
      <c r="J2398" s="44" cm="1">
        <f t="array" ref="J239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398" s="44" cm="1">
        <f t="array" ref="K239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1.3194444444444398E-2</v>
      </c>
      <c r="L2398" s="44" t="str">
        <f>IF(ch_table[[#This Row],[Subject 1]]&lt;&gt;"House rose", "",SUMIF(ch_table[Day], ch_table[[#This Row],[Day]], ch_table[AAT]))</f>
        <v/>
      </c>
      <c r="M2398" s="47">
        <f>SUM(INDEX(ch_table[AAT],1):ch_table[[#This Row],[AAT]])</f>
        <v>4.2854166666666718</v>
      </c>
    </row>
    <row r="2399" spans="1:13" x14ac:dyDescent="0.25">
      <c r="A2399" s="2">
        <v>169</v>
      </c>
      <c r="B2399" s="40">
        <v>44228</v>
      </c>
      <c r="C2399" s="42">
        <v>0.93611111111111112</v>
      </c>
      <c r="D2399" s="3" t="s">
        <v>17</v>
      </c>
      <c r="G2399" s="42" t="str" cm="1">
        <f t="array" ref="G239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2399" s="44">
        <f>IF(ch_table[[#This Row],[Subject 1]]&lt;&gt;"House rose", "",SUMIF(ch_table[Day], ch_table[[#This Row],[Day]], ch_table[Duration]))</f>
        <v>0.33194444444444449</v>
      </c>
      <c r="I2399" s="49">
        <f>SUM(INDEX(ch_table[Duration],1):ch_table[[#This Row],[Duration]])</f>
        <v>55.412500000000001</v>
      </c>
      <c r="J2399" s="44" cm="1">
        <f t="array" ref="J239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399" s="44" t="str" cm="1">
        <f t="array" ref="K239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399" s="44">
        <f>IF(ch_table[[#This Row],[Subject 1]]&lt;&gt;"House rose", "",SUMIF(ch_table[Day], ch_table[[#This Row],[Day]], ch_table[AAT]))</f>
        <v>1.9444444444444486E-2</v>
      </c>
      <c r="M2399" s="47">
        <f>SUM(INDEX(ch_table[AAT],1):ch_table[[#This Row],[AAT]])</f>
        <v>4.2854166666666718</v>
      </c>
    </row>
    <row r="2400" spans="1:13" x14ac:dyDescent="0.25">
      <c r="A2400" s="2">
        <v>170</v>
      </c>
      <c r="B2400" s="40">
        <v>44229</v>
      </c>
      <c r="C2400" s="42">
        <v>0.47916666666666669</v>
      </c>
      <c r="D2400" s="3" t="s">
        <v>18</v>
      </c>
      <c r="G2400" s="42" cm="1">
        <f t="array" ref="G240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2400" s="44" t="str">
        <f>IF(ch_table[[#This Row],[Subject 1]]&lt;&gt;"House rose", "",SUMIF(ch_table[Day], ch_table[[#This Row],[Day]], ch_table[Duration]))</f>
        <v/>
      </c>
      <c r="I2400" s="49">
        <f>SUM(INDEX(ch_table[Duration],1):ch_table[[#This Row],[Duration]])</f>
        <v>55.414583333333333</v>
      </c>
      <c r="J2400" s="44" cm="1">
        <f t="array" ref="J240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400" s="44" t="str" cm="1">
        <f t="array" ref="K240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400" s="44" t="str">
        <f>IF(ch_table[[#This Row],[Subject 1]]&lt;&gt;"House rose", "",SUMIF(ch_table[Day], ch_table[[#This Row],[Day]], ch_table[AAT]))</f>
        <v/>
      </c>
      <c r="M2400" s="47">
        <f>SUM(INDEX(ch_table[AAT],1):ch_table[[#This Row],[AAT]])</f>
        <v>4.2854166666666718</v>
      </c>
    </row>
    <row r="2401" spans="1:13" x14ac:dyDescent="0.25">
      <c r="A2401" s="2">
        <v>170</v>
      </c>
      <c r="B2401" s="40">
        <v>44229</v>
      </c>
      <c r="C2401" s="42">
        <v>0.48125000000000001</v>
      </c>
      <c r="D2401" s="3" t="s">
        <v>28</v>
      </c>
      <c r="E2401" s="5" t="s">
        <v>119</v>
      </c>
      <c r="G2401" s="42" cm="1">
        <f t="array" ref="G240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2.9861111111111061E-2</v>
      </c>
      <c r="H2401" s="44" t="str">
        <f>IF(ch_table[[#This Row],[Subject 1]]&lt;&gt;"House rose", "",SUMIF(ch_table[Day], ch_table[[#This Row],[Day]], ch_table[Duration]))</f>
        <v/>
      </c>
      <c r="I2401" s="49">
        <f>SUM(INDEX(ch_table[Duration],1):ch_table[[#This Row],[Duration]])</f>
        <v>55.444444444444443</v>
      </c>
      <c r="J2401" s="44" cm="1">
        <f t="array" ref="J240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401" s="44" t="str" cm="1">
        <f t="array" ref="K240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401" s="44" t="str">
        <f>IF(ch_table[[#This Row],[Subject 1]]&lt;&gt;"House rose", "",SUMIF(ch_table[Day], ch_table[[#This Row],[Day]], ch_table[AAT]))</f>
        <v/>
      </c>
      <c r="M2401" s="47">
        <f>SUM(INDEX(ch_table[AAT],1):ch_table[[#This Row],[AAT]])</f>
        <v>4.2854166666666718</v>
      </c>
    </row>
    <row r="2402" spans="1:13" x14ac:dyDescent="0.25">
      <c r="A2402" s="2">
        <v>170</v>
      </c>
      <c r="B2402" s="40">
        <v>44229</v>
      </c>
      <c r="C2402" s="42">
        <v>0.51111111111111107</v>
      </c>
      <c r="D2402" s="3" t="s">
        <v>29</v>
      </c>
      <c r="E2402" s="5" t="s">
        <v>119</v>
      </c>
      <c r="G2402" s="42" cm="1">
        <f t="array" ref="G240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1.3888888888888951E-2</v>
      </c>
      <c r="H2402" s="44" t="str">
        <f>IF(ch_table[[#This Row],[Subject 1]]&lt;&gt;"House rose", "",SUMIF(ch_table[Day], ch_table[[#This Row],[Day]], ch_table[Duration]))</f>
        <v/>
      </c>
      <c r="I2402" s="49">
        <f>SUM(INDEX(ch_table[Duration],1):ch_table[[#This Row],[Duration]])</f>
        <v>55.458333333333329</v>
      </c>
      <c r="J2402" s="44" cm="1">
        <f t="array" ref="J240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402" s="44" t="str" cm="1">
        <f t="array" ref="K240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402" s="44" t="str">
        <f>IF(ch_table[[#This Row],[Subject 1]]&lt;&gt;"House rose", "",SUMIF(ch_table[Day], ch_table[[#This Row],[Day]], ch_table[AAT]))</f>
        <v/>
      </c>
      <c r="M2402" s="47">
        <f>SUM(INDEX(ch_table[AAT],1):ch_table[[#This Row],[AAT]])</f>
        <v>4.2854166666666718</v>
      </c>
    </row>
    <row r="2403" spans="1:13" x14ac:dyDescent="0.25">
      <c r="A2403" s="2">
        <v>170</v>
      </c>
      <c r="B2403" s="40">
        <v>44229</v>
      </c>
      <c r="C2403" s="42">
        <v>0.52500000000000002</v>
      </c>
      <c r="D2403" s="3" t="s">
        <v>15</v>
      </c>
      <c r="G2403" s="42" cm="1">
        <f t="array" ref="G240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2403" s="44" t="str">
        <f>IF(ch_table[[#This Row],[Subject 1]]&lt;&gt;"House rose", "",SUMIF(ch_table[Day], ch_table[[#This Row],[Day]], ch_table[Duration]))</f>
        <v/>
      </c>
      <c r="I2403" s="49">
        <f>SUM(INDEX(ch_table[Duration],1):ch_table[[#This Row],[Duration]])</f>
        <v>55.46041666666666</v>
      </c>
      <c r="J2403" s="44" cm="1">
        <f t="array" ref="J240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403" s="44" t="str" cm="1">
        <f t="array" ref="K240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403" s="44" t="str">
        <f>IF(ch_table[[#This Row],[Subject 1]]&lt;&gt;"House rose", "",SUMIF(ch_table[Day], ch_table[[#This Row],[Day]], ch_table[AAT]))</f>
        <v/>
      </c>
      <c r="M2403" s="47">
        <f>SUM(INDEX(ch_table[AAT],1):ch_table[[#This Row],[AAT]])</f>
        <v>4.2854166666666718</v>
      </c>
    </row>
    <row r="2404" spans="1:13" ht="60" x14ac:dyDescent="0.25">
      <c r="A2404" s="2">
        <v>170</v>
      </c>
      <c r="B2404" s="40">
        <v>44229</v>
      </c>
      <c r="C2404" s="42">
        <v>0.52708333333333335</v>
      </c>
      <c r="D2404" s="3" t="s">
        <v>32</v>
      </c>
      <c r="E2404" s="5" t="s">
        <v>1246</v>
      </c>
      <c r="G2404" s="42" cm="1">
        <f t="array" ref="G240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2.8472222222222232E-2</v>
      </c>
      <c r="H2404" s="44" t="str">
        <f>IF(ch_table[[#This Row],[Subject 1]]&lt;&gt;"House rose", "",SUMIF(ch_table[Day], ch_table[[#This Row],[Day]], ch_table[Duration]))</f>
        <v/>
      </c>
      <c r="I2404" s="49">
        <f>SUM(INDEX(ch_table[Duration],1):ch_table[[#This Row],[Duration]])</f>
        <v>55.48888888888888</v>
      </c>
      <c r="J2404" s="44" cm="1">
        <f t="array" ref="J240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404" s="44" t="str" cm="1">
        <f t="array" ref="K240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404" s="44" t="str">
        <f>IF(ch_table[[#This Row],[Subject 1]]&lt;&gt;"House rose", "",SUMIF(ch_table[Day], ch_table[[#This Row],[Day]], ch_table[AAT]))</f>
        <v/>
      </c>
      <c r="M2404" s="47">
        <f>SUM(INDEX(ch_table[AAT],1):ch_table[[#This Row],[AAT]])</f>
        <v>4.2854166666666718</v>
      </c>
    </row>
    <row r="2405" spans="1:13" x14ac:dyDescent="0.25">
      <c r="A2405" s="2">
        <v>170</v>
      </c>
      <c r="B2405" s="40">
        <v>44229</v>
      </c>
      <c r="C2405" s="42">
        <v>0.55555555555555558</v>
      </c>
      <c r="D2405" s="3" t="s">
        <v>15</v>
      </c>
      <c r="G2405" s="42" cm="1">
        <f t="array" ref="G240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2405" s="44" t="str">
        <f>IF(ch_table[[#This Row],[Subject 1]]&lt;&gt;"House rose", "",SUMIF(ch_table[Day], ch_table[[#This Row],[Day]], ch_table[Duration]))</f>
        <v/>
      </c>
      <c r="I2405" s="49">
        <f>SUM(INDEX(ch_table[Duration],1):ch_table[[#This Row],[Duration]])</f>
        <v>55.490972222222211</v>
      </c>
      <c r="J2405" s="44" cm="1">
        <f t="array" ref="J240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405" s="44" t="str" cm="1">
        <f t="array" ref="K240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405" s="44" t="str">
        <f>IF(ch_table[[#This Row],[Subject 1]]&lt;&gt;"House rose", "",SUMIF(ch_table[Day], ch_table[[#This Row],[Day]], ch_table[AAT]))</f>
        <v/>
      </c>
      <c r="M2405" s="47">
        <f>SUM(INDEX(ch_table[AAT],1):ch_table[[#This Row],[AAT]])</f>
        <v>4.2854166666666718</v>
      </c>
    </row>
    <row r="2406" spans="1:13" ht="30" x14ac:dyDescent="0.25">
      <c r="A2406" s="2">
        <v>170</v>
      </c>
      <c r="B2406" s="40">
        <v>44229</v>
      </c>
      <c r="C2406" s="42">
        <v>0.55763888888888891</v>
      </c>
      <c r="D2406" s="3" t="s">
        <v>30</v>
      </c>
      <c r="E2406" s="5" t="s">
        <v>797</v>
      </c>
      <c r="G2406" s="42" cm="1">
        <f t="array" ref="G240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5.9722222222222232E-2</v>
      </c>
      <c r="H2406" s="44" t="str">
        <f>IF(ch_table[[#This Row],[Subject 1]]&lt;&gt;"House rose", "",SUMIF(ch_table[Day], ch_table[[#This Row],[Day]], ch_table[Duration]))</f>
        <v/>
      </c>
      <c r="I2406" s="49">
        <f>SUM(INDEX(ch_table[Duration],1):ch_table[[#This Row],[Duration]])</f>
        <v>55.550694444444431</v>
      </c>
      <c r="J2406" s="44" cm="1">
        <f t="array" ref="J240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406" s="44" t="str" cm="1">
        <f t="array" ref="K240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406" s="44" t="str">
        <f>IF(ch_table[[#This Row],[Subject 1]]&lt;&gt;"House rose", "",SUMIF(ch_table[Day], ch_table[[#This Row],[Day]], ch_table[AAT]))</f>
        <v/>
      </c>
      <c r="M2406" s="47">
        <f>SUM(INDEX(ch_table[AAT],1):ch_table[[#This Row],[AAT]])</f>
        <v>4.2854166666666718</v>
      </c>
    </row>
    <row r="2407" spans="1:13" x14ac:dyDescent="0.25">
      <c r="A2407" s="2">
        <v>170</v>
      </c>
      <c r="B2407" s="40">
        <v>44229</v>
      </c>
      <c r="C2407" s="42">
        <v>0.61736111111111114</v>
      </c>
      <c r="D2407" s="3" t="s">
        <v>15</v>
      </c>
      <c r="G2407" s="42" cm="1">
        <f t="array" ref="G240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2407" s="44" t="str">
        <f>IF(ch_table[[#This Row],[Subject 1]]&lt;&gt;"House rose", "",SUMIF(ch_table[Day], ch_table[[#This Row],[Day]], ch_table[Duration]))</f>
        <v/>
      </c>
      <c r="I2407" s="49">
        <f>SUM(INDEX(ch_table[Duration],1):ch_table[[#This Row],[Duration]])</f>
        <v>55.552777777777763</v>
      </c>
      <c r="J2407" s="44" cm="1">
        <f t="array" ref="J240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407" s="44" t="str" cm="1">
        <f t="array" ref="K240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407" s="44" t="str">
        <f>IF(ch_table[[#This Row],[Subject 1]]&lt;&gt;"House rose", "",SUMIF(ch_table[Day], ch_table[[#This Row],[Day]], ch_table[AAT]))</f>
        <v/>
      </c>
      <c r="M2407" s="47">
        <f>SUM(INDEX(ch_table[AAT],1):ch_table[[#This Row],[AAT]])</f>
        <v>4.2854166666666718</v>
      </c>
    </row>
    <row r="2408" spans="1:13" ht="30" x14ac:dyDescent="0.25">
      <c r="A2408" s="2">
        <v>170</v>
      </c>
      <c r="B2408" s="40">
        <v>44229</v>
      </c>
      <c r="C2408" s="42">
        <v>0.61944444444444446</v>
      </c>
      <c r="D2408" s="3" t="s">
        <v>30</v>
      </c>
      <c r="E2408" s="5" t="s">
        <v>1247</v>
      </c>
      <c r="G2408" s="42" cm="1">
        <f t="array" ref="G240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4.0972222222222188E-2</v>
      </c>
      <c r="H2408" s="44" t="str">
        <f>IF(ch_table[[#This Row],[Subject 1]]&lt;&gt;"House rose", "",SUMIF(ch_table[Day], ch_table[[#This Row],[Day]], ch_table[Duration]))</f>
        <v/>
      </c>
      <c r="I2408" s="49">
        <f>SUM(INDEX(ch_table[Duration],1):ch_table[[#This Row],[Duration]])</f>
        <v>55.593749999999986</v>
      </c>
      <c r="J2408" s="44" cm="1">
        <f t="array" ref="J240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408" s="44" t="str" cm="1">
        <f t="array" ref="K240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408" s="44" t="str">
        <f>IF(ch_table[[#This Row],[Subject 1]]&lt;&gt;"House rose", "",SUMIF(ch_table[Day], ch_table[[#This Row],[Day]], ch_table[AAT]))</f>
        <v/>
      </c>
      <c r="M2408" s="47">
        <f>SUM(INDEX(ch_table[AAT],1):ch_table[[#This Row],[AAT]])</f>
        <v>4.2854166666666718</v>
      </c>
    </row>
    <row r="2409" spans="1:13" x14ac:dyDescent="0.25">
      <c r="A2409" s="2">
        <v>170</v>
      </c>
      <c r="B2409" s="40">
        <v>44229</v>
      </c>
      <c r="C2409" s="42">
        <v>0.66041666666666665</v>
      </c>
      <c r="D2409" s="3" t="s">
        <v>24</v>
      </c>
      <c r="E2409" s="5" t="s">
        <v>1248</v>
      </c>
      <c r="G2409" s="42" cm="1">
        <f t="array" ref="G240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1.388888888888884E-3</v>
      </c>
      <c r="H2409" s="44" t="str">
        <f>IF(ch_table[[#This Row],[Subject 1]]&lt;&gt;"House rose", "",SUMIF(ch_table[Day], ch_table[[#This Row],[Day]], ch_table[Duration]))</f>
        <v/>
      </c>
      <c r="I2409" s="49">
        <f>SUM(INDEX(ch_table[Duration],1):ch_table[[#This Row],[Duration]])</f>
        <v>55.595138888888876</v>
      </c>
      <c r="J2409" s="44" cm="1">
        <f t="array" ref="J240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409" s="44" t="str" cm="1">
        <f t="array" ref="K240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409" s="44" t="str">
        <f>IF(ch_table[[#This Row],[Subject 1]]&lt;&gt;"House rose", "",SUMIF(ch_table[Day], ch_table[[#This Row],[Day]], ch_table[AAT]))</f>
        <v/>
      </c>
      <c r="M2409" s="47">
        <f>SUM(INDEX(ch_table[AAT],1):ch_table[[#This Row],[AAT]])</f>
        <v>4.2854166666666718</v>
      </c>
    </row>
    <row r="2410" spans="1:13" ht="30" x14ac:dyDescent="0.25">
      <c r="A2410" s="2">
        <v>170</v>
      </c>
      <c r="B2410" s="40">
        <v>44229</v>
      </c>
      <c r="C2410" s="42">
        <v>0.66180555555555554</v>
      </c>
      <c r="D2410" s="3" t="s">
        <v>44</v>
      </c>
      <c r="E2410" s="5" t="s">
        <v>1249</v>
      </c>
      <c r="G2410" s="42" cm="1">
        <f t="array" ref="G241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6.9444444444444198E-3</v>
      </c>
      <c r="H2410" s="44" t="str">
        <f>IF(ch_table[[#This Row],[Subject 1]]&lt;&gt;"House rose", "",SUMIF(ch_table[Day], ch_table[[#This Row],[Day]], ch_table[Duration]))</f>
        <v/>
      </c>
      <c r="I2410" s="49">
        <f>SUM(INDEX(ch_table[Duration],1):ch_table[[#This Row],[Duration]])</f>
        <v>55.602083333333319</v>
      </c>
      <c r="J2410" s="44" cm="1">
        <f t="array" ref="J241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410" s="44" t="str" cm="1">
        <f t="array" ref="K241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410" s="44" t="str">
        <f>IF(ch_table[[#This Row],[Subject 1]]&lt;&gt;"House rose", "",SUMIF(ch_table[Day], ch_table[[#This Row],[Day]], ch_table[AAT]))</f>
        <v/>
      </c>
      <c r="M2410" s="47">
        <f>SUM(INDEX(ch_table[AAT],1):ch_table[[#This Row],[AAT]])</f>
        <v>4.2854166666666718</v>
      </c>
    </row>
    <row r="2411" spans="1:13" x14ac:dyDescent="0.25">
      <c r="A2411" s="2">
        <v>170</v>
      </c>
      <c r="B2411" s="40">
        <v>44229</v>
      </c>
      <c r="C2411" s="42">
        <v>0.66874999999999996</v>
      </c>
      <c r="D2411" s="3" t="s">
        <v>15</v>
      </c>
      <c r="G2411" s="42" cm="1">
        <f t="array" ref="G241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1.388888888888884E-3</v>
      </c>
      <c r="H2411" s="44" t="str">
        <f>IF(ch_table[[#This Row],[Subject 1]]&lt;&gt;"House rose", "",SUMIF(ch_table[Day], ch_table[[#This Row],[Day]], ch_table[Duration]))</f>
        <v/>
      </c>
      <c r="I2411" s="49">
        <f>SUM(INDEX(ch_table[Duration],1):ch_table[[#This Row],[Duration]])</f>
        <v>55.603472222222209</v>
      </c>
      <c r="J2411" s="44" cm="1">
        <f t="array" ref="J241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411" s="44" t="str" cm="1">
        <f t="array" ref="K241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411" s="44" t="str">
        <f>IF(ch_table[[#This Row],[Subject 1]]&lt;&gt;"House rose", "",SUMIF(ch_table[Day], ch_table[[#This Row],[Day]], ch_table[AAT]))</f>
        <v/>
      </c>
      <c r="M2411" s="47">
        <f>SUM(INDEX(ch_table[AAT],1):ch_table[[#This Row],[AAT]])</f>
        <v>4.2854166666666718</v>
      </c>
    </row>
    <row r="2412" spans="1:13" ht="30" x14ac:dyDescent="0.25">
      <c r="A2412" s="2">
        <v>170</v>
      </c>
      <c r="B2412" s="40">
        <v>44229</v>
      </c>
      <c r="C2412" s="42">
        <v>0.67013888888888884</v>
      </c>
      <c r="D2412" s="3" t="s">
        <v>855</v>
      </c>
      <c r="E2412" s="5" t="s">
        <v>1250</v>
      </c>
      <c r="F2412" s="5" t="s">
        <v>173</v>
      </c>
      <c r="G2412" s="42" cm="1">
        <f t="array" ref="G241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0.10277777777777786</v>
      </c>
      <c r="H2412" s="44" t="str">
        <f>IF(ch_table[[#This Row],[Subject 1]]&lt;&gt;"House rose", "",SUMIF(ch_table[Day], ch_table[[#This Row],[Day]], ch_table[Duration]))</f>
        <v/>
      </c>
      <c r="I2412" s="49">
        <f>SUM(INDEX(ch_table[Duration],1):ch_table[[#This Row],[Duration]])</f>
        <v>55.706249999999983</v>
      </c>
      <c r="J2412" s="44" cm="1">
        <f t="array" ref="J241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412" s="44" t="str" cm="1">
        <f t="array" ref="K241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412" s="44" t="str">
        <f>IF(ch_table[[#This Row],[Subject 1]]&lt;&gt;"House rose", "",SUMIF(ch_table[Day], ch_table[[#This Row],[Day]], ch_table[AAT]))</f>
        <v/>
      </c>
      <c r="M2412" s="47">
        <f>SUM(INDEX(ch_table[AAT],1):ch_table[[#This Row],[AAT]])</f>
        <v>4.2854166666666718</v>
      </c>
    </row>
    <row r="2413" spans="1:13" ht="30" x14ac:dyDescent="0.25">
      <c r="A2413" s="2">
        <v>170</v>
      </c>
      <c r="B2413" s="40">
        <v>44229</v>
      </c>
      <c r="C2413" s="42">
        <v>0.7729166666666667</v>
      </c>
      <c r="D2413" s="3" t="s">
        <v>35</v>
      </c>
      <c r="E2413" s="5" t="s">
        <v>1251</v>
      </c>
      <c r="G2413" s="42" cm="1">
        <f t="array" ref="G241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2413" s="44" t="str">
        <f>IF(ch_table[[#This Row],[Subject 1]]&lt;&gt;"House rose", "",SUMIF(ch_table[Day], ch_table[[#This Row],[Day]], ch_table[Duration]))</f>
        <v/>
      </c>
      <c r="I2413" s="49">
        <f>SUM(INDEX(ch_table[Duration],1):ch_table[[#This Row],[Duration]])</f>
        <v>55.708333333333314</v>
      </c>
      <c r="J2413" s="44" cm="1">
        <f t="array" ref="J241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413" s="44" t="str" cm="1">
        <f t="array" ref="K241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413" s="44" t="str">
        <f>IF(ch_table[[#This Row],[Subject 1]]&lt;&gt;"House rose", "",SUMIF(ch_table[Day], ch_table[[#This Row],[Day]], ch_table[AAT]))</f>
        <v/>
      </c>
      <c r="M2413" s="47">
        <f>SUM(INDEX(ch_table[AAT],1):ch_table[[#This Row],[AAT]])</f>
        <v>4.2854166666666718</v>
      </c>
    </row>
    <row r="2414" spans="1:13" x14ac:dyDescent="0.25">
      <c r="A2414" s="2">
        <v>170</v>
      </c>
      <c r="B2414" s="40">
        <v>44229</v>
      </c>
      <c r="C2414" s="42">
        <v>0.77500000000000002</v>
      </c>
      <c r="D2414" s="3" t="s">
        <v>35</v>
      </c>
      <c r="E2414" s="5" t="s">
        <v>1252</v>
      </c>
      <c r="G2414" s="42" cm="1">
        <f t="array" ref="G241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1.388888888888884E-3</v>
      </c>
      <c r="H2414" s="44" t="str">
        <f>IF(ch_table[[#This Row],[Subject 1]]&lt;&gt;"House rose", "",SUMIF(ch_table[Day], ch_table[[#This Row],[Day]], ch_table[Duration]))</f>
        <v/>
      </c>
      <c r="I2414" s="49">
        <f>SUM(INDEX(ch_table[Duration],1):ch_table[[#This Row],[Duration]])</f>
        <v>55.709722222222204</v>
      </c>
      <c r="J2414" s="44" cm="1">
        <f t="array" ref="J241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414" s="44" t="str" cm="1">
        <f t="array" ref="K241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414" s="44" t="str">
        <f>IF(ch_table[[#This Row],[Subject 1]]&lt;&gt;"House rose", "",SUMIF(ch_table[Day], ch_table[[#This Row],[Day]], ch_table[AAT]))</f>
        <v/>
      </c>
      <c r="M2414" s="47">
        <f>SUM(INDEX(ch_table[AAT],1):ch_table[[#This Row],[AAT]])</f>
        <v>4.2854166666666718</v>
      </c>
    </row>
    <row r="2415" spans="1:13" x14ac:dyDescent="0.25">
      <c r="A2415" s="2">
        <v>170</v>
      </c>
      <c r="B2415" s="40">
        <v>44229</v>
      </c>
      <c r="C2415" s="42">
        <v>0.77638888888888891</v>
      </c>
      <c r="D2415" s="3" t="s">
        <v>15</v>
      </c>
      <c r="G2415" s="42" cm="1">
        <f t="array" ref="G241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6.2499999999999778E-3</v>
      </c>
      <c r="H2415" s="44" t="str">
        <f>IF(ch_table[[#This Row],[Subject 1]]&lt;&gt;"House rose", "",SUMIF(ch_table[Day], ch_table[[#This Row],[Day]], ch_table[Duration]))</f>
        <v/>
      </c>
      <c r="I2415" s="49">
        <f>SUM(INDEX(ch_table[Duration],1):ch_table[[#This Row],[Duration]])</f>
        <v>55.715972222222206</v>
      </c>
      <c r="J2415" s="44" cm="1">
        <f t="array" ref="J241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415" s="44" t="str" cm="1">
        <f t="array" ref="K241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415" s="44" t="str">
        <f>IF(ch_table[[#This Row],[Subject 1]]&lt;&gt;"House rose", "",SUMIF(ch_table[Day], ch_table[[#This Row],[Day]], ch_table[AAT]))</f>
        <v/>
      </c>
      <c r="M2415" s="47">
        <f>SUM(INDEX(ch_table[AAT],1):ch_table[[#This Row],[AAT]])</f>
        <v>4.2854166666666718</v>
      </c>
    </row>
    <row r="2416" spans="1:13" ht="30" x14ac:dyDescent="0.25">
      <c r="A2416" s="2">
        <v>170</v>
      </c>
      <c r="B2416" s="40">
        <v>44229</v>
      </c>
      <c r="C2416" s="42">
        <v>0.78263888888888888</v>
      </c>
      <c r="D2416" s="3" t="s">
        <v>26</v>
      </c>
      <c r="E2416" s="5" t="s">
        <v>1253</v>
      </c>
      <c r="G2416" s="42" cm="1">
        <f t="array" ref="G241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1.388888888888884E-2</v>
      </c>
      <c r="H2416" s="44" t="str">
        <f>IF(ch_table[[#This Row],[Subject 1]]&lt;&gt;"House rose", "",SUMIF(ch_table[Day], ch_table[[#This Row],[Day]], ch_table[Duration]))</f>
        <v/>
      </c>
      <c r="I2416" s="49">
        <f>SUM(INDEX(ch_table[Duration],1):ch_table[[#This Row],[Duration]])</f>
        <v>55.729861111111092</v>
      </c>
      <c r="J2416" s="44" cm="1">
        <f t="array" ref="J241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416" s="44" cm="1">
        <f t="array" ref="K241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4.8611111111110938E-3</v>
      </c>
      <c r="L2416" s="44" t="str">
        <f>IF(ch_table[[#This Row],[Subject 1]]&lt;&gt;"House rose", "",SUMIF(ch_table[Day], ch_table[[#This Row],[Day]], ch_table[AAT]))</f>
        <v/>
      </c>
      <c r="M2416" s="47">
        <f>SUM(INDEX(ch_table[AAT],1):ch_table[[#This Row],[AAT]])</f>
        <v>4.2902777777777832</v>
      </c>
    </row>
    <row r="2417" spans="1:13" x14ac:dyDescent="0.25">
      <c r="A2417" s="2">
        <v>170</v>
      </c>
      <c r="B2417" s="40">
        <v>44229</v>
      </c>
      <c r="C2417" s="42">
        <v>0.79652777777777772</v>
      </c>
      <c r="D2417" s="3" t="s">
        <v>17</v>
      </c>
      <c r="G2417" s="42" t="str" cm="1">
        <f t="array" ref="G241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2417" s="44">
        <f>IF(ch_table[[#This Row],[Subject 1]]&lt;&gt;"House rose", "",SUMIF(ch_table[Day], ch_table[[#This Row],[Day]], ch_table[Duration]))</f>
        <v>0.31736111111111104</v>
      </c>
      <c r="I2417" s="49">
        <f>SUM(INDEX(ch_table[Duration],1):ch_table[[#This Row],[Duration]])</f>
        <v>55.729861111111092</v>
      </c>
      <c r="J2417" s="44" cm="1">
        <f t="array" ref="J241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417" s="44" t="str" cm="1">
        <f t="array" ref="K241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417" s="44">
        <f>IF(ch_table[[#This Row],[Subject 1]]&lt;&gt;"House rose", "",SUMIF(ch_table[Day], ch_table[[#This Row],[Day]], ch_table[AAT]))</f>
        <v>4.8611111111110938E-3</v>
      </c>
      <c r="M2417" s="47">
        <f>SUM(INDEX(ch_table[AAT],1):ch_table[[#This Row],[AAT]])</f>
        <v>4.2902777777777832</v>
      </c>
    </row>
    <row r="2418" spans="1:13" x14ac:dyDescent="0.25">
      <c r="A2418" s="2">
        <v>171</v>
      </c>
      <c r="B2418" s="40">
        <v>44230</v>
      </c>
      <c r="C2418" s="42">
        <v>0.47916666666666669</v>
      </c>
      <c r="D2418" s="3" t="s">
        <v>18</v>
      </c>
      <c r="G2418" s="42" cm="1">
        <f t="array" ref="G241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2418" s="44" t="str">
        <f>IF(ch_table[[#This Row],[Subject 1]]&lt;&gt;"House rose", "",SUMIF(ch_table[Day], ch_table[[#This Row],[Day]], ch_table[Duration]))</f>
        <v/>
      </c>
      <c r="I2418" s="49">
        <f>SUM(INDEX(ch_table[Duration],1):ch_table[[#This Row],[Duration]])</f>
        <v>55.731944444444423</v>
      </c>
      <c r="J2418" s="44" cm="1">
        <f t="array" ref="J241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418" s="44" t="str" cm="1">
        <f t="array" ref="K241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418" s="44" t="str">
        <f>IF(ch_table[[#This Row],[Subject 1]]&lt;&gt;"House rose", "",SUMIF(ch_table[Day], ch_table[[#This Row],[Day]], ch_table[AAT]))</f>
        <v/>
      </c>
      <c r="M2418" s="47">
        <f>SUM(INDEX(ch_table[AAT],1):ch_table[[#This Row],[AAT]])</f>
        <v>4.2902777777777832</v>
      </c>
    </row>
    <row r="2419" spans="1:13" x14ac:dyDescent="0.25">
      <c r="A2419" s="2">
        <v>171</v>
      </c>
      <c r="B2419" s="40">
        <v>44230</v>
      </c>
      <c r="C2419" s="42">
        <v>0.48125000000000001</v>
      </c>
      <c r="D2419" s="3" t="s">
        <v>28</v>
      </c>
      <c r="E2419" s="5" t="s">
        <v>127</v>
      </c>
      <c r="G2419" s="42" cm="1">
        <f t="array" ref="G241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1.8055555555555602E-2</v>
      </c>
      <c r="H2419" s="44" t="str">
        <f>IF(ch_table[[#This Row],[Subject 1]]&lt;&gt;"House rose", "",SUMIF(ch_table[Day], ch_table[[#This Row],[Day]], ch_table[Duration]))</f>
        <v/>
      </c>
      <c r="I2419" s="49">
        <f>SUM(INDEX(ch_table[Duration],1):ch_table[[#This Row],[Duration]])</f>
        <v>55.749999999999979</v>
      </c>
      <c r="J2419" s="44" cm="1">
        <f t="array" ref="J241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419" s="44" t="str" cm="1">
        <f t="array" ref="K241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419" s="44" t="str">
        <f>IF(ch_table[[#This Row],[Subject 1]]&lt;&gt;"House rose", "",SUMIF(ch_table[Day], ch_table[[#This Row],[Day]], ch_table[AAT]))</f>
        <v/>
      </c>
      <c r="M2419" s="47">
        <f>SUM(INDEX(ch_table[AAT],1):ch_table[[#This Row],[AAT]])</f>
        <v>4.2902777777777832</v>
      </c>
    </row>
    <row r="2420" spans="1:13" x14ac:dyDescent="0.25">
      <c r="A2420" s="2">
        <v>171</v>
      </c>
      <c r="B2420" s="40">
        <v>44230</v>
      </c>
      <c r="C2420" s="42">
        <v>0.49930555555555561</v>
      </c>
      <c r="D2420" s="3" t="s">
        <v>741</v>
      </c>
      <c r="E2420" s="5" t="s">
        <v>1254</v>
      </c>
      <c r="F2420" s="5" t="s">
        <v>73</v>
      </c>
      <c r="G2420" s="42" cm="1">
        <f t="array" ref="G242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6.9444444444438647E-4</v>
      </c>
      <c r="H2420" s="44" t="str">
        <f>IF(ch_table[[#This Row],[Subject 1]]&lt;&gt;"House rose", "",SUMIF(ch_table[Day], ch_table[[#This Row],[Day]], ch_table[Duration]))</f>
        <v/>
      </c>
      <c r="I2420" s="49">
        <f>SUM(INDEX(ch_table[Duration],1):ch_table[[#This Row],[Duration]])</f>
        <v>55.75069444444442</v>
      </c>
      <c r="J2420" s="44" cm="1">
        <f t="array" ref="J242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420" s="44" t="str" cm="1">
        <f t="array" ref="K242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420" s="44" t="str">
        <f>IF(ch_table[[#This Row],[Subject 1]]&lt;&gt;"House rose", "",SUMIF(ch_table[Day], ch_table[[#This Row],[Day]], ch_table[AAT]))</f>
        <v/>
      </c>
      <c r="M2420" s="47">
        <f>SUM(INDEX(ch_table[AAT],1):ch_table[[#This Row],[AAT]])</f>
        <v>4.2902777777777832</v>
      </c>
    </row>
    <row r="2421" spans="1:13" x14ac:dyDescent="0.25">
      <c r="A2421" s="2">
        <v>171</v>
      </c>
      <c r="B2421" s="40">
        <v>44230</v>
      </c>
      <c r="C2421" s="42">
        <v>0.5</v>
      </c>
      <c r="D2421" s="3" t="s">
        <v>28</v>
      </c>
      <c r="E2421" s="5" t="s">
        <v>99</v>
      </c>
      <c r="G2421" s="42" cm="1">
        <f t="array" ref="G242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3.0555555555555558E-2</v>
      </c>
      <c r="H2421" s="44" t="str">
        <f>IF(ch_table[[#This Row],[Subject 1]]&lt;&gt;"House rose", "",SUMIF(ch_table[Day], ch_table[[#This Row],[Day]], ch_table[Duration]))</f>
        <v/>
      </c>
      <c r="I2421" s="49">
        <f>SUM(INDEX(ch_table[Duration],1):ch_table[[#This Row],[Duration]])</f>
        <v>55.781249999999979</v>
      </c>
      <c r="J2421" s="44" cm="1">
        <f t="array" ref="J242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421" s="44" t="str" cm="1">
        <f t="array" ref="K242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421" s="44" t="str">
        <f>IF(ch_table[[#This Row],[Subject 1]]&lt;&gt;"House rose", "",SUMIF(ch_table[Day], ch_table[[#This Row],[Day]], ch_table[AAT]))</f>
        <v/>
      </c>
      <c r="M2421" s="47">
        <f>SUM(INDEX(ch_table[AAT],1):ch_table[[#This Row],[AAT]])</f>
        <v>4.2902777777777832</v>
      </c>
    </row>
    <row r="2422" spans="1:13" x14ac:dyDescent="0.25">
      <c r="A2422" s="2">
        <v>171</v>
      </c>
      <c r="B2422" s="40">
        <v>44230</v>
      </c>
      <c r="C2422" s="42">
        <v>0.53055555555555556</v>
      </c>
      <c r="D2422" s="3" t="s">
        <v>15</v>
      </c>
      <c r="G2422" s="42" cm="1">
        <f t="array" ref="G242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2422" s="44" t="str">
        <f>IF(ch_table[[#This Row],[Subject 1]]&lt;&gt;"House rose", "",SUMIF(ch_table[Day], ch_table[[#This Row],[Day]], ch_table[Duration]))</f>
        <v/>
      </c>
      <c r="I2422" s="49">
        <f>SUM(INDEX(ch_table[Duration],1):ch_table[[#This Row],[Duration]])</f>
        <v>55.784027777777759</v>
      </c>
      <c r="J2422" s="44" cm="1">
        <f t="array" ref="J242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422" s="44" t="str" cm="1">
        <f t="array" ref="K242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422" s="44" t="str">
        <f>IF(ch_table[[#This Row],[Subject 1]]&lt;&gt;"House rose", "",SUMIF(ch_table[Day], ch_table[[#This Row],[Day]], ch_table[AAT]))</f>
        <v/>
      </c>
      <c r="M2422" s="47">
        <f>SUM(INDEX(ch_table[AAT],1):ch_table[[#This Row],[AAT]])</f>
        <v>4.2902777777777832</v>
      </c>
    </row>
    <row r="2423" spans="1:13" ht="45" x14ac:dyDescent="0.25">
      <c r="A2423" s="2">
        <v>171</v>
      </c>
      <c r="B2423" s="40">
        <v>44230</v>
      </c>
      <c r="C2423" s="42">
        <v>0.53333333333333333</v>
      </c>
      <c r="D2423" s="3" t="s">
        <v>32</v>
      </c>
      <c r="E2423" s="5" t="s">
        <v>1255</v>
      </c>
      <c r="G2423" s="42" cm="1">
        <f t="array" ref="G242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3.3333333333333326E-2</v>
      </c>
      <c r="H2423" s="44" t="str">
        <f>IF(ch_table[[#This Row],[Subject 1]]&lt;&gt;"House rose", "",SUMIF(ch_table[Day], ch_table[[#This Row],[Day]], ch_table[Duration]))</f>
        <v/>
      </c>
      <c r="I2423" s="49">
        <f>SUM(INDEX(ch_table[Duration],1):ch_table[[#This Row],[Duration]])</f>
        <v>55.81736111111109</v>
      </c>
      <c r="J2423" s="44" cm="1">
        <f t="array" ref="J242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423" s="44" t="str" cm="1">
        <f t="array" ref="K242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423" s="44" t="str">
        <f>IF(ch_table[[#This Row],[Subject 1]]&lt;&gt;"House rose", "",SUMIF(ch_table[Day], ch_table[[#This Row],[Day]], ch_table[AAT]))</f>
        <v/>
      </c>
      <c r="M2423" s="47">
        <f>SUM(INDEX(ch_table[AAT],1):ch_table[[#This Row],[AAT]])</f>
        <v>4.2902777777777832</v>
      </c>
    </row>
    <row r="2424" spans="1:13" ht="30" x14ac:dyDescent="0.25">
      <c r="A2424" s="2">
        <v>171</v>
      </c>
      <c r="B2424" s="40">
        <v>44230</v>
      </c>
      <c r="C2424" s="42">
        <v>0.56666666666666665</v>
      </c>
      <c r="D2424" s="3" t="s">
        <v>24</v>
      </c>
      <c r="E2424" s="5" t="s">
        <v>1256</v>
      </c>
      <c r="G2424" s="42" cm="1">
        <f t="array" ref="G242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1.388888888888884E-3</v>
      </c>
      <c r="H2424" s="44" t="str">
        <f>IF(ch_table[[#This Row],[Subject 1]]&lt;&gt;"House rose", "",SUMIF(ch_table[Day], ch_table[[#This Row],[Day]], ch_table[Duration]))</f>
        <v/>
      </c>
      <c r="I2424" s="49">
        <f>SUM(INDEX(ch_table[Duration],1):ch_table[[#This Row],[Duration]])</f>
        <v>55.81874999999998</v>
      </c>
      <c r="J2424" s="44" cm="1">
        <f t="array" ref="J242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424" s="44" t="str" cm="1">
        <f t="array" ref="K242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424" s="44" t="str">
        <f>IF(ch_table[[#This Row],[Subject 1]]&lt;&gt;"House rose", "",SUMIF(ch_table[Day], ch_table[[#This Row],[Day]], ch_table[AAT]))</f>
        <v/>
      </c>
      <c r="M2424" s="47">
        <f>SUM(INDEX(ch_table[AAT],1):ch_table[[#This Row],[AAT]])</f>
        <v>4.2902777777777832</v>
      </c>
    </row>
    <row r="2425" spans="1:13" x14ac:dyDescent="0.25">
      <c r="A2425" s="2">
        <v>171</v>
      </c>
      <c r="B2425" s="40">
        <v>44230</v>
      </c>
      <c r="C2425" s="42">
        <v>0.56805555555555554</v>
      </c>
      <c r="D2425" s="3" t="s">
        <v>44</v>
      </c>
      <c r="E2425" s="5" t="s">
        <v>1257</v>
      </c>
      <c r="G2425" s="42" cm="1">
        <f t="array" ref="G242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8.3333333333333037E-3</v>
      </c>
      <c r="H2425" s="44" t="str">
        <f>IF(ch_table[[#This Row],[Subject 1]]&lt;&gt;"House rose", "",SUMIF(ch_table[Day], ch_table[[#This Row],[Day]], ch_table[Duration]))</f>
        <v/>
      </c>
      <c r="I2425" s="49">
        <f>SUM(INDEX(ch_table[Duration],1):ch_table[[#This Row],[Duration]])</f>
        <v>55.827083333333313</v>
      </c>
      <c r="J2425" s="44" cm="1">
        <f t="array" ref="J242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425" s="44" t="str" cm="1">
        <f t="array" ref="K242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425" s="44" t="str">
        <f>IF(ch_table[[#This Row],[Subject 1]]&lt;&gt;"House rose", "",SUMIF(ch_table[Day], ch_table[[#This Row],[Day]], ch_table[AAT]))</f>
        <v/>
      </c>
      <c r="M2425" s="47">
        <f>SUM(INDEX(ch_table[AAT],1):ch_table[[#This Row],[AAT]])</f>
        <v>4.2902777777777832</v>
      </c>
    </row>
    <row r="2426" spans="1:13" x14ac:dyDescent="0.25">
      <c r="A2426" s="2">
        <v>171</v>
      </c>
      <c r="B2426" s="40">
        <v>44230</v>
      </c>
      <c r="C2426" s="42">
        <v>0.57638888888888884</v>
      </c>
      <c r="D2426" s="3" t="s">
        <v>15</v>
      </c>
      <c r="G2426" s="42" cm="1">
        <f t="array" ref="G242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2.083333333333437E-3</v>
      </c>
      <c r="H2426" s="44" t="str">
        <f>IF(ch_table[[#This Row],[Subject 1]]&lt;&gt;"House rose", "",SUMIF(ch_table[Day], ch_table[[#This Row],[Day]], ch_table[Duration]))</f>
        <v/>
      </c>
      <c r="I2426" s="49">
        <f>SUM(INDEX(ch_table[Duration],1):ch_table[[#This Row],[Duration]])</f>
        <v>55.829166666666644</v>
      </c>
      <c r="J2426" s="44" cm="1">
        <f t="array" ref="J242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426" s="44" t="str" cm="1">
        <f t="array" ref="K242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426" s="44" t="str">
        <f>IF(ch_table[[#This Row],[Subject 1]]&lt;&gt;"House rose", "",SUMIF(ch_table[Day], ch_table[[#This Row],[Day]], ch_table[AAT]))</f>
        <v/>
      </c>
      <c r="M2426" s="47">
        <f>SUM(INDEX(ch_table[AAT],1):ch_table[[#This Row],[AAT]])</f>
        <v>4.2902777777777832</v>
      </c>
    </row>
    <row r="2427" spans="1:13" x14ac:dyDescent="0.25">
      <c r="A2427" s="2">
        <v>171</v>
      </c>
      <c r="B2427" s="40">
        <v>44230</v>
      </c>
      <c r="C2427" s="42">
        <v>0.57847222222222228</v>
      </c>
      <c r="D2427" s="3" t="s">
        <v>193</v>
      </c>
      <c r="E2427" s="5" t="s">
        <v>1258</v>
      </c>
      <c r="G2427" s="42" cm="1">
        <f t="array" ref="G242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3.472222222222221E-2</v>
      </c>
      <c r="H2427" s="44" t="str">
        <f>IF(ch_table[[#This Row],[Subject 1]]&lt;&gt;"House rose", "",SUMIF(ch_table[Day], ch_table[[#This Row],[Day]], ch_table[Duration]))</f>
        <v/>
      </c>
      <c r="I2427" s="49">
        <f>SUM(INDEX(ch_table[Duration],1):ch_table[[#This Row],[Duration]])</f>
        <v>55.863888888888866</v>
      </c>
      <c r="J2427" s="44" cm="1">
        <f t="array" ref="J242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427" s="44" t="str" cm="1">
        <f t="array" ref="K242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427" s="44" t="str">
        <f>IF(ch_table[[#This Row],[Subject 1]]&lt;&gt;"House rose", "",SUMIF(ch_table[Day], ch_table[[#This Row],[Day]], ch_table[AAT]))</f>
        <v/>
      </c>
      <c r="M2427" s="47">
        <f>SUM(INDEX(ch_table[AAT],1):ch_table[[#This Row],[AAT]])</f>
        <v>4.2902777777777832</v>
      </c>
    </row>
    <row r="2428" spans="1:13" x14ac:dyDescent="0.25">
      <c r="A2428" s="2">
        <v>171</v>
      </c>
      <c r="B2428" s="40">
        <v>44230</v>
      </c>
      <c r="C2428" s="42">
        <v>0.61319444444444449</v>
      </c>
      <c r="D2428" s="3" t="s">
        <v>15</v>
      </c>
      <c r="G2428" s="42" cm="1">
        <f t="array" ref="G242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2428" s="44" t="str">
        <f>IF(ch_table[[#This Row],[Subject 1]]&lt;&gt;"House rose", "",SUMIF(ch_table[Day], ch_table[[#This Row],[Day]], ch_table[Duration]))</f>
        <v/>
      </c>
      <c r="I2428" s="49">
        <f>SUM(INDEX(ch_table[Duration],1):ch_table[[#This Row],[Duration]])</f>
        <v>55.865972222222197</v>
      </c>
      <c r="J2428" s="44" cm="1">
        <f t="array" ref="J242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428" s="44" t="str" cm="1">
        <f t="array" ref="K242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428" s="44" t="str">
        <f>IF(ch_table[[#This Row],[Subject 1]]&lt;&gt;"House rose", "",SUMIF(ch_table[Day], ch_table[[#This Row],[Day]], ch_table[AAT]))</f>
        <v/>
      </c>
      <c r="M2428" s="47">
        <f>SUM(INDEX(ch_table[AAT],1):ch_table[[#This Row],[AAT]])</f>
        <v>4.2902777777777832</v>
      </c>
    </row>
    <row r="2429" spans="1:13" x14ac:dyDescent="0.25">
      <c r="A2429" s="2">
        <v>171</v>
      </c>
      <c r="B2429" s="40">
        <v>44230</v>
      </c>
      <c r="C2429" s="42">
        <v>0.61527777777777781</v>
      </c>
      <c r="D2429" s="3" t="s">
        <v>193</v>
      </c>
      <c r="E2429" s="5" t="s">
        <v>1259</v>
      </c>
      <c r="G2429" s="42" cm="1">
        <f t="array" ref="G242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4.0972222222222188E-2</v>
      </c>
      <c r="H2429" s="44" t="str">
        <f>IF(ch_table[[#This Row],[Subject 1]]&lt;&gt;"House rose", "",SUMIF(ch_table[Day], ch_table[[#This Row],[Day]], ch_table[Duration]))</f>
        <v/>
      </c>
      <c r="I2429" s="49">
        <f>SUM(INDEX(ch_table[Duration],1):ch_table[[#This Row],[Duration]])</f>
        <v>55.90694444444442</v>
      </c>
      <c r="J2429" s="44" cm="1">
        <f t="array" ref="J242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429" s="44" t="str" cm="1">
        <f t="array" ref="K242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429" s="44" t="str">
        <f>IF(ch_table[[#This Row],[Subject 1]]&lt;&gt;"House rose", "",SUMIF(ch_table[Day], ch_table[[#This Row],[Day]], ch_table[AAT]))</f>
        <v/>
      </c>
      <c r="M2429" s="47">
        <f>SUM(INDEX(ch_table[AAT],1):ch_table[[#This Row],[AAT]])</f>
        <v>4.2902777777777832</v>
      </c>
    </row>
    <row r="2430" spans="1:13" x14ac:dyDescent="0.25">
      <c r="A2430" s="2">
        <v>171</v>
      </c>
      <c r="B2430" s="40">
        <v>44230</v>
      </c>
      <c r="C2430" s="42">
        <v>0.65625</v>
      </c>
      <c r="D2430" s="3" t="s">
        <v>15</v>
      </c>
      <c r="G2430" s="42" cm="1">
        <f t="array" ref="G243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3.4722222222222099E-3</v>
      </c>
      <c r="H2430" s="44" t="str">
        <f>IF(ch_table[[#This Row],[Subject 1]]&lt;&gt;"House rose", "",SUMIF(ch_table[Day], ch_table[[#This Row],[Day]], ch_table[Duration]))</f>
        <v/>
      </c>
      <c r="I2430" s="49">
        <f>SUM(INDEX(ch_table[Duration],1):ch_table[[#This Row],[Duration]])</f>
        <v>55.910416666666642</v>
      </c>
      <c r="J2430" s="44" cm="1">
        <f t="array" ref="J243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430" s="44" t="str" cm="1">
        <f t="array" ref="K243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430" s="44" t="str">
        <f>IF(ch_table[[#This Row],[Subject 1]]&lt;&gt;"House rose", "",SUMIF(ch_table[Day], ch_table[[#This Row],[Day]], ch_table[AAT]))</f>
        <v/>
      </c>
      <c r="M2430" s="47">
        <f>SUM(INDEX(ch_table[AAT],1):ch_table[[#This Row],[AAT]])</f>
        <v>4.2902777777777832</v>
      </c>
    </row>
    <row r="2431" spans="1:13" x14ac:dyDescent="0.25">
      <c r="A2431" s="2">
        <v>171</v>
      </c>
      <c r="B2431" s="40">
        <v>44230</v>
      </c>
      <c r="C2431" s="42">
        <v>0.65972222222222221</v>
      </c>
      <c r="D2431" s="3" t="s">
        <v>56</v>
      </c>
      <c r="E2431" s="5" t="s">
        <v>1260</v>
      </c>
      <c r="F2431" s="5" t="s">
        <v>830</v>
      </c>
      <c r="G2431" s="42" cm="1">
        <f t="array" ref="G243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6.7361111111111094E-2</v>
      </c>
      <c r="H2431" s="44" t="str">
        <f>IF(ch_table[[#This Row],[Subject 1]]&lt;&gt;"House rose", "",SUMIF(ch_table[Day], ch_table[[#This Row],[Day]], ch_table[Duration]))</f>
        <v/>
      </c>
      <c r="I2431" s="49">
        <f>SUM(INDEX(ch_table[Duration],1):ch_table[[#This Row],[Duration]])</f>
        <v>55.977777777777753</v>
      </c>
      <c r="J2431" s="44" cm="1">
        <f t="array" ref="J243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431" s="44" t="str" cm="1">
        <f t="array" ref="K243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431" s="44" t="str">
        <f>IF(ch_table[[#This Row],[Subject 1]]&lt;&gt;"House rose", "",SUMIF(ch_table[Day], ch_table[[#This Row],[Day]], ch_table[AAT]))</f>
        <v/>
      </c>
      <c r="M2431" s="47">
        <f>SUM(INDEX(ch_table[AAT],1):ch_table[[#This Row],[AAT]])</f>
        <v>4.2902777777777832</v>
      </c>
    </row>
    <row r="2432" spans="1:13" x14ac:dyDescent="0.25">
      <c r="A2432" s="2">
        <v>171</v>
      </c>
      <c r="B2432" s="40">
        <v>44230</v>
      </c>
      <c r="C2432" s="42">
        <v>0.7270833333333333</v>
      </c>
      <c r="D2432" s="3" t="s">
        <v>65</v>
      </c>
      <c r="E2432" s="5" t="s">
        <v>1261</v>
      </c>
      <c r="G2432" s="42" cm="1">
        <f t="array" ref="G243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6.4583333333333326E-2</v>
      </c>
      <c r="H2432" s="44" t="str">
        <f>IF(ch_table[[#This Row],[Subject 1]]&lt;&gt;"House rose", "",SUMIF(ch_table[Day], ch_table[[#This Row],[Day]], ch_table[Duration]))</f>
        <v/>
      </c>
      <c r="I2432" s="49">
        <f>SUM(INDEX(ch_table[Duration],1):ch_table[[#This Row],[Duration]])</f>
        <v>56.042361111111084</v>
      </c>
      <c r="J2432" s="44" cm="1">
        <f t="array" ref="J243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432" s="44" t="str" cm="1">
        <f t="array" ref="K243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432" s="44" t="str">
        <f>IF(ch_table[[#This Row],[Subject 1]]&lt;&gt;"House rose", "",SUMIF(ch_table[Day], ch_table[[#This Row],[Day]], ch_table[AAT]))</f>
        <v/>
      </c>
      <c r="M2432" s="47">
        <f>SUM(INDEX(ch_table[AAT],1):ch_table[[#This Row],[AAT]])</f>
        <v>4.2902777777777832</v>
      </c>
    </row>
    <row r="2433" spans="1:13" ht="30" x14ac:dyDescent="0.25">
      <c r="A2433" s="2">
        <v>171</v>
      </c>
      <c r="B2433" s="40">
        <v>44230</v>
      </c>
      <c r="C2433" s="42">
        <v>0.79166666666666663</v>
      </c>
      <c r="D2433" s="3" t="s">
        <v>34</v>
      </c>
      <c r="E2433" s="5" t="s">
        <v>966</v>
      </c>
      <c r="F2433" s="5" t="s">
        <v>73</v>
      </c>
      <c r="G2433" s="42" cm="1">
        <f t="array" ref="G243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</v>
      </c>
      <c r="H2433" s="44" t="str">
        <f>IF(ch_table[[#This Row],[Subject 1]]&lt;&gt;"House rose", "",SUMIF(ch_table[Day], ch_table[[#This Row],[Day]], ch_table[Duration]))</f>
        <v/>
      </c>
      <c r="I2433" s="49">
        <f>SUM(INDEX(ch_table[Duration],1):ch_table[[#This Row],[Duration]])</f>
        <v>56.042361111111084</v>
      </c>
      <c r="J2433" s="44" cm="1">
        <f t="array" ref="J243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433" s="44" t="str" cm="1">
        <f t="array" ref="K243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433" s="44" t="str">
        <f>IF(ch_table[[#This Row],[Subject 1]]&lt;&gt;"House rose", "",SUMIF(ch_table[Day], ch_table[[#This Row],[Day]], ch_table[AAT]))</f>
        <v/>
      </c>
      <c r="M2433" s="47">
        <f>SUM(INDEX(ch_table[AAT],1):ch_table[[#This Row],[AAT]])</f>
        <v>4.2902777777777832</v>
      </c>
    </row>
    <row r="2434" spans="1:13" ht="30" x14ac:dyDescent="0.25">
      <c r="A2434" s="2">
        <v>171</v>
      </c>
      <c r="B2434" s="40">
        <v>44230</v>
      </c>
      <c r="C2434" s="42">
        <v>0.79166666666666663</v>
      </c>
      <c r="D2434" s="3" t="s">
        <v>26</v>
      </c>
      <c r="E2434" s="5" t="s">
        <v>1262</v>
      </c>
      <c r="G2434" s="42" cm="1">
        <f t="array" ref="G243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1.736111111111116E-2</v>
      </c>
      <c r="H2434" s="44" t="str">
        <f>IF(ch_table[[#This Row],[Subject 1]]&lt;&gt;"House rose", "",SUMIF(ch_table[Day], ch_table[[#This Row],[Day]], ch_table[Duration]))</f>
        <v/>
      </c>
      <c r="I2434" s="49">
        <f>SUM(INDEX(ch_table[Duration],1):ch_table[[#This Row],[Duration]])</f>
        <v>56.059722222222199</v>
      </c>
      <c r="J2434" s="44" cm="1">
        <f t="array" ref="J243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434" s="44" cm="1">
        <f t="array" ref="K243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1.736111111111116E-2</v>
      </c>
      <c r="L2434" s="44" t="str">
        <f>IF(ch_table[[#This Row],[Subject 1]]&lt;&gt;"House rose", "",SUMIF(ch_table[Day], ch_table[[#This Row],[Day]], ch_table[AAT]))</f>
        <v/>
      </c>
      <c r="M2434" s="47">
        <f>SUM(INDEX(ch_table[AAT],1):ch_table[[#This Row],[AAT]])</f>
        <v>4.3076388888888939</v>
      </c>
    </row>
    <row r="2435" spans="1:13" x14ac:dyDescent="0.25">
      <c r="A2435" s="2">
        <v>171</v>
      </c>
      <c r="B2435" s="40">
        <v>44230</v>
      </c>
      <c r="C2435" s="42">
        <v>0.80902777777777779</v>
      </c>
      <c r="D2435" s="3" t="s">
        <v>17</v>
      </c>
      <c r="G2435" s="42" t="str" cm="1">
        <f t="array" ref="G243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2435" s="44">
        <f>IF(ch_table[[#This Row],[Subject 1]]&lt;&gt;"House rose", "",SUMIF(ch_table[Day], ch_table[[#This Row],[Day]], ch_table[Duration]))</f>
        <v>0.3298611111111111</v>
      </c>
      <c r="I2435" s="49">
        <f>SUM(INDEX(ch_table[Duration],1):ch_table[[#This Row],[Duration]])</f>
        <v>56.059722222222199</v>
      </c>
      <c r="J2435" s="44" cm="1">
        <f t="array" ref="J243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435" s="44" t="str" cm="1">
        <f t="array" ref="K243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435" s="44">
        <f>IF(ch_table[[#This Row],[Subject 1]]&lt;&gt;"House rose", "",SUMIF(ch_table[Day], ch_table[[#This Row],[Day]], ch_table[AAT]))</f>
        <v>1.736111111111116E-2</v>
      </c>
      <c r="M2435" s="47">
        <f>SUM(INDEX(ch_table[AAT],1):ch_table[[#This Row],[AAT]])</f>
        <v>4.3076388888888939</v>
      </c>
    </row>
    <row r="2436" spans="1:13" x14ac:dyDescent="0.25">
      <c r="A2436" s="2">
        <v>172</v>
      </c>
      <c r="B2436" s="40">
        <v>44231</v>
      </c>
      <c r="C2436" s="42">
        <v>0.39583333333333331</v>
      </c>
      <c r="D2436" s="3" t="s">
        <v>18</v>
      </c>
      <c r="G2436" s="42" cm="1">
        <f t="array" ref="G243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2.0833333333332704E-3</v>
      </c>
      <c r="H2436" s="44" t="str">
        <f>IF(ch_table[[#This Row],[Subject 1]]&lt;&gt;"House rose", "",SUMIF(ch_table[Day], ch_table[[#This Row],[Day]], ch_table[Duration]))</f>
        <v/>
      </c>
      <c r="I2436" s="49">
        <f>SUM(INDEX(ch_table[Duration],1):ch_table[[#This Row],[Duration]])</f>
        <v>56.06180555555553</v>
      </c>
      <c r="J2436" s="44" cm="1">
        <f t="array" ref="J243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436" s="44" t="str" cm="1">
        <f t="array" ref="K243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436" s="44" t="str">
        <f>IF(ch_table[[#This Row],[Subject 1]]&lt;&gt;"House rose", "",SUMIF(ch_table[Day], ch_table[[#This Row],[Day]], ch_table[AAT]))</f>
        <v/>
      </c>
      <c r="M2436" s="47">
        <f>SUM(INDEX(ch_table[AAT],1):ch_table[[#This Row],[AAT]])</f>
        <v>4.3076388888888939</v>
      </c>
    </row>
    <row r="2437" spans="1:13" x14ac:dyDescent="0.25">
      <c r="A2437" s="2">
        <v>172</v>
      </c>
      <c r="B2437" s="40">
        <v>44231</v>
      </c>
      <c r="C2437" s="42">
        <v>0.39791666666666659</v>
      </c>
      <c r="D2437" s="3" t="s">
        <v>28</v>
      </c>
      <c r="E2437" s="5" t="s">
        <v>861</v>
      </c>
      <c r="G2437" s="42" cm="1">
        <f t="array" ref="G243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1.9444444444444542E-2</v>
      </c>
      <c r="H2437" s="44" t="str">
        <f>IF(ch_table[[#This Row],[Subject 1]]&lt;&gt;"House rose", "",SUMIF(ch_table[Day], ch_table[[#This Row],[Day]], ch_table[Duration]))</f>
        <v/>
      </c>
      <c r="I2437" s="49">
        <f>SUM(INDEX(ch_table[Duration],1):ch_table[[#This Row],[Duration]])</f>
        <v>56.081249999999976</v>
      </c>
      <c r="J2437" s="44" cm="1">
        <f t="array" ref="J243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437" s="44" t="str" cm="1">
        <f t="array" ref="K243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437" s="44" t="str">
        <f>IF(ch_table[[#This Row],[Subject 1]]&lt;&gt;"House rose", "",SUMIF(ch_table[Day], ch_table[[#This Row],[Day]], ch_table[AAT]))</f>
        <v/>
      </c>
      <c r="M2437" s="47">
        <f>SUM(INDEX(ch_table[AAT],1):ch_table[[#This Row],[AAT]])</f>
        <v>4.3076388888888939</v>
      </c>
    </row>
    <row r="2438" spans="1:13" x14ac:dyDescent="0.25">
      <c r="A2438" s="2">
        <v>172</v>
      </c>
      <c r="B2438" s="40">
        <v>44231</v>
      </c>
      <c r="C2438" s="42">
        <v>0.41736111111111113</v>
      </c>
      <c r="D2438" s="3" t="s">
        <v>29</v>
      </c>
      <c r="E2438" s="5" t="s">
        <v>861</v>
      </c>
      <c r="G2438" s="42" cm="1">
        <f t="array" ref="G243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6.2499999999999778E-3</v>
      </c>
      <c r="H2438" s="44" t="str">
        <f>IF(ch_table[[#This Row],[Subject 1]]&lt;&gt;"House rose", "",SUMIF(ch_table[Day], ch_table[[#This Row],[Day]], ch_table[Duration]))</f>
        <v/>
      </c>
      <c r="I2438" s="49">
        <f>SUM(INDEX(ch_table[Duration],1):ch_table[[#This Row],[Duration]])</f>
        <v>56.087499999999977</v>
      </c>
      <c r="J2438" s="44" cm="1">
        <f t="array" ref="J243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438" s="44" t="str" cm="1">
        <f t="array" ref="K243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438" s="44" t="str">
        <f>IF(ch_table[[#This Row],[Subject 1]]&lt;&gt;"House rose", "",SUMIF(ch_table[Day], ch_table[[#This Row],[Day]], ch_table[AAT]))</f>
        <v/>
      </c>
      <c r="M2438" s="47">
        <f>SUM(INDEX(ch_table[AAT],1):ch_table[[#This Row],[AAT]])</f>
        <v>4.3076388888888939</v>
      </c>
    </row>
    <row r="2439" spans="1:13" x14ac:dyDescent="0.25">
      <c r="A2439" s="2">
        <v>172</v>
      </c>
      <c r="B2439" s="40">
        <v>44231</v>
      </c>
      <c r="C2439" s="42">
        <v>0.4236111111111111</v>
      </c>
      <c r="D2439" s="3" t="s">
        <v>28</v>
      </c>
      <c r="E2439" s="5" t="s">
        <v>1263</v>
      </c>
      <c r="G2439" s="42" cm="1">
        <f t="array" ref="G243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1.4583333333333282E-2</v>
      </c>
      <c r="H2439" s="44" t="str">
        <f>IF(ch_table[[#This Row],[Subject 1]]&lt;&gt;"House rose", "",SUMIF(ch_table[Day], ch_table[[#This Row],[Day]], ch_table[Duration]))</f>
        <v/>
      </c>
      <c r="I2439" s="49">
        <f>SUM(INDEX(ch_table[Duration],1):ch_table[[#This Row],[Duration]])</f>
        <v>56.102083333333312</v>
      </c>
      <c r="J2439" s="44" cm="1">
        <f t="array" ref="J243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439" s="44" t="str" cm="1">
        <f t="array" ref="K243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439" s="44" t="str">
        <f>IF(ch_table[[#This Row],[Subject 1]]&lt;&gt;"House rose", "",SUMIF(ch_table[Day], ch_table[[#This Row],[Day]], ch_table[AAT]))</f>
        <v/>
      </c>
      <c r="M2439" s="47">
        <f>SUM(INDEX(ch_table[AAT],1):ch_table[[#This Row],[AAT]])</f>
        <v>4.3076388888888939</v>
      </c>
    </row>
    <row r="2440" spans="1:13" x14ac:dyDescent="0.25">
      <c r="A2440" s="2">
        <v>172</v>
      </c>
      <c r="B2440" s="40">
        <v>44231</v>
      </c>
      <c r="C2440" s="42">
        <v>0.43819444444444439</v>
      </c>
      <c r="D2440" s="3" t="s">
        <v>15</v>
      </c>
      <c r="G2440" s="42" cm="1">
        <f t="array" ref="G244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2.083333333333437E-3</v>
      </c>
      <c r="H2440" s="44" t="str">
        <f>IF(ch_table[[#This Row],[Subject 1]]&lt;&gt;"House rose", "",SUMIF(ch_table[Day], ch_table[[#This Row],[Day]], ch_table[Duration]))</f>
        <v/>
      </c>
      <c r="I2440" s="49">
        <f>SUM(INDEX(ch_table[Duration],1):ch_table[[#This Row],[Duration]])</f>
        <v>56.104166666666643</v>
      </c>
      <c r="J2440" s="44" cm="1">
        <f t="array" ref="J244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440" s="44" t="str" cm="1">
        <f t="array" ref="K244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440" s="44" t="str">
        <f>IF(ch_table[[#This Row],[Subject 1]]&lt;&gt;"House rose", "",SUMIF(ch_table[Day], ch_table[[#This Row],[Day]], ch_table[AAT]))</f>
        <v/>
      </c>
      <c r="M2440" s="47">
        <f>SUM(INDEX(ch_table[AAT],1):ch_table[[#This Row],[AAT]])</f>
        <v>4.3076388888888939</v>
      </c>
    </row>
    <row r="2441" spans="1:13" ht="45" x14ac:dyDescent="0.25">
      <c r="A2441" s="2">
        <v>172</v>
      </c>
      <c r="B2441" s="40">
        <v>44231</v>
      </c>
      <c r="C2441" s="42">
        <v>0.44027777777777782</v>
      </c>
      <c r="D2441" s="3" t="s">
        <v>32</v>
      </c>
      <c r="E2441" s="5" t="s">
        <v>1264</v>
      </c>
      <c r="G2441" s="42" cm="1">
        <f t="array" ref="G244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3.2638888888888884E-2</v>
      </c>
      <c r="H2441" s="44" t="str">
        <f>IF(ch_table[[#This Row],[Subject 1]]&lt;&gt;"House rose", "",SUMIF(ch_table[Day], ch_table[[#This Row],[Day]], ch_table[Duration]))</f>
        <v/>
      </c>
      <c r="I2441" s="49">
        <f>SUM(INDEX(ch_table[Duration],1):ch_table[[#This Row],[Duration]])</f>
        <v>56.136805555555533</v>
      </c>
      <c r="J2441" s="44" cm="1">
        <f t="array" ref="J244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441" s="44" t="str" cm="1">
        <f t="array" ref="K244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441" s="44" t="str">
        <f>IF(ch_table[[#This Row],[Subject 1]]&lt;&gt;"House rose", "",SUMIF(ch_table[Day], ch_table[[#This Row],[Day]], ch_table[AAT]))</f>
        <v/>
      </c>
      <c r="M2441" s="47">
        <f>SUM(INDEX(ch_table[AAT],1):ch_table[[#This Row],[AAT]])</f>
        <v>4.3076388888888939</v>
      </c>
    </row>
    <row r="2442" spans="1:13" x14ac:dyDescent="0.25">
      <c r="A2442" s="2">
        <v>172</v>
      </c>
      <c r="B2442" s="40">
        <v>44231</v>
      </c>
      <c r="C2442" s="42">
        <v>0.47291666666666671</v>
      </c>
      <c r="D2442" s="3" t="s">
        <v>15</v>
      </c>
      <c r="G2442" s="42" cm="1">
        <f t="array" ref="G244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2.7777777777777124E-3</v>
      </c>
      <c r="H2442" s="44" t="str">
        <f>IF(ch_table[[#This Row],[Subject 1]]&lt;&gt;"House rose", "",SUMIF(ch_table[Day], ch_table[[#This Row],[Day]], ch_table[Duration]))</f>
        <v/>
      </c>
      <c r="I2442" s="49">
        <f>SUM(INDEX(ch_table[Duration],1):ch_table[[#This Row],[Duration]])</f>
        <v>56.139583333333313</v>
      </c>
      <c r="J2442" s="44" cm="1">
        <f t="array" ref="J244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442" s="44" t="str" cm="1">
        <f t="array" ref="K244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442" s="44" t="str">
        <f>IF(ch_table[[#This Row],[Subject 1]]&lt;&gt;"House rose", "",SUMIF(ch_table[Day], ch_table[[#This Row],[Day]], ch_table[AAT]))</f>
        <v/>
      </c>
      <c r="M2442" s="47">
        <f>SUM(INDEX(ch_table[AAT],1):ch_table[[#This Row],[AAT]])</f>
        <v>4.3076388888888939</v>
      </c>
    </row>
    <row r="2443" spans="1:13" x14ac:dyDescent="0.25">
      <c r="A2443" s="2">
        <v>172</v>
      </c>
      <c r="B2443" s="40">
        <v>44231</v>
      </c>
      <c r="C2443" s="42">
        <v>0.47569444444444442</v>
      </c>
      <c r="D2443" s="3" t="s">
        <v>741</v>
      </c>
      <c r="E2443" s="5" t="s">
        <v>1265</v>
      </c>
      <c r="F2443" s="5" t="s">
        <v>73</v>
      </c>
      <c r="G2443" s="42" cm="1">
        <f t="array" ref="G244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</v>
      </c>
      <c r="H2443" s="44" t="str">
        <f>IF(ch_table[[#This Row],[Subject 1]]&lt;&gt;"House rose", "",SUMIF(ch_table[Day], ch_table[[#This Row],[Day]], ch_table[Duration]))</f>
        <v/>
      </c>
      <c r="I2443" s="49">
        <f>SUM(INDEX(ch_table[Duration],1):ch_table[[#This Row],[Duration]])</f>
        <v>56.139583333333313</v>
      </c>
      <c r="J2443" s="44" cm="1">
        <f t="array" ref="J244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443" s="44" t="str" cm="1">
        <f t="array" ref="K244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443" s="44" t="str">
        <f>IF(ch_table[[#This Row],[Subject 1]]&lt;&gt;"House rose", "",SUMIF(ch_table[Day], ch_table[[#This Row],[Day]], ch_table[AAT]))</f>
        <v/>
      </c>
      <c r="M2443" s="47">
        <f>SUM(INDEX(ch_table[AAT],1):ch_table[[#This Row],[AAT]])</f>
        <v>4.3076388888888939</v>
      </c>
    </row>
    <row r="2444" spans="1:13" x14ac:dyDescent="0.25">
      <c r="A2444" s="2">
        <v>172</v>
      </c>
      <c r="B2444" s="40">
        <v>44231</v>
      </c>
      <c r="C2444" s="42">
        <v>0.47569444444444442</v>
      </c>
      <c r="D2444" s="3" t="s">
        <v>1131</v>
      </c>
      <c r="E2444" s="5" t="s">
        <v>1266</v>
      </c>
      <c r="G2444" s="42" cm="1">
        <f t="array" ref="G244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4.861111111111116E-2</v>
      </c>
      <c r="H2444" s="44" t="str">
        <f>IF(ch_table[[#This Row],[Subject 1]]&lt;&gt;"House rose", "",SUMIF(ch_table[Day], ch_table[[#This Row],[Day]], ch_table[Duration]))</f>
        <v/>
      </c>
      <c r="I2444" s="49">
        <f>SUM(INDEX(ch_table[Duration],1):ch_table[[#This Row],[Duration]])</f>
        <v>56.188194444444427</v>
      </c>
      <c r="J2444" s="44" cm="1">
        <f t="array" ref="J244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444" s="44" t="str" cm="1">
        <f t="array" ref="K244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444" s="44" t="str">
        <f>IF(ch_table[[#This Row],[Subject 1]]&lt;&gt;"House rose", "",SUMIF(ch_table[Day], ch_table[[#This Row],[Day]], ch_table[AAT]))</f>
        <v/>
      </c>
      <c r="M2444" s="47">
        <f>SUM(INDEX(ch_table[AAT],1):ch_table[[#This Row],[AAT]])</f>
        <v>4.3076388888888939</v>
      </c>
    </row>
    <row r="2445" spans="1:13" x14ac:dyDescent="0.25">
      <c r="A2445" s="2">
        <v>172</v>
      </c>
      <c r="B2445" s="40">
        <v>44231</v>
      </c>
      <c r="C2445" s="42">
        <v>0.52430555555555558</v>
      </c>
      <c r="D2445" s="3" t="s">
        <v>15</v>
      </c>
      <c r="G2445" s="42" cm="1">
        <f t="array" ref="G244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2445" s="44" t="str">
        <f>IF(ch_table[[#This Row],[Subject 1]]&lt;&gt;"House rose", "",SUMIF(ch_table[Day], ch_table[[#This Row],[Day]], ch_table[Duration]))</f>
        <v/>
      </c>
      <c r="I2445" s="49">
        <f>SUM(INDEX(ch_table[Duration],1):ch_table[[#This Row],[Duration]])</f>
        <v>56.190972222222207</v>
      </c>
      <c r="J2445" s="44" cm="1">
        <f t="array" ref="J244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445" s="44" t="str" cm="1">
        <f t="array" ref="K244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445" s="44" t="str">
        <f>IF(ch_table[[#This Row],[Subject 1]]&lt;&gt;"House rose", "",SUMIF(ch_table[Day], ch_table[[#This Row],[Day]], ch_table[AAT]))</f>
        <v/>
      </c>
      <c r="M2445" s="47">
        <f>SUM(INDEX(ch_table[AAT],1):ch_table[[#This Row],[AAT]])</f>
        <v>4.3076388888888939</v>
      </c>
    </row>
    <row r="2446" spans="1:13" ht="45" x14ac:dyDescent="0.25">
      <c r="A2446" s="2">
        <v>172</v>
      </c>
      <c r="B2446" s="40">
        <v>44231</v>
      </c>
      <c r="C2446" s="42">
        <v>0.52708333333333335</v>
      </c>
      <c r="D2446" s="3" t="s">
        <v>30</v>
      </c>
      <c r="E2446" s="5" t="s">
        <v>1267</v>
      </c>
      <c r="G2446" s="42" cm="1">
        <f t="array" ref="G244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4.7222222222222165E-2</v>
      </c>
      <c r="H2446" s="44" t="str">
        <f>IF(ch_table[[#This Row],[Subject 1]]&lt;&gt;"House rose", "",SUMIF(ch_table[Day], ch_table[[#This Row],[Day]], ch_table[Duration]))</f>
        <v/>
      </c>
      <c r="I2446" s="49">
        <f>SUM(INDEX(ch_table[Duration],1):ch_table[[#This Row],[Duration]])</f>
        <v>56.238194444444431</v>
      </c>
      <c r="J2446" s="44" cm="1">
        <f t="array" ref="J244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446" s="44" t="str" cm="1">
        <f t="array" ref="K244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446" s="44" t="str">
        <f>IF(ch_table[[#This Row],[Subject 1]]&lt;&gt;"House rose", "",SUMIF(ch_table[Day], ch_table[[#This Row],[Day]], ch_table[AAT]))</f>
        <v/>
      </c>
      <c r="M2446" s="47">
        <f>SUM(INDEX(ch_table[AAT],1):ch_table[[#This Row],[AAT]])</f>
        <v>4.3076388888888939</v>
      </c>
    </row>
    <row r="2447" spans="1:13" x14ac:dyDescent="0.25">
      <c r="A2447" s="2">
        <v>172</v>
      </c>
      <c r="B2447" s="40">
        <v>44231</v>
      </c>
      <c r="C2447" s="42">
        <v>0.57430555555555551</v>
      </c>
      <c r="D2447" s="3" t="s">
        <v>15</v>
      </c>
      <c r="G2447" s="42" cm="1">
        <f t="array" ref="G244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2447" s="44" t="str">
        <f>IF(ch_table[[#This Row],[Subject 1]]&lt;&gt;"House rose", "",SUMIF(ch_table[Day], ch_table[[#This Row],[Day]], ch_table[Duration]))</f>
        <v/>
      </c>
      <c r="I2447" s="49">
        <f>SUM(INDEX(ch_table[Duration],1):ch_table[[#This Row],[Duration]])</f>
        <v>56.240972222222211</v>
      </c>
      <c r="J2447" s="44" cm="1">
        <f t="array" ref="J244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447" s="44" t="str" cm="1">
        <f t="array" ref="K244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447" s="44" t="str">
        <f>IF(ch_table[[#This Row],[Subject 1]]&lt;&gt;"House rose", "",SUMIF(ch_table[Day], ch_table[[#This Row],[Day]], ch_table[AAT]))</f>
        <v/>
      </c>
      <c r="M2447" s="47">
        <f>SUM(INDEX(ch_table[AAT],1):ch_table[[#This Row],[AAT]])</f>
        <v>4.3076388888888939</v>
      </c>
    </row>
    <row r="2448" spans="1:13" x14ac:dyDescent="0.25">
      <c r="A2448" s="2">
        <v>172</v>
      </c>
      <c r="B2448" s="40">
        <v>44231</v>
      </c>
      <c r="C2448" s="42">
        <v>0.57708333333333328</v>
      </c>
      <c r="D2448" s="3" t="s">
        <v>630</v>
      </c>
      <c r="E2448" s="5" t="s">
        <v>1268</v>
      </c>
      <c r="F2448" s="5" t="s">
        <v>1060</v>
      </c>
      <c r="G2448" s="42" cm="1">
        <f t="array" ref="G244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5.8333333333333348E-2</v>
      </c>
      <c r="H2448" s="44" t="str">
        <f>IF(ch_table[[#This Row],[Subject 1]]&lt;&gt;"House rose", "",SUMIF(ch_table[Day], ch_table[[#This Row],[Day]], ch_table[Duration]))</f>
        <v/>
      </c>
      <c r="I2448" s="49">
        <f>SUM(INDEX(ch_table[Duration],1):ch_table[[#This Row],[Duration]])</f>
        <v>56.299305555555542</v>
      </c>
      <c r="J2448" s="44" cm="1">
        <f t="array" ref="J244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448" s="44" t="str" cm="1">
        <f t="array" ref="K244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448" s="44" t="str">
        <f>IF(ch_table[[#This Row],[Subject 1]]&lt;&gt;"House rose", "",SUMIF(ch_table[Day], ch_table[[#This Row],[Day]], ch_table[AAT]))</f>
        <v/>
      </c>
      <c r="M2448" s="47">
        <f>SUM(INDEX(ch_table[AAT],1):ch_table[[#This Row],[AAT]])</f>
        <v>4.3076388888888939</v>
      </c>
    </row>
    <row r="2449" spans="1:13" ht="30" x14ac:dyDescent="0.25">
      <c r="A2449" s="2">
        <v>172</v>
      </c>
      <c r="B2449" s="40">
        <v>44231</v>
      </c>
      <c r="C2449" s="42">
        <v>0.63541666666666663</v>
      </c>
      <c r="D2449" s="3" t="s">
        <v>34</v>
      </c>
      <c r="E2449" s="5" t="s">
        <v>814</v>
      </c>
      <c r="F2449" s="5" t="s">
        <v>73</v>
      </c>
      <c r="G2449" s="42" cm="1">
        <f t="array" ref="G244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</v>
      </c>
      <c r="H2449" s="44" t="str">
        <f>IF(ch_table[[#This Row],[Subject 1]]&lt;&gt;"House rose", "",SUMIF(ch_table[Day], ch_table[[#This Row],[Day]], ch_table[Duration]))</f>
        <v/>
      </c>
      <c r="I2449" s="49">
        <f>SUM(INDEX(ch_table[Duration],1):ch_table[[#This Row],[Duration]])</f>
        <v>56.299305555555542</v>
      </c>
      <c r="J2449" s="44" cm="1">
        <f t="array" ref="J244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449" s="44" t="str" cm="1">
        <f t="array" ref="K244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449" s="44" t="str">
        <f>IF(ch_table[[#This Row],[Subject 1]]&lt;&gt;"House rose", "",SUMIF(ch_table[Day], ch_table[[#This Row],[Day]], ch_table[AAT]))</f>
        <v/>
      </c>
      <c r="M2449" s="47">
        <f>SUM(INDEX(ch_table[AAT],1):ch_table[[#This Row],[AAT]])</f>
        <v>4.3076388888888939</v>
      </c>
    </row>
    <row r="2450" spans="1:13" x14ac:dyDescent="0.25">
      <c r="A2450" s="2">
        <v>172</v>
      </c>
      <c r="B2450" s="40">
        <v>44231</v>
      </c>
      <c r="C2450" s="42">
        <v>0.63541666666666663</v>
      </c>
      <c r="D2450" s="3" t="s">
        <v>15</v>
      </c>
      <c r="G2450" s="42" cm="1">
        <f t="array" ref="G245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1.388888888888884E-3</v>
      </c>
      <c r="H2450" s="44" t="str">
        <f>IF(ch_table[[#This Row],[Subject 1]]&lt;&gt;"House rose", "",SUMIF(ch_table[Day], ch_table[[#This Row],[Day]], ch_table[Duration]))</f>
        <v/>
      </c>
      <c r="I2450" s="49">
        <f>SUM(INDEX(ch_table[Duration],1):ch_table[[#This Row],[Duration]])</f>
        <v>56.300694444444431</v>
      </c>
      <c r="J2450" s="44" cm="1">
        <f t="array" ref="J245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450" s="44" t="str" cm="1">
        <f t="array" ref="K245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450" s="44" t="str">
        <f>IF(ch_table[[#This Row],[Subject 1]]&lt;&gt;"House rose", "",SUMIF(ch_table[Day], ch_table[[#This Row],[Day]], ch_table[AAT]))</f>
        <v/>
      </c>
      <c r="M2450" s="47">
        <f>SUM(INDEX(ch_table[AAT],1):ch_table[[#This Row],[AAT]])</f>
        <v>4.3076388888888939</v>
      </c>
    </row>
    <row r="2451" spans="1:13" x14ac:dyDescent="0.25">
      <c r="A2451" s="2">
        <v>172</v>
      </c>
      <c r="B2451" s="40">
        <v>44231</v>
      </c>
      <c r="C2451" s="42">
        <v>0.63680555555555551</v>
      </c>
      <c r="D2451" s="3" t="s">
        <v>630</v>
      </c>
      <c r="E2451" s="5" t="s">
        <v>1269</v>
      </c>
      <c r="F2451" s="5" t="s">
        <v>1060</v>
      </c>
      <c r="G2451" s="42" cm="1">
        <f t="array" ref="G245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7.1527777777777857E-2</v>
      </c>
      <c r="H2451" s="44" t="str">
        <f>IF(ch_table[[#This Row],[Subject 1]]&lt;&gt;"House rose", "",SUMIF(ch_table[Day], ch_table[[#This Row],[Day]], ch_table[Duration]))</f>
        <v/>
      </c>
      <c r="I2451" s="49">
        <f>SUM(INDEX(ch_table[Duration],1):ch_table[[#This Row],[Duration]])</f>
        <v>56.372222222222206</v>
      </c>
      <c r="J2451" s="44" cm="1">
        <f t="array" ref="J245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451" s="44" t="str" cm="1">
        <f t="array" ref="K245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451" s="44" t="str">
        <f>IF(ch_table[[#This Row],[Subject 1]]&lt;&gt;"House rose", "",SUMIF(ch_table[Day], ch_table[[#This Row],[Day]], ch_table[AAT]))</f>
        <v/>
      </c>
      <c r="M2451" s="47">
        <f>SUM(INDEX(ch_table[AAT],1):ch_table[[#This Row],[AAT]])</f>
        <v>4.3076388888888939</v>
      </c>
    </row>
    <row r="2452" spans="1:13" ht="30" x14ac:dyDescent="0.25">
      <c r="A2452" s="2">
        <v>172</v>
      </c>
      <c r="B2452" s="40">
        <v>44231</v>
      </c>
      <c r="C2452" s="42">
        <v>0.70833333333333337</v>
      </c>
      <c r="D2452" s="3" t="s">
        <v>34</v>
      </c>
      <c r="E2452" s="5" t="s">
        <v>359</v>
      </c>
      <c r="G2452" s="42" cm="1">
        <f t="array" ref="G245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</v>
      </c>
      <c r="H2452" s="44" t="str">
        <f>IF(ch_table[[#This Row],[Subject 1]]&lt;&gt;"House rose", "",SUMIF(ch_table[Day], ch_table[[#This Row],[Day]], ch_table[Duration]))</f>
        <v/>
      </c>
      <c r="I2452" s="49">
        <f>SUM(INDEX(ch_table[Duration],1):ch_table[[#This Row],[Duration]])</f>
        <v>56.372222222222206</v>
      </c>
      <c r="J2452" s="44" cm="1">
        <f t="array" ref="J245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452" s="44" t="str" cm="1">
        <f t="array" ref="K245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452" s="44" t="str">
        <f>IF(ch_table[[#This Row],[Subject 1]]&lt;&gt;"House rose", "",SUMIF(ch_table[Day], ch_table[[#This Row],[Day]], ch_table[AAT]))</f>
        <v/>
      </c>
      <c r="M2452" s="47">
        <f>SUM(INDEX(ch_table[AAT],1):ch_table[[#This Row],[AAT]])</f>
        <v>4.3076388888888939</v>
      </c>
    </row>
    <row r="2453" spans="1:13" x14ac:dyDescent="0.25">
      <c r="A2453" s="2">
        <v>172</v>
      </c>
      <c r="B2453" s="40">
        <v>44231</v>
      </c>
      <c r="C2453" s="42">
        <v>0.70833333333333337</v>
      </c>
      <c r="D2453" s="3" t="s">
        <v>15</v>
      </c>
      <c r="G2453" s="42" cm="1">
        <f t="array" ref="G245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1.388888888888884E-3</v>
      </c>
      <c r="H2453" s="44" t="str">
        <f>IF(ch_table[[#This Row],[Subject 1]]&lt;&gt;"House rose", "",SUMIF(ch_table[Day], ch_table[[#This Row],[Day]], ch_table[Duration]))</f>
        <v/>
      </c>
      <c r="I2453" s="49">
        <f>SUM(INDEX(ch_table[Duration],1):ch_table[[#This Row],[Duration]])</f>
        <v>56.373611111111096</v>
      </c>
      <c r="J2453" s="44" cm="1">
        <f t="array" ref="J245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453" s="44" cm="1">
        <f t="array" ref="K245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1.388888888888884E-3</v>
      </c>
      <c r="L2453" s="44" t="str">
        <f>IF(ch_table[[#This Row],[Subject 1]]&lt;&gt;"House rose", "",SUMIF(ch_table[Day], ch_table[[#This Row],[Day]], ch_table[AAT]))</f>
        <v/>
      </c>
      <c r="M2453" s="47">
        <f>SUM(INDEX(ch_table[AAT],1):ch_table[[#This Row],[AAT]])</f>
        <v>4.309027777777783</v>
      </c>
    </row>
    <row r="2454" spans="1:13" x14ac:dyDescent="0.25">
      <c r="A2454" s="2">
        <v>172</v>
      </c>
      <c r="B2454" s="40">
        <v>44231</v>
      </c>
      <c r="C2454" s="42">
        <v>0.70972222222222225</v>
      </c>
      <c r="D2454" s="3" t="s">
        <v>26</v>
      </c>
      <c r="E2454" s="5" t="s">
        <v>1270</v>
      </c>
      <c r="G2454" s="42" cm="1">
        <f t="array" ref="G245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1.041666666666663E-2</v>
      </c>
      <c r="H2454" s="44" t="str">
        <f>IF(ch_table[[#This Row],[Subject 1]]&lt;&gt;"House rose", "",SUMIF(ch_table[Day], ch_table[[#This Row],[Day]], ch_table[Duration]))</f>
        <v/>
      </c>
      <c r="I2454" s="49">
        <f>SUM(INDEX(ch_table[Duration],1):ch_table[[#This Row],[Duration]])</f>
        <v>56.38402777777776</v>
      </c>
      <c r="J2454" s="44" cm="1">
        <f t="array" ref="J245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454" s="44" cm="1">
        <f t="array" ref="K245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1.041666666666663E-2</v>
      </c>
      <c r="L2454" s="44" t="str">
        <f>IF(ch_table[[#This Row],[Subject 1]]&lt;&gt;"House rose", "",SUMIF(ch_table[Day], ch_table[[#This Row],[Day]], ch_table[AAT]))</f>
        <v/>
      </c>
      <c r="M2454" s="47">
        <f>SUM(INDEX(ch_table[AAT],1):ch_table[[#This Row],[AAT]])</f>
        <v>4.31944444444445</v>
      </c>
    </row>
    <row r="2455" spans="1:13" x14ac:dyDescent="0.25">
      <c r="A2455" s="2">
        <v>172</v>
      </c>
      <c r="B2455" s="40">
        <v>44231</v>
      </c>
      <c r="C2455" s="42">
        <v>0.72013888888888888</v>
      </c>
      <c r="D2455" s="3" t="s">
        <v>17</v>
      </c>
      <c r="G2455" s="42" t="str" cm="1">
        <f t="array" ref="G245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2455" s="44">
        <f>IF(ch_table[[#This Row],[Subject 1]]&lt;&gt;"House rose", "",SUMIF(ch_table[Day], ch_table[[#This Row],[Day]], ch_table[Duration]))</f>
        <v>0.32430555555555557</v>
      </c>
      <c r="I2455" s="49">
        <f>SUM(INDEX(ch_table[Duration],1):ch_table[[#This Row],[Duration]])</f>
        <v>56.38402777777776</v>
      </c>
      <c r="J2455" s="44" cm="1">
        <f t="array" ref="J245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455" s="44" t="str" cm="1">
        <f t="array" ref="K245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455" s="44">
        <f>IF(ch_table[[#This Row],[Subject 1]]&lt;&gt;"House rose", "",SUMIF(ch_table[Day], ch_table[[#This Row],[Day]], ch_table[AAT]))</f>
        <v>1.1805555555555514E-2</v>
      </c>
      <c r="M2455" s="47">
        <f>SUM(INDEX(ch_table[AAT],1):ch_table[[#This Row],[AAT]])</f>
        <v>4.31944444444445</v>
      </c>
    </row>
    <row r="2456" spans="1:13" x14ac:dyDescent="0.25">
      <c r="A2456" s="2">
        <v>173</v>
      </c>
      <c r="B2456" s="40">
        <v>44235</v>
      </c>
      <c r="C2456" s="42">
        <v>0.60416666666666663</v>
      </c>
      <c r="D2456" s="3" t="s">
        <v>18</v>
      </c>
      <c r="G2456" s="42" cm="1">
        <f t="array" ref="G245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2456" s="44" t="str">
        <f>IF(ch_table[[#This Row],[Subject 1]]&lt;&gt;"House rose", "",SUMIF(ch_table[Day], ch_table[[#This Row],[Day]], ch_table[Duration]))</f>
        <v/>
      </c>
      <c r="I2456" s="49">
        <f>SUM(INDEX(ch_table[Duration],1):ch_table[[#This Row],[Duration]])</f>
        <v>56.386111111111092</v>
      </c>
      <c r="J2456" s="44" cm="1">
        <f t="array" ref="J245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456" s="44" t="str" cm="1">
        <f t="array" ref="K245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456" s="44" t="str">
        <f>IF(ch_table[[#This Row],[Subject 1]]&lt;&gt;"House rose", "",SUMIF(ch_table[Day], ch_table[[#This Row],[Day]], ch_table[AAT]))</f>
        <v/>
      </c>
      <c r="M2456" s="47">
        <f>SUM(INDEX(ch_table[AAT],1):ch_table[[#This Row],[AAT]])</f>
        <v>4.31944444444445</v>
      </c>
    </row>
    <row r="2457" spans="1:13" x14ac:dyDescent="0.25">
      <c r="A2457" s="2">
        <v>173</v>
      </c>
      <c r="B2457" s="40">
        <v>44235</v>
      </c>
      <c r="C2457" s="42">
        <v>0.60624999999999996</v>
      </c>
      <c r="D2457" s="3" t="s">
        <v>28</v>
      </c>
      <c r="E2457" s="5" t="s">
        <v>1007</v>
      </c>
      <c r="G2457" s="42" cm="1">
        <f t="array" ref="G245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2.9166666666666674E-2</v>
      </c>
      <c r="H2457" s="44" t="str">
        <f>IF(ch_table[[#This Row],[Subject 1]]&lt;&gt;"House rose", "",SUMIF(ch_table[Day], ch_table[[#This Row],[Day]], ch_table[Duration]))</f>
        <v/>
      </c>
      <c r="I2457" s="49">
        <f>SUM(INDEX(ch_table[Duration],1):ch_table[[#This Row],[Duration]])</f>
        <v>56.41527777777776</v>
      </c>
      <c r="J2457" s="44" cm="1">
        <f t="array" ref="J245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457" s="44" t="str" cm="1">
        <f t="array" ref="K245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457" s="44" t="str">
        <f>IF(ch_table[[#This Row],[Subject 1]]&lt;&gt;"House rose", "",SUMIF(ch_table[Day], ch_table[[#This Row],[Day]], ch_table[AAT]))</f>
        <v/>
      </c>
      <c r="M2457" s="47">
        <f>SUM(INDEX(ch_table[AAT],1):ch_table[[#This Row],[AAT]])</f>
        <v>4.31944444444445</v>
      </c>
    </row>
    <row r="2458" spans="1:13" x14ac:dyDescent="0.25">
      <c r="A2458" s="2">
        <v>173</v>
      </c>
      <c r="B2458" s="40">
        <v>44235</v>
      </c>
      <c r="C2458" s="42">
        <v>0.63541666666666663</v>
      </c>
      <c r="D2458" s="3" t="s">
        <v>29</v>
      </c>
      <c r="E2458" s="5" t="s">
        <v>1007</v>
      </c>
      <c r="G2458" s="42" cm="1">
        <f t="array" ref="G245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1.8055555555555602E-2</v>
      </c>
      <c r="H2458" s="44" t="str">
        <f>IF(ch_table[[#This Row],[Subject 1]]&lt;&gt;"House rose", "",SUMIF(ch_table[Day], ch_table[[#This Row],[Day]], ch_table[Duration]))</f>
        <v/>
      </c>
      <c r="I2458" s="49">
        <f>SUM(INDEX(ch_table[Duration],1):ch_table[[#This Row],[Duration]])</f>
        <v>56.433333333333316</v>
      </c>
      <c r="J2458" s="44" cm="1">
        <f t="array" ref="J245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458" s="44" t="str" cm="1">
        <f t="array" ref="K245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458" s="44" t="str">
        <f>IF(ch_table[[#This Row],[Subject 1]]&lt;&gt;"House rose", "",SUMIF(ch_table[Day], ch_table[[#This Row],[Day]], ch_table[AAT]))</f>
        <v/>
      </c>
      <c r="M2458" s="47">
        <f>SUM(INDEX(ch_table[AAT],1):ch_table[[#This Row],[AAT]])</f>
        <v>4.31944444444445</v>
      </c>
    </row>
    <row r="2459" spans="1:13" x14ac:dyDescent="0.25">
      <c r="A2459" s="2">
        <v>173</v>
      </c>
      <c r="B2459" s="40">
        <v>44235</v>
      </c>
      <c r="C2459" s="42">
        <v>0.65347222222222223</v>
      </c>
      <c r="D2459" s="3" t="s">
        <v>15</v>
      </c>
      <c r="G2459" s="42" cm="1">
        <f t="array" ref="G245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2459" s="44" t="str">
        <f>IF(ch_table[[#This Row],[Subject 1]]&lt;&gt;"House rose", "",SUMIF(ch_table[Day], ch_table[[#This Row],[Day]], ch_table[Duration]))</f>
        <v/>
      </c>
      <c r="I2459" s="49">
        <f>SUM(INDEX(ch_table[Duration],1):ch_table[[#This Row],[Duration]])</f>
        <v>56.436111111111096</v>
      </c>
      <c r="J2459" s="44" cm="1">
        <f t="array" ref="J245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459" s="44" t="str" cm="1">
        <f t="array" ref="K245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459" s="44" t="str">
        <f>IF(ch_table[[#This Row],[Subject 1]]&lt;&gt;"House rose", "",SUMIF(ch_table[Day], ch_table[[#This Row],[Day]], ch_table[AAT]))</f>
        <v/>
      </c>
      <c r="M2459" s="47">
        <f>SUM(INDEX(ch_table[AAT],1):ch_table[[#This Row],[AAT]])</f>
        <v>4.31944444444445</v>
      </c>
    </row>
    <row r="2460" spans="1:13" ht="30" x14ac:dyDescent="0.25">
      <c r="A2460" s="2">
        <v>173</v>
      </c>
      <c r="B2460" s="40">
        <v>44235</v>
      </c>
      <c r="C2460" s="42">
        <v>0.65625</v>
      </c>
      <c r="D2460" s="3" t="s">
        <v>32</v>
      </c>
      <c r="E2460" s="5" t="s">
        <v>1271</v>
      </c>
      <c r="G2460" s="42" cm="1">
        <f t="array" ref="G246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3.1944444444444442E-2</v>
      </c>
      <c r="H2460" s="44" t="str">
        <f>IF(ch_table[[#This Row],[Subject 1]]&lt;&gt;"House rose", "",SUMIF(ch_table[Day], ch_table[[#This Row],[Day]], ch_table[Duration]))</f>
        <v/>
      </c>
      <c r="I2460" s="49">
        <f>SUM(INDEX(ch_table[Duration],1):ch_table[[#This Row],[Duration]])</f>
        <v>56.468055555555537</v>
      </c>
      <c r="J2460" s="44" cm="1">
        <f t="array" ref="J246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460" s="44" t="str" cm="1">
        <f t="array" ref="K246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460" s="44" t="str">
        <f>IF(ch_table[[#This Row],[Subject 1]]&lt;&gt;"House rose", "",SUMIF(ch_table[Day], ch_table[[#This Row],[Day]], ch_table[AAT]))</f>
        <v/>
      </c>
      <c r="M2460" s="47">
        <f>SUM(INDEX(ch_table[AAT],1):ch_table[[#This Row],[AAT]])</f>
        <v>4.31944444444445</v>
      </c>
    </row>
    <row r="2461" spans="1:13" x14ac:dyDescent="0.25">
      <c r="A2461" s="2">
        <v>173</v>
      </c>
      <c r="B2461" s="40">
        <v>44235</v>
      </c>
      <c r="C2461" s="42">
        <v>0.68819444444444444</v>
      </c>
      <c r="D2461" s="3" t="s">
        <v>15</v>
      </c>
      <c r="G2461" s="42" cm="1">
        <f t="array" ref="G246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2461" s="44" t="str">
        <f>IF(ch_table[[#This Row],[Subject 1]]&lt;&gt;"House rose", "",SUMIF(ch_table[Day], ch_table[[#This Row],[Day]], ch_table[Duration]))</f>
        <v/>
      </c>
      <c r="I2461" s="49">
        <f>SUM(INDEX(ch_table[Duration],1):ch_table[[#This Row],[Duration]])</f>
        <v>56.470138888888869</v>
      </c>
      <c r="J2461" s="44" cm="1">
        <f t="array" ref="J246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461" s="44" t="str" cm="1">
        <f t="array" ref="K246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461" s="44" t="str">
        <f>IF(ch_table[[#This Row],[Subject 1]]&lt;&gt;"House rose", "",SUMIF(ch_table[Day], ch_table[[#This Row],[Day]], ch_table[AAT]))</f>
        <v/>
      </c>
      <c r="M2461" s="47">
        <f>SUM(INDEX(ch_table[AAT],1):ch_table[[#This Row],[AAT]])</f>
        <v>4.31944444444445</v>
      </c>
    </row>
    <row r="2462" spans="1:13" ht="45" x14ac:dyDescent="0.25">
      <c r="A2462" s="2">
        <v>173</v>
      </c>
      <c r="B2462" s="40">
        <v>44235</v>
      </c>
      <c r="C2462" s="42">
        <v>0.69027777777777777</v>
      </c>
      <c r="D2462" s="3" t="s">
        <v>32</v>
      </c>
      <c r="E2462" s="5" t="s">
        <v>1272</v>
      </c>
      <c r="G2462" s="42" cm="1">
        <f t="array" ref="G246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3.0555555555555558E-2</v>
      </c>
      <c r="H2462" s="44" t="str">
        <f>IF(ch_table[[#This Row],[Subject 1]]&lt;&gt;"House rose", "",SUMIF(ch_table[Day], ch_table[[#This Row],[Day]], ch_table[Duration]))</f>
        <v/>
      </c>
      <c r="I2462" s="49">
        <f>SUM(INDEX(ch_table[Duration],1):ch_table[[#This Row],[Duration]])</f>
        <v>56.500694444444427</v>
      </c>
      <c r="J2462" s="44" cm="1">
        <f t="array" ref="J246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462" s="44" t="str" cm="1">
        <f t="array" ref="K246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462" s="44" t="str">
        <f>IF(ch_table[[#This Row],[Subject 1]]&lt;&gt;"House rose", "",SUMIF(ch_table[Day], ch_table[[#This Row],[Day]], ch_table[AAT]))</f>
        <v/>
      </c>
      <c r="M2462" s="47">
        <f>SUM(INDEX(ch_table[AAT],1):ch_table[[#This Row],[AAT]])</f>
        <v>4.31944444444445</v>
      </c>
    </row>
    <row r="2463" spans="1:13" x14ac:dyDescent="0.25">
      <c r="A2463" s="2">
        <v>173</v>
      </c>
      <c r="B2463" s="40">
        <v>44235</v>
      </c>
      <c r="C2463" s="42">
        <v>0.72083333333333333</v>
      </c>
      <c r="D2463" s="3" t="s">
        <v>15</v>
      </c>
      <c r="G2463" s="42" cm="1">
        <f t="array" ref="G246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2463" s="44" t="str">
        <f>IF(ch_table[[#This Row],[Subject 1]]&lt;&gt;"House rose", "",SUMIF(ch_table[Day], ch_table[[#This Row],[Day]], ch_table[Duration]))</f>
        <v/>
      </c>
      <c r="I2463" s="49">
        <f>SUM(INDEX(ch_table[Duration],1):ch_table[[#This Row],[Duration]])</f>
        <v>56.503472222222207</v>
      </c>
      <c r="J2463" s="44" cm="1">
        <f t="array" ref="J246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463" s="44" t="str" cm="1">
        <f t="array" ref="K246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463" s="44" t="str">
        <f>IF(ch_table[[#This Row],[Subject 1]]&lt;&gt;"House rose", "",SUMIF(ch_table[Day], ch_table[[#This Row],[Day]], ch_table[AAT]))</f>
        <v/>
      </c>
      <c r="M2463" s="47">
        <f>SUM(INDEX(ch_table[AAT],1):ch_table[[#This Row],[AAT]])</f>
        <v>4.31944444444445</v>
      </c>
    </row>
    <row r="2464" spans="1:13" ht="30" x14ac:dyDescent="0.25">
      <c r="A2464" s="2">
        <v>173</v>
      </c>
      <c r="B2464" s="40">
        <v>44235</v>
      </c>
      <c r="C2464" s="42">
        <v>0.72361111111111109</v>
      </c>
      <c r="D2464" s="3" t="s">
        <v>855</v>
      </c>
      <c r="E2464" s="5" t="s">
        <v>1273</v>
      </c>
      <c r="F2464" s="5" t="s">
        <v>173</v>
      </c>
      <c r="G2464" s="42" cm="1">
        <f t="array" ref="G246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0.11111111111111116</v>
      </c>
      <c r="H2464" s="44" t="str">
        <f>IF(ch_table[[#This Row],[Subject 1]]&lt;&gt;"House rose", "",SUMIF(ch_table[Day], ch_table[[#This Row],[Day]], ch_table[Duration]))</f>
        <v/>
      </c>
      <c r="I2464" s="49">
        <f>SUM(INDEX(ch_table[Duration],1):ch_table[[#This Row],[Duration]])</f>
        <v>56.614583333333321</v>
      </c>
      <c r="J2464" s="44" cm="1">
        <f t="array" ref="J246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464" s="44" t="str" cm="1">
        <f t="array" ref="K246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464" s="44" t="str">
        <f>IF(ch_table[[#This Row],[Subject 1]]&lt;&gt;"House rose", "",SUMIF(ch_table[Day], ch_table[[#This Row],[Day]], ch_table[AAT]))</f>
        <v/>
      </c>
      <c r="M2464" s="47">
        <f>SUM(INDEX(ch_table[AAT],1):ch_table[[#This Row],[AAT]])</f>
        <v>4.31944444444445</v>
      </c>
    </row>
    <row r="2465" spans="1:13" ht="30" x14ac:dyDescent="0.25">
      <c r="A2465" s="2">
        <v>173</v>
      </c>
      <c r="B2465" s="40">
        <v>44235</v>
      </c>
      <c r="C2465" s="42">
        <v>0.83472222222222225</v>
      </c>
      <c r="D2465" s="3" t="s">
        <v>34</v>
      </c>
      <c r="E2465" s="5" t="s">
        <v>966</v>
      </c>
      <c r="F2465" s="5" t="s">
        <v>73</v>
      </c>
      <c r="G2465" s="42" cm="1">
        <f t="array" ref="G246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</v>
      </c>
      <c r="H2465" s="44" t="str">
        <f>IF(ch_table[[#This Row],[Subject 1]]&lt;&gt;"House rose", "",SUMIF(ch_table[Day], ch_table[[#This Row],[Day]], ch_table[Duration]))</f>
        <v/>
      </c>
      <c r="I2465" s="49">
        <f>SUM(INDEX(ch_table[Duration],1):ch_table[[#This Row],[Duration]])</f>
        <v>56.614583333333321</v>
      </c>
      <c r="J2465" s="44" cm="1">
        <f t="array" ref="J246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465" s="44" t="str" cm="1">
        <f t="array" ref="K246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465" s="44" t="str">
        <f>IF(ch_table[[#This Row],[Subject 1]]&lt;&gt;"House rose", "",SUMIF(ch_table[Day], ch_table[[#This Row],[Day]], ch_table[AAT]))</f>
        <v/>
      </c>
      <c r="M2465" s="47">
        <f>SUM(INDEX(ch_table[AAT],1):ch_table[[#This Row],[AAT]])</f>
        <v>4.31944444444445</v>
      </c>
    </row>
    <row r="2466" spans="1:13" ht="30" x14ac:dyDescent="0.25">
      <c r="A2466" s="2">
        <v>173</v>
      </c>
      <c r="B2466" s="40">
        <v>44235</v>
      </c>
      <c r="C2466" s="42">
        <v>0.83472222222222225</v>
      </c>
      <c r="D2466" s="3" t="s">
        <v>26</v>
      </c>
      <c r="E2466" s="5" t="s">
        <v>1274</v>
      </c>
      <c r="G2466" s="42" cm="1">
        <f t="array" ref="G246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1.3194444444444398E-2</v>
      </c>
      <c r="H2466" s="44" t="str">
        <f>IF(ch_table[[#This Row],[Subject 1]]&lt;&gt;"House rose", "",SUMIF(ch_table[Day], ch_table[[#This Row],[Day]], ch_table[Duration]))</f>
        <v/>
      </c>
      <c r="I2466" s="49">
        <f>SUM(INDEX(ch_table[Duration],1):ch_table[[#This Row],[Duration]])</f>
        <v>56.627777777777766</v>
      </c>
      <c r="J2466" s="44" cm="1">
        <f t="array" ref="J246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466" s="44" t="str" cm="1">
        <f t="array" ref="K246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466" s="44" t="str">
        <f>IF(ch_table[[#This Row],[Subject 1]]&lt;&gt;"House rose", "",SUMIF(ch_table[Day], ch_table[[#This Row],[Day]], ch_table[AAT]))</f>
        <v/>
      </c>
      <c r="M2466" s="47">
        <f>SUM(INDEX(ch_table[AAT],1):ch_table[[#This Row],[AAT]])</f>
        <v>4.31944444444445</v>
      </c>
    </row>
    <row r="2467" spans="1:13" x14ac:dyDescent="0.25">
      <c r="A2467" s="2">
        <v>173</v>
      </c>
      <c r="B2467" s="40">
        <v>44235</v>
      </c>
      <c r="C2467" s="42">
        <v>0.84791666666666665</v>
      </c>
      <c r="D2467" s="3" t="s">
        <v>17</v>
      </c>
      <c r="G2467" s="42" t="str" cm="1">
        <f t="array" ref="G246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2467" s="44">
        <f>IF(ch_table[[#This Row],[Subject 1]]&lt;&gt;"House rose", "",SUMIF(ch_table[Day], ch_table[[#This Row],[Day]], ch_table[Duration]))</f>
        <v>0.24375000000000002</v>
      </c>
      <c r="I2467" s="49">
        <f>SUM(INDEX(ch_table[Duration],1):ch_table[[#This Row],[Duration]])</f>
        <v>56.627777777777766</v>
      </c>
      <c r="J2467" s="44" cm="1">
        <f t="array" ref="J246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467" s="44" t="str" cm="1">
        <f t="array" ref="K246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467" s="44">
        <f>IF(ch_table[[#This Row],[Subject 1]]&lt;&gt;"House rose", "",SUMIF(ch_table[Day], ch_table[[#This Row],[Day]], ch_table[AAT]))</f>
        <v>0</v>
      </c>
      <c r="M2467" s="47">
        <f>SUM(INDEX(ch_table[AAT],1):ch_table[[#This Row],[AAT]])</f>
        <v>4.31944444444445</v>
      </c>
    </row>
    <row r="2468" spans="1:13" x14ac:dyDescent="0.25">
      <c r="A2468" s="2">
        <v>174</v>
      </c>
      <c r="B2468" s="40">
        <v>44236</v>
      </c>
      <c r="C2468" s="42">
        <v>0.47916666666666669</v>
      </c>
      <c r="D2468" s="3" t="s">
        <v>18</v>
      </c>
      <c r="G2468" s="42" cm="1">
        <f t="array" ref="G246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2468" s="44" t="str">
        <f>IF(ch_table[[#This Row],[Subject 1]]&lt;&gt;"House rose", "",SUMIF(ch_table[Day], ch_table[[#This Row],[Day]], ch_table[Duration]))</f>
        <v/>
      </c>
      <c r="I2468" s="49">
        <f>SUM(INDEX(ch_table[Duration],1):ch_table[[#This Row],[Duration]])</f>
        <v>56.629861111111097</v>
      </c>
      <c r="J2468" s="44" cm="1">
        <f t="array" ref="J246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468" s="44" t="str" cm="1">
        <f t="array" ref="K246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468" s="44" t="str">
        <f>IF(ch_table[[#This Row],[Subject 1]]&lt;&gt;"House rose", "",SUMIF(ch_table[Day], ch_table[[#This Row],[Day]], ch_table[AAT]))</f>
        <v/>
      </c>
      <c r="M2468" s="47">
        <f>SUM(INDEX(ch_table[AAT],1):ch_table[[#This Row],[AAT]])</f>
        <v>4.31944444444445</v>
      </c>
    </row>
    <row r="2469" spans="1:13" x14ac:dyDescent="0.25">
      <c r="A2469" s="2">
        <v>174</v>
      </c>
      <c r="B2469" s="40">
        <v>44236</v>
      </c>
      <c r="C2469" s="42">
        <v>0.48125000000000001</v>
      </c>
      <c r="D2469" s="3" t="s">
        <v>28</v>
      </c>
      <c r="E2469" s="5" t="s">
        <v>159</v>
      </c>
      <c r="G2469" s="42" cm="1">
        <f t="array" ref="G246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2.9166666666666619E-2</v>
      </c>
      <c r="H2469" s="44" t="str">
        <f>IF(ch_table[[#This Row],[Subject 1]]&lt;&gt;"House rose", "",SUMIF(ch_table[Day], ch_table[[#This Row],[Day]], ch_table[Duration]))</f>
        <v/>
      </c>
      <c r="I2469" s="49">
        <f>SUM(INDEX(ch_table[Duration],1):ch_table[[#This Row],[Duration]])</f>
        <v>56.659027777777766</v>
      </c>
      <c r="J2469" s="44" cm="1">
        <f t="array" ref="J246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469" s="44" t="str" cm="1">
        <f t="array" ref="K246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469" s="44" t="str">
        <f>IF(ch_table[[#This Row],[Subject 1]]&lt;&gt;"House rose", "",SUMIF(ch_table[Day], ch_table[[#This Row],[Day]], ch_table[AAT]))</f>
        <v/>
      </c>
      <c r="M2469" s="47">
        <f>SUM(INDEX(ch_table[AAT],1):ch_table[[#This Row],[AAT]])</f>
        <v>4.31944444444445</v>
      </c>
    </row>
    <row r="2470" spans="1:13" x14ac:dyDescent="0.25">
      <c r="A2470" s="2">
        <v>174</v>
      </c>
      <c r="B2470" s="40">
        <v>44236</v>
      </c>
      <c r="C2470" s="42">
        <v>0.51041666666666663</v>
      </c>
      <c r="D2470" s="3" t="s">
        <v>29</v>
      </c>
      <c r="E2470" s="5" t="s">
        <v>159</v>
      </c>
      <c r="G2470" s="42" cm="1">
        <f t="array" ref="G247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1.0416666666666741E-2</v>
      </c>
      <c r="H2470" s="44" t="str">
        <f>IF(ch_table[[#This Row],[Subject 1]]&lt;&gt;"House rose", "",SUMIF(ch_table[Day], ch_table[[#This Row],[Day]], ch_table[Duration]))</f>
        <v/>
      </c>
      <c r="I2470" s="49">
        <f>SUM(INDEX(ch_table[Duration],1):ch_table[[#This Row],[Duration]])</f>
        <v>56.66944444444443</v>
      </c>
      <c r="J2470" s="44" cm="1">
        <f t="array" ref="J247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470" s="44" t="str" cm="1">
        <f t="array" ref="K247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470" s="44" t="str">
        <f>IF(ch_table[[#This Row],[Subject 1]]&lt;&gt;"House rose", "",SUMIF(ch_table[Day], ch_table[[#This Row],[Day]], ch_table[AAT]))</f>
        <v/>
      </c>
      <c r="M2470" s="47">
        <f>SUM(INDEX(ch_table[AAT],1):ch_table[[#This Row],[AAT]])</f>
        <v>4.31944444444445</v>
      </c>
    </row>
    <row r="2471" spans="1:13" x14ac:dyDescent="0.25">
      <c r="A2471" s="2">
        <v>174</v>
      </c>
      <c r="B2471" s="40">
        <v>44236</v>
      </c>
      <c r="C2471" s="42">
        <v>0.52083333333333337</v>
      </c>
      <c r="D2471" s="3" t="s">
        <v>15</v>
      </c>
      <c r="G2471" s="42" cm="1">
        <f t="array" ref="G247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2471" s="44" t="str">
        <f>IF(ch_table[[#This Row],[Subject 1]]&lt;&gt;"House rose", "",SUMIF(ch_table[Day], ch_table[[#This Row],[Day]], ch_table[Duration]))</f>
        <v/>
      </c>
      <c r="I2471" s="49">
        <f>SUM(INDEX(ch_table[Duration],1):ch_table[[#This Row],[Duration]])</f>
        <v>56.67222222222221</v>
      </c>
      <c r="J2471" s="44" cm="1">
        <f t="array" ref="J247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471" s="44" t="str" cm="1">
        <f t="array" ref="K247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471" s="44" t="str">
        <f>IF(ch_table[[#This Row],[Subject 1]]&lt;&gt;"House rose", "",SUMIF(ch_table[Day], ch_table[[#This Row],[Day]], ch_table[AAT]))</f>
        <v/>
      </c>
      <c r="M2471" s="47">
        <f>SUM(INDEX(ch_table[AAT],1):ch_table[[#This Row],[AAT]])</f>
        <v>4.31944444444445</v>
      </c>
    </row>
    <row r="2472" spans="1:13" ht="30" x14ac:dyDescent="0.25">
      <c r="A2472" s="2">
        <v>174</v>
      </c>
      <c r="B2472" s="40">
        <v>44236</v>
      </c>
      <c r="C2472" s="42">
        <v>0.52361111111111114</v>
      </c>
      <c r="D2472" s="3" t="s">
        <v>30</v>
      </c>
      <c r="E2472" s="5" t="s">
        <v>797</v>
      </c>
      <c r="G2472" s="42" cm="1">
        <f t="array" ref="G247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6.8055555555555536E-2</v>
      </c>
      <c r="H2472" s="44" t="str">
        <f>IF(ch_table[[#This Row],[Subject 1]]&lt;&gt;"House rose", "",SUMIF(ch_table[Day], ch_table[[#This Row],[Day]], ch_table[Duration]))</f>
        <v/>
      </c>
      <c r="I2472" s="49">
        <f>SUM(INDEX(ch_table[Duration],1):ch_table[[#This Row],[Duration]])</f>
        <v>56.740277777777763</v>
      </c>
      <c r="J2472" s="44" cm="1">
        <f t="array" ref="J247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472" s="44" t="str" cm="1">
        <f t="array" ref="K247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472" s="44" t="str">
        <f>IF(ch_table[[#This Row],[Subject 1]]&lt;&gt;"House rose", "",SUMIF(ch_table[Day], ch_table[[#This Row],[Day]], ch_table[AAT]))</f>
        <v/>
      </c>
      <c r="M2472" s="47">
        <f>SUM(INDEX(ch_table[AAT],1):ch_table[[#This Row],[AAT]])</f>
        <v>4.31944444444445</v>
      </c>
    </row>
    <row r="2473" spans="1:13" ht="45" x14ac:dyDescent="0.25">
      <c r="A2473" s="2">
        <v>174</v>
      </c>
      <c r="B2473" s="40">
        <v>44236</v>
      </c>
      <c r="C2473" s="42">
        <v>0.59166666666666667</v>
      </c>
      <c r="D2473" s="3" t="s">
        <v>44</v>
      </c>
      <c r="E2473" s="5" t="s">
        <v>1275</v>
      </c>
      <c r="G2473" s="42" cm="1">
        <f t="array" ref="G247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6.9444444444444198E-3</v>
      </c>
      <c r="H2473" s="44" t="str">
        <f>IF(ch_table[[#This Row],[Subject 1]]&lt;&gt;"House rose", "",SUMIF(ch_table[Day], ch_table[[#This Row],[Day]], ch_table[Duration]))</f>
        <v/>
      </c>
      <c r="I2473" s="49">
        <f>SUM(INDEX(ch_table[Duration],1):ch_table[[#This Row],[Duration]])</f>
        <v>56.747222222222206</v>
      </c>
      <c r="J2473" s="44" cm="1">
        <f t="array" ref="J247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473" s="44" t="str" cm="1">
        <f t="array" ref="K247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473" s="44" t="str">
        <f>IF(ch_table[[#This Row],[Subject 1]]&lt;&gt;"House rose", "",SUMIF(ch_table[Day], ch_table[[#This Row],[Day]], ch_table[AAT]))</f>
        <v/>
      </c>
      <c r="M2473" s="47">
        <f>SUM(INDEX(ch_table[AAT],1):ch_table[[#This Row],[AAT]])</f>
        <v>4.31944444444445</v>
      </c>
    </row>
    <row r="2474" spans="1:13" x14ac:dyDescent="0.25">
      <c r="A2474" s="2">
        <v>174</v>
      </c>
      <c r="B2474" s="40">
        <v>44236</v>
      </c>
      <c r="C2474" s="42">
        <v>0.59861111111111109</v>
      </c>
      <c r="D2474" s="3" t="s">
        <v>15</v>
      </c>
      <c r="G2474" s="42" cm="1">
        <f t="array" ref="G247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2474" s="44" t="str">
        <f>IF(ch_table[[#This Row],[Subject 1]]&lt;&gt;"House rose", "",SUMIF(ch_table[Day], ch_table[[#This Row],[Day]], ch_table[Duration]))</f>
        <v/>
      </c>
      <c r="I2474" s="49">
        <f>SUM(INDEX(ch_table[Duration],1):ch_table[[#This Row],[Duration]])</f>
        <v>56.749305555555537</v>
      </c>
      <c r="J2474" s="44" cm="1">
        <f t="array" ref="J247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474" s="44" t="str" cm="1">
        <f t="array" ref="K247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474" s="44" t="str">
        <f>IF(ch_table[[#This Row],[Subject 1]]&lt;&gt;"House rose", "",SUMIF(ch_table[Day], ch_table[[#This Row],[Day]], ch_table[AAT]))</f>
        <v/>
      </c>
      <c r="M2474" s="47">
        <f>SUM(INDEX(ch_table[AAT],1):ch_table[[#This Row],[AAT]])</f>
        <v>4.31944444444445</v>
      </c>
    </row>
    <row r="2475" spans="1:13" x14ac:dyDescent="0.25">
      <c r="A2475" s="2">
        <v>174</v>
      </c>
      <c r="B2475" s="40">
        <v>44236</v>
      </c>
      <c r="C2475" s="42">
        <v>0.60069444444444442</v>
      </c>
      <c r="D2475" s="3" t="s">
        <v>193</v>
      </c>
      <c r="E2475" s="5" t="s">
        <v>1276</v>
      </c>
      <c r="G2475" s="42" cm="1">
        <f t="array" ref="G247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4.9305555555555602E-2</v>
      </c>
      <c r="H2475" s="44" t="str">
        <f>IF(ch_table[[#This Row],[Subject 1]]&lt;&gt;"House rose", "",SUMIF(ch_table[Day], ch_table[[#This Row],[Day]], ch_table[Duration]))</f>
        <v/>
      </c>
      <c r="I2475" s="49">
        <f>SUM(INDEX(ch_table[Duration],1):ch_table[[#This Row],[Duration]])</f>
        <v>56.798611111111093</v>
      </c>
      <c r="J2475" s="44" cm="1">
        <f t="array" ref="J247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475" s="44" t="str" cm="1">
        <f t="array" ref="K247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475" s="44" t="str">
        <f>IF(ch_table[[#This Row],[Subject 1]]&lt;&gt;"House rose", "",SUMIF(ch_table[Day], ch_table[[#This Row],[Day]], ch_table[AAT]))</f>
        <v/>
      </c>
      <c r="M2475" s="47">
        <f>SUM(INDEX(ch_table[AAT],1):ch_table[[#This Row],[AAT]])</f>
        <v>4.31944444444445</v>
      </c>
    </row>
    <row r="2476" spans="1:13" x14ac:dyDescent="0.25">
      <c r="A2476" s="2">
        <v>174</v>
      </c>
      <c r="B2476" s="40">
        <v>44236</v>
      </c>
      <c r="C2476" s="42">
        <v>0.65</v>
      </c>
      <c r="D2476" s="3" t="s">
        <v>15</v>
      </c>
      <c r="G2476" s="42" cm="1">
        <f t="array" ref="G247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2476" s="44" t="str">
        <f>IF(ch_table[[#This Row],[Subject 1]]&lt;&gt;"House rose", "",SUMIF(ch_table[Day], ch_table[[#This Row],[Day]], ch_table[Duration]))</f>
        <v/>
      </c>
      <c r="I2476" s="49">
        <f>SUM(INDEX(ch_table[Duration],1):ch_table[[#This Row],[Duration]])</f>
        <v>56.800694444444424</v>
      </c>
      <c r="J2476" s="44" cm="1">
        <f t="array" ref="J247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476" s="44" t="str" cm="1">
        <f t="array" ref="K247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476" s="44" t="str">
        <f>IF(ch_table[[#This Row],[Subject 1]]&lt;&gt;"House rose", "",SUMIF(ch_table[Day], ch_table[[#This Row],[Day]], ch_table[AAT]))</f>
        <v/>
      </c>
      <c r="M2476" s="47">
        <f>SUM(INDEX(ch_table[AAT],1):ch_table[[#This Row],[AAT]])</f>
        <v>4.31944444444445</v>
      </c>
    </row>
    <row r="2477" spans="1:13" x14ac:dyDescent="0.25">
      <c r="A2477" s="2">
        <v>174</v>
      </c>
      <c r="B2477" s="40">
        <v>44236</v>
      </c>
      <c r="C2477" s="42">
        <v>0.65208333333333335</v>
      </c>
      <c r="D2477" s="3" t="s">
        <v>193</v>
      </c>
      <c r="E2477" s="5" t="s">
        <v>485</v>
      </c>
      <c r="G2477" s="42" cm="1">
        <f t="array" ref="G247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3.0555555555555558E-2</v>
      </c>
      <c r="H2477" s="44" t="str">
        <f>IF(ch_table[[#This Row],[Subject 1]]&lt;&gt;"House rose", "",SUMIF(ch_table[Day], ch_table[[#This Row],[Day]], ch_table[Duration]))</f>
        <v/>
      </c>
      <c r="I2477" s="49">
        <f>SUM(INDEX(ch_table[Duration],1):ch_table[[#This Row],[Duration]])</f>
        <v>56.831249999999983</v>
      </c>
      <c r="J2477" s="44" cm="1">
        <f t="array" ref="J247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477" s="44" t="str" cm="1">
        <f t="array" ref="K247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477" s="44" t="str">
        <f>IF(ch_table[[#This Row],[Subject 1]]&lt;&gt;"House rose", "",SUMIF(ch_table[Day], ch_table[[#This Row],[Day]], ch_table[AAT]))</f>
        <v/>
      </c>
      <c r="M2477" s="47">
        <f>SUM(INDEX(ch_table[AAT],1):ch_table[[#This Row],[AAT]])</f>
        <v>4.31944444444445</v>
      </c>
    </row>
    <row r="2478" spans="1:13" x14ac:dyDescent="0.25">
      <c r="A2478" s="2">
        <v>174</v>
      </c>
      <c r="B2478" s="40">
        <v>44236</v>
      </c>
      <c r="C2478" s="42">
        <v>0.68263888888888891</v>
      </c>
      <c r="D2478" s="3" t="s">
        <v>15</v>
      </c>
      <c r="G2478" s="42" cm="1">
        <f t="array" ref="G247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6.9444444444444198E-4</v>
      </c>
      <c r="H2478" s="44" t="str">
        <f>IF(ch_table[[#This Row],[Subject 1]]&lt;&gt;"House rose", "",SUMIF(ch_table[Day], ch_table[[#This Row],[Day]], ch_table[Duration]))</f>
        <v/>
      </c>
      <c r="I2478" s="49">
        <f>SUM(INDEX(ch_table[Duration],1):ch_table[[#This Row],[Duration]])</f>
        <v>56.831944444444424</v>
      </c>
      <c r="J2478" s="44" cm="1">
        <f t="array" ref="J247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478" s="44" t="str" cm="1">
        <f t="array" ref="K247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478" s="44" t="str">
        <f>IF(ch_table[[#This Row],[Subject 1]]&lt;&gt;"House rose", "",SUMIF(ch_table[Day], ch_table[[#This Row],[Day]], ch_table[AAT]))</f>
        <v/>
      </c>
      <c r="M2478" s="47">
        <f>SUM(INDEX(ch_table[AAT],1):ch_table[[#This Row],[AAT]])</f>
        <v>4.31944444444445</v>
      </c>
    </row>
    <row r="2479" spans="1:13" x14ac:dyDescent="0.25">
      <c r="A2479" s="2">
        <v>174</v>
      </c>
      <c r="B2479" s="40">
        <v>44236</v>
      </c>
      <c r="C2479" s="42">
        <v>0.68333333333333335</v>
      </c>
      <c r="D2479" s="3" t="s">
        <v>659</v>
      </c>
      <c r="E2479" s="5" t="s">
        <v>528</v>
      </c>
      <c r="F2479" s="5" t="s">
        <v>830</v>
      </c>
      <c r="G2479" s="42" cm="1">
        <f t="array" ref="G247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6.8055555555555536E-2</v>
      </c>
      <c r="H2479" s="44" t="str">
        <f>IF(ch_table[[#This Row],[Subject 1]]&lt;&gt;"House rose", "",SUMIF(ch_table[Day], ch_table[[#This Row],[Day]], ch_table[Duration]))</f>
        <v/>
      </c>
      <c r="I2479" s="49">
        <f>SUM(INDEX(ch_table[Duration],1):ch_table[[#This Row],[Duration]])</f>
        <v>56.899999999999977</v>
      </c>
      <c r="J2479" s="44" cm="1">
        <f t="array" ref="J247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479" s="44" t="str" cm="1">
        <f t="array" ref="K247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479" s="44" t="str">
        <f>IF(ch_table[[#This Row],[Subject 1]]&lt;&gt;"House rose", "",SUMIF(ch_table[Day], ch_table[[#This Row],[Day]], ch_table[AAT]))</f>
        <v/>
      </c>
      <c r="M2479" s="47">
        <f>SUM(INDEX(ch_table[AAT],1):ch_table[[#This Row],[AAT]])</f>
        <v>4.31944444444445</v>
      </c>
    </row>
    <row r="2480" spans="1:13" x14ac:dyDescent="0.25">
      <c r="A2480" s="2">
        <v>174</v>
      </c>
      <c r="B2480" s="40">
        <v>44236</v>
      </c>
      <c r="C2480" s="42">
        <v>0.75138888888888888</v>
      </c>
      <c r="D2480" s="3" t="s">
        <v>34</v>
      </c>
      <c r="E2480" s="5" t="s">
        <v>1135</v>
      </c>
      <c r="F2480" s="5" t="s">
        <v>73</v>
      </c>
      <c r="G2480" s="42" cm="1">
        <f t="array" ref="G248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</v>
      </c>
      <c r="H2480" s="44" t="str">
        <f>IF(ch_table[[#This Row],[Subject 1]]&lt;&gt;"House rose", "",SUMIF(ch_table[Day], ch_table[[#This Row],[Day]], ch_table[Duration]))</f>
        <v/>
      </c>
      <c r="I2480" s="49">
        <f>SUM(INDEX(ch_table[Duration],1):ch_table[[#This Row],[Duration]])</f>
        <v>56.899999999999977</v>
      </c>
      <c r="J2480" s="44" cm="1">
        <f t="array" ref="J248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480" s="44" t="str" cm="1">
        <f t="array" ref="K248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480" s="44" t="str">
        <f>IF(ch_table[[#This Row],[Subject 1]]&lt;&gt;"House rose", "",SUMIF(ch_table[Day], ch_table[[#This Row],[Day]], ch_table[AAT]))</f>
        <v/>
      </c>
      <c r="M2480" s="47">
        <f>SUM(INDEX(ch_table[AAT],1):ch_table[[#This Row],[AAT]])</f>
        <v>4.31944444444445</v>
      </c>
    </row>
    <row r="2481" spans="1:13" ht="30" x14ac:dyDescent="0.25">
      <c r="A2481" s="2">
        <v>174</v>
      </c>
      <c r="B2481" s="40">
        <v>44236</v>
      </c>
      <c r="C2481" s="42">
        <v>0.75138888888888888</v>
      </c>
      <c r="D2481" s="3" t="s">
        <v>630</v>
      </c>
      <c r="E2481" s="5" t="s">
        <v>1277</v>
      </c>
      <c r="F2481" s="5" t="s">
        <v>1060</v>
      </c>
      <c r="G2481" s="42" cm="1">
        <f t="array" ref="G248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8.1944444444444486E-2</v>
      </c>
      <c r="H2481" s="44" t="str">
        <f>IF(ch_table[[#This Row],[Subject 1]]&lt;&gt;"House rose", "",SUMIF(ch_table[Day], ch_table[[#This Row],[Day]], ch_table[Duration]))</f>
        <v/>
      </c>
      <c r="I2481" s="49">
        <f>SUM(INDEX(ch_table[Duration],1):ch_table[[#This Row],[Duration]])</f>
        <v>56.981944444444423</v>
      </c>
      <c r="J2481" s="44" cm="1">
        <f t="array" ref="J248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481" s="44" cm="1">
        <f t="array" ref="K248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4.1666666666666741E-2</v>
      </c>
      <c r="L2481" s="44" t="str">
        <f>IF(ch_table[[#This Row],[Subject 1]]&lt;&gt;"House rose", "",SUMIF(ch_table[Day], ch_table[[#This Row],[Day]], ch_table[AAT]))</f>
        <v/>
      </c>
      <c r="M2481" s="47">
        <f>SUM(INDEX(ch_table[AAT],1):ch_table[[#This Row],[AAT]])</f>
        <v>4.3611111111111169</v>
      </c>
    </row>
    <row r="2482" spans="1:13" ht="30" x14ac:dyDescent="0.25">
      <c r="A2482" s="2">
        <v>174</v>
      </c>
      <c r="B2482" s="40">
        <v>44236</v>
      </c>
      <c r="C2482" s="42">
        <v>0.83333333333333337</v>
      </c>
      <c r="D2482" s="3" t="s">
        <v>34</v>
      </c>
      <c r="E2482" s="5" t="s">
        <v>966</v>
      </c>
      <c r="F2482" s="5" t="s">
        <v>73</v>
      </c>
      <c r="G2482" s="42" cm="1">
        <f t="array" ref="G248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</v>
      </c>
      <c r="H2482" s="44" t="str">
        <f>IF(ch_table[[#This Row],[Subject 1]]&lt;&gt;"House rose", "",SUMIF(ch_table[Day], ch_table[[#This Row],[Day]], ch_table[Duration]))</f>
        <v/>
      </c>
      <c r="I2482" s="49">
        <f>SUM(INDEX(ch_table[Duration],1):ch_table[[#This Row],[Duration]])</f>
        <v>56.981944444444423</v>
      </c>
      <c r="J2482" s="44" cm="1">
        <f t="array" ref="J248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482" s="44" cm="1">
        <f t="array" ref="K248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0</v>
      </c>
      <c r="L2482" s="44" t="str">
        <f>IF(ch_table[[#This Row],[Subject 1]]&lt;&gt;"House rose", "",SUMIF(ch_table[Day], ch_table[[#This Row],[Day]], ch_table[AAT]))</f>
        <v/>
      </c>
      <c r="M2482" s="47">
        <f>SUM(INDEX(ch_table[AAT],1):ch_table[[#This Row],[AAT]])</f>
        <v>4.3611111111111169</v>
      </c>
    </row>
    <row r="2483" spans="1:13" x14ac:dyDescent="0.25">
      <c r="A2483" s="2">
        <v>174</v>
      </c>
      <c r="B2483" s="40">
        <v>44236</v>
      </c>
      <c r="C2483" s="42">
        <v>0.83333333333333337</v>
      </c>
      <c r="D2483" s="3" t="s">
        <v>1278</v>
      </c>
      <c r="E2483" s="5" t="s">
        <v>1279</v>
      </c>
      <c r="G2483" s="42" cm="1">
        <f t="array" ref="G248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3.4722222222222099E-3</v>
      </c>
      <c r="H2483" s="44" t="str">
        <f>IF(ch_table[[#This Row],[Subject 1]]&lt;&gt;"House rose", "",SUMIF(ch_table[Day], ch_table[[#This Row],[Day]], ch_table[Duration]))</f>
        <v/>
      </c>
      <c r="I2483" s="49">
        <f>SUM(INDEX(ch_table[Duration],1):ch_table[[#This Row],[Duration]])</f>
        <v>56.985416666666644</v>
      </c>
      <c r="J2483" s="44" cm="1">
        <f t="array" ref="J248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483" s="44" cm="1">
        <f t="array" ref="K248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3.4722222222222099E-3</v>
      </c>
      <c r="L2483" s="44" t="str">
        <f>IF(ch_table[[#This Row],[Subject 1]]&lt;&gt;"House rose", "",SUMIF(ch_table[Day], ch_table[[#This Row],[Day]], ch_table[AAT]))</f>
        <v/>
      </c>
      <c r="M2483" s="47">
        <f>SUM(INDEX(ch_table[AAT],1):ch_table[[#This Row],[AAT]])</f>
        <v>4.3645833333333393</v>
      </c>
    </row>
    <row r="2484" spans="1:13" ht="30" x14ac:dyDescent="0.25">
      <c r="A2484" s="2">
        <v>174</v>
      </c>
      <c r="B2484" s="40">
        <v>44236</v>
      </c>
      <c r="C2484" s="42">
        <v>0.83680555555555558</v>
      </c>
      <c r="D2484" s="3" t="s">
        <v>26</v>
      </c>
      <c r="E2484" s="5" t="s">
        <v>1280</v>
      </c>
      <c r="G2484" s="42" cm="1">
        <f t="array" ref="G248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1.9444444444444375E-2</v>
      </c>
      <c r="H2484" s="44" t="str">
        <f>IF(ch_table[[#This Row],[Subject 1]]&lt;&gt;"House rose", "",SUMIF(ch_table[Day], ch_table[[#This Row],[Day]], ch_table[Duration]))</f>
        <v/>
      </c>
      <c r="I2484" s="49">
        <f>SUM(INDEX(ch_table[Duration],1):ch_table[[#This Row],[Duration]])</f>
        <v>57.00486111111109</v>
      </c>
      <c r="J2484" s="44" cm="1">
        <f t="array" ref="J248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484" s="44" cm="1">
        <f t="array" ref="K248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1.9444444444444375E-2</v>
      </c>
      <c r="L2484" s="44" t="str">
        <f>IF(ch_table[[#This Row],[Subject 1]]&lt;&gt;"House rose", "",SUMIF(ch_table[Day], ch_table[[#This Row],[Day]], ch_table[AAT]))</f>
        <v/>
      </c>
      <c r="M2484" s="47">
        <f>SUM(INDEX(ch_table[AAT],1):ch_table[[#This Row],[AAT]])</f>
        <v>4.3840277777777832</v>
      </c>
    </row>
    <row r="2485" spans="1:13" x14ac:dyDescent="0.25">
      <c r="A2485" s="2">
        <v>174</v>
      </c>
      <c r="B2485" s="40">
        <v>44236</v>
      </c>
      <c r="C2485" s="42">
        <v>0.85624999999999996</v>
      </c>
      <c r="D2485" s="3" t="s">
        <v>17</v>
      </c>
      <c r="G2485" s="42" t="str" cm="1">
        <f t="array" ref="G248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2485" s="44">
        <f>IF(ch_table[[#This Row],[Subject 1]]&lt;&gt;"House rose", "",SUMIF(ch_table[Day], ch_table[[#This Row],[Day]], ch_table[Duration]))</f>
        <v>0.37708333333333327</v>
      </c>
      <c r="I2485" s="49">
        <f>SUM(INDEX(ch_table[Duration],1):ch_table[[#This Row],[Duration]])</f>
        <v>57.00486111111109</v>
      </c>
      <c r="J2485" s="44" cm="1">
        <f t="array" ref="J248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485" s="44" t="str" cm="1">
        <f t="array" ref="K248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485" s="44">
        <f>IF(ch_table[[#This Row],[Subject 1]]&lt;&gt;"House rose", "",SUMIF(ch_table[Day], ch_table[[#This Row],[Day]], ch_table[AAT]))</f>
        <v>6.4583333333333326E-2</v>
      </c>
      <c r="M2485" s="47">
        <f>SUM(INDEX(ch_table[AAT],1):ch_table[[#This Row],[AAT]])</f>
        <v>4.3840277777777832</v>
      </c>
    </row>
    <row r="2486" spans="1:13" x14ac:dyDescent="0.25">
      <c r="A2486" s="2">
        <v>175</v>
      </c>
      <c r="B2486" s="40">
        <v>44237</v>
      </c>
      <c r="C2486" s="42">
        <v>0.47916666666666669</v>
      </c>
      <c r="D2486" s="3" t="s">
        <v>18</v>
      </c>
      <c r="G2486" s="42" cm="1">
        <f t="array" ref="G248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2486" s="44" t="str">
        <f>IF(ch_table[[#This Row],[Subject 1]]&lt;&gt;"House rose", "",SUMIF(ch_table[Day], ch_table[[#This Row],[Day]], ch_table[Duration]))</f>
        <v/>
      </c>
      <c r="I2486" s="49">
        <f>SUM(INDEX(ch_table[Duration],1):ch_table[[#This Row],[Duration]])</f>
        <v>57.006944444444422</v>
      </c>
      <c r="J2486" s="44" cm="1">
        <f t="array" ref="J248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486" s="44" t="str" cm="1">
        <f t="array" ref="K248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486" s="44" t="str">
        <f>IF(ch_table[[#This Row],[Subject 1]]&lt;&gt;"House rose", "",SUMIF(ch_table[Day], ch_table[[#This Row],[Day]], ch_table[AAT]))</f>
        <v/>
      </c>
      <c r="M2486" s="47">
        <f>SUM(INDEX(ch_table[AAT],1):ch_table[[#This Row],[AAT]])</f>
        <v>4.3840277777777832</v>
      </c>
    </row>
    <row r="2487" spans="1:13" x14ac:dyDescent="0.25">
      <c r="A2487" s="2">
        <v>175</v>
      </c>
      <c r="B2487" s="40">
        <v>44237</v>
      </c>
      <c r="C2487" s="42">
        <v>0.48125000000000001</v>
      </c>
      <c r="D2487" s="3" t="s">
        <v>28</v>
      </c>
      <c r="E2487" s="5" t="s">
        <v>176</v>
      </c>
      <c r="G2487" s="42" cm="1">
        <f t="array" ref="G248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1.4583333333333282E-2</v>
      </c>
      <c r="H2487" s="44" t="str">
        <f>IF(ch_table[[#This Row],[Subject 1]]&lt;&gt;"House rose", "",SUMIF(ch_table[Day], ch_table[[#This Row],[Day]], ch_table[Duration]))</f>
        <v/>
      </c>
      <c r="I2487" s="49">
        <f>SUM(INDEX(ch_table[Duration],1):ch_table[[#This Row],[Duration]])</f>
        <v>57.021527777777756</v>
      </c>
      <c r="J2487" s="44" cm="1">
        <f t="array" ref="J248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487" s="44" t="str" cm="1">
        <f t="array" ref="K248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487" s="44" t="str">
        <f>IF(ch_table[[#This Row],[Subject 1]]&lt;&gt;"House rose", "",SUMIF(ch_table[Day], ch_table[[#This Row],[Day]], ch_table[AAT]))</f>
        <v/>
      </c>
      <c r="M2487" s="47">
        <f>SUM(INDEX(ch_table[AAT],1):ch_table[[#This Row],[AAT]])</f>
        <v>4.3840277777777832</v>
      </c>
    </row>
    <row r="2488" spans="1:13" x14ac:dyDescent="0.25">
      <c r="A2488" s="2">
        <v>175</v>
      </c>
      <c r="B2488" s="40">
        <v>44237</v>
      </c>
      <c r="C2488" s="42">
        <v>0.49583333333333329</v>
      </c>
      <c r="D2488" s="3" t="s">
        <v>29</v>
      </c>
      <c r="E2488" s="5" t="s">
        <v>176</v>
      </c>
      <c r="G2488" s="42" cm="1">
        <f t="array" ref="G248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4.1666666666667074E-3</v>
      </c>
      <c r="H2488" s="44" t="str">
        <f>IF(ch_table[[#This Row],[Subject 1]]&lt;&gt;"House rose", "",SUMIF(ch_table[Day], ch_table[[#This Row],[Day]], ch_table[Duration]))</f>
        <v/>
      </c>
      <c r="I2488" s="49">
        <f>SUM(INDEX(ch_table[Duration],1):ch_table[[#This Row],[Duration]])</f>
        <v>57.025694444444426</v>
      </c>
      <c r="J2488" s="44" cm="1">
        <f t="array" ref="J248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488" s="44" t="str" cm="1">
        <f t="array" ref="K248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488" s="44" t="str">
        <f>IF(ch_table[[#This Row],[Subject 1]]&lt;&gt;"House rose", "",SUMIF(ch_table[Day], ch_table[[#This Row],[Day]], ch_table[AAT]))</f>
        <v/>
      </c>
      <c r="M2488" s="47">
        <f>SUM(INDEX(ch_table[AAT],1):ch_table[[#This Row],[AAT]])</f>
        <v>4.3840277777777832</v>
      </c>
    </row>
    <row r="2489" spans="1:13" x14ac:dyDescent="0.25">
      <c r="A2489" s="2">
        <v>175</v>
      </c>
      <c r="B2489" s="40">
        <v>44237</v>
      </c>
      <c r="C2489" s="42">
        <v>0.5</v>
      </c>
      <c r="D2489" s="3" t="s">
        <v>28</v>
      </c>
      <c r="E2489" s="5" t="s">
        <v>99</v>
      </c>
      <c r="G2489" s="42" cm="1">
        <f t="array" ref="G248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2.5000000000000022E-2</v>
      </c>
      <c r="H2489" s="44" t="str">
        <f>IF(ch_table[[#This Row],[Subject 1]]&lt;&gt;"House rose", "",SUMIF(ch_table[Day], ch_table[[#This Row],[Day]], ch_table[Duration]))</f>
        <v/>
      </c>
      <c r="I2489" s="49">
        <f>SUM(INDEX(ch_table[Duration],1):ch_table[[#This Row],[Duration]])</f>
        <v>57.050694444444424</v>
      </c>
      <c r="J2489" s="44" cm="1">
        <f t="array" ref="J248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489" s="44" t="str" cm="1">
        <f t="array" ref="K248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489" s="44" t="str">
        <f>IF(ch_table[[#This Row],[Subject 1]]&lt;&gt;"House rose", "",SUMIF(ch_table[Day], ch_table[[#This Row],[Day]], ch_table[AAT]))</f>
        <v/>
      </c>
      <c r="M2489" s="47">
        <f>SUM(INDEX(ch_table[AAT],1):ch_table[[#This Row],[AAT]])</f>
        <v>4.3840277777777832</v>
      </c>
    </row>
    <row r="2490" spans="1:13" x14ac:dyDescent="0.25">
      <c r="A2490" s="2">
        <v>175</v>
      </c>
      <c r="B2490" s="40">
        <v>44237</v>
      </c>
      <c r="C2490" s="42">
        <v>0.52500000000000002</v>
      </c>
      <c r="D2490" s="3" t="s">
        <v>15</v>
      </c>
      <c r="G2490" s="42" cm="1">
        <f t="array" ref="G249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2490" s="44" t="str">
        <f>IF(ch_table[[#This Row],[Subject 1]]&lt;&gt;"House rose", "",SUMIF(ch_table[Day], ch_table[[#This Row],[Day]], ch_table[Duration]))</f>
        <v/>
      </c>
      <c r="I2490" s="49">
        <f>SUM(INDEX(ch_table[Duration],1):ch_table[[#This Row],[Duration]])</f>
        <v>57.053472222222204</v>
      </c>
      <c r="J2490" s="44" cm="1">
        <f t="array" ref="J249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490" s="44" t="str" cm="1">
        <f t="array" ref="K249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490" s="44" t="str">
        <f>IF(ch_table[[#This Row],[Subject 1]]&lt;&gt;"House rose", "",SUMIF(ch_table[Day], ch_table[[#This Row],[Day]], ch_table[AAT]))</f>
        <v/>
      </c>
      <c r="M2490" s="47">
        <f>SUM(INDEX(ch_table[AAT],1):ch_table[[#This Row],[AAT]])</f>
        <v>4.3840277777777832</v>
      </c>
    </row>
    <row r="2491" spans="1:13" ht="30" x14ac:dyDescent="0.25">
      <c r="A2491" s="2">
        <v>175</v>
      </c>
      <c r="B2491" s="40">
        <v>44237</v>
      </c>
      <c r="C2491" s="42">
        <v>0.52777777777777779</v>
      </c>
      <c r="D2491" s="3" t="s">
        <v>30</v>
      </c>
      <c r="E2491" s="5" t="s">
        <v>509</v>
      </c>
      <c r="G2491" s="42" cm="1">
        <f t="array" ref="G249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4.7916666666666607E-2</v>
      </c>
      <c r="H2491" s="44" t="str">
        <f>IF(ch_table[[#This Row],[Subject 1]]&lt;&gt;"House rose", "",SUMIF(ch_table[Day], ch_table[[#This Row],[Day]], ch_table[Duration]))</f>
        <v/>
      </c>
      <c r="I2491" s="49">
        <f>SUM(INDEX(ch_table[Duration],1):ch_table[[#This Row],[Duration]])</f>
        <v>57.10138888888887</v>
      </c>
      <c r="J2491" s="44" cm="1">
        <f t="array" ref="J249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491" s="44" t="str" cm="1">
        <f t="array" ref="K249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491" s="44" t="str">
        <f>IF(ch_table[[#This Row],[Subject 1]]&lt;&gt;"House rose", "",SUMIF(ch_table[Day], ch_table[[#This Row],[Day]], ch_table[AAT]))</f>
        <v/>
      </c>
      <c r="M2491" s="47">
        <f>SUM(INDEX(ch_table[AAT],1):ch_table[[#This Row],[AAT]])</f>
        <v>4.3840277777777832</v>
      </c>
    </row>
    <row r="2492" spans="1:13" x14ac:dyDescent="0.25">
      <c r="A2492" s="2">
        <v>175</v>
      </c>
      <c r="B2492" s="40">
        <v>44237</v>
      </c>
      <c r="C2492" s="42">
        <v>0.5756944444444444</v>
      </c>
      <c r="D2492" s="3" t="s">
        <v>15</v>
      </c>
      <c r="G2492" s="42" cm="1">
        <f t="array" ref="G249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2.7777777777778789E-3</v>
      </c>
      <c r="H2492" s="44" t="str">
        <f>IF(ch_table[[#This Row],[Subject 1]]&lt;&gt;"House rose", "",SUMIF(ch_table[Day], ch_table[[#This Row],[Day]], ch_table[Duration]))</f>
        <v/>
      </c>
      <c r="I2492" s="49">
        <f>SUM(INDEX(ch_table[Duration],1):ch_table[[#This Row],[Duration]])</f>
        <v>57.10416666666665</v>
      </c>
      <c r="J2492" s="44" cm="1">
        <f t="array" ref="J249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492" s="44" t="str" cm="1">
        <f t="array" ref="K249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492" s="44" t="str">
        <f>IF(ch_table[[#This Row],[Subject 1]]&lt;&gt;"House rose", "",SUMIF(ch_table[Day], ch_table[[#This Row],[Day]], ch_table[AAT]))</f>
        <v/>
      </c>
      <c r="M2492" s="47">
        <f>SUM(INDEX(ch_table[AAT],1):ch_table[[#This Row],[AAT]])</f>
        <v>4.3840277777777832</v>
      </c>
    </row>
    <row r="2493" spans="1:13" x14ac:dyDescent="0.25">
      <c r="A2493" s="2">
        <v>175</v>
      </c>
      <c r="B2493" s="40">
        <v>44237</v>
      </c>
      <c r="C2493" s="42">
        <v>0.57847222222222228</v>
      </c>
      <c r="D2493" s="3" t="s">
        <v>44</v>
      </c>
      <c r="E2493" s="5" t="s">
        <v>1281</v>
      </c>
      <c r="G2493" s="42" cm="1">
        <f t="array" ref="G249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6.9444444444444198E-3</v>
      </c>
      <c r="H2493" s="44" t="str">
        <f>IF(ch_table[[#This Row],[Subject 1]]&lt;&gt;"House rose", "",SUMIF(ch_table[Day], ch_table[[#This Row],[Day]], ch_table[Duration]))</f>
        <v/>
      </c>
      <c r="I2493" s="49">
        <f>SUM(INDEX(ch_table[Duration],1):ch_table[[#This Row],[Duration]])</f>
        <v>57.111111111111093</v>
      </c>
      <c r="J2493" s="44" cm="1">
        <f t="array" ref="J249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493" s="44" t="str" cm="1">
        <f t="array" ref="K249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493" s="44" t="str">
        <f>IF(ch_table[[#This Row],[Subject 1]]&lt;&gt;"House rose", "",SUMIF(ch_table[Day], ch_table[[#This Row],[Day]], ch_table[AAT]))</f>
        <v/>
      </c>
      <c r="M2493" s="47">
        <f>SUM(INDEX(ch_table[AAT],1):ch_table[[#This Row],[AAT]])</f>
        <v>4.3840277777777832</v>
      </c>
    </row>
    <row r="2494" spans="1:13" x14ac:dyDescent="0.25">
      <c r="A2494" s="2">
        <v>175</v>
      </c>
      <c r="B2494" s="40">
        <v>44237</v>
      </c>
      <c r="C2494" s="42">
        <v>0.5854166666666667</v>
      </c>
      <c r="D2494" s="3" t="s">
        <v>193</v>
      </c>
      <c r="E2494" s="5" t="s">
        <v>1282</v>
      </c>
      <c r="G2494" s="42" cm="1">
        <f t="array" ref="G249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9.1666666666666674E-2</v>
      </c>
      <c r="H2494" s="44" t="str">
        <f>IF(ch_table[[#This Row],[Subject 1]]&lt;&gt;"House rose", "",SUMIF(ch_table[Day], ch_table[[#This Row],[Day]], ch_table[Duration]))</f>
        <v/>
      </c>
      <c r="I2494" s="49">
        <f>SUM(INDEX(ch_table[Duration],1):ch_table[[#This Row],[Duration]])</f>
        <v>57.202777777777762</v>
      </c>
      <c r="J2494" s="44" cm="1">
        <f t="array" ref="J249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494" s="44" t="str" cm="1">
        <f t="array" ref="K249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494" s="44" t="str">
        <f>IF(ch_table[[#This Row],[Subject 1]]&lt;&gt;"House rose", "",SUMIF(ch_table[Day], ch_table[[#This Row],[Day]], ch_table[AAT]))</f>
        <v/>
      </c>
      <c r="M2494" s="47">
        <f>SUM(INDEX(ch_table[AAT],1):ch_table[[#This Row],[AAT]])</f>
        <v>4.3840277777777832</v>
      </c>
    </row>
    <row r="2495" spans="1:13" x14ac:dyDescent="0.25">
      <c r="A2495" s="2">
        <v>175</v>
      </c>
      <c r="B2495" s="40">
        <v>44237</v>
      </c>
      <c r="C2495" s="42">
        <v>0.67708333333333337</v>
      </c>
      <c r="D2495" s="3" t="s">
        <v>15</v>
      </c>
      <c r="G2495" s="42" cm="1">
        <f t="array" ref="G249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3.4722222222222099E-3</v>
      </c>
      <c r="H2495" s="44" t="str">
        <f>IF(ch_table[[#This Row],[Subject 1]]&lt;&gt;"House rose", "",SUMIF(ch_table[Day], ch_table[[#This Row],[Day]], ch_table[Duration]))</f>
        <v/>
      </c>
      <c r="I2495" s="49">
        <f>SUM(INDEX(ch_table[Duration],1):ch_table[[#This Row],[Duration]])</f>
        <v>57.206249999999983</v>
      </c>
      <c r="J2495" s="44" cm="1">
        <f t="array" ref="J249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495" s="44" t="str" cm="1">
        <f t="array" ref="K249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495" s="44" t="str">
        <f>IF(ch_table[[#This Row],[Subject 1]]&lt;&gt;"House rose", "",SUMIF(ch_table[Day], ch_table[[#This Row],[Day]], ch_table[AAT]))</f>
        <v/>
      </c>
      <c r="M2495" s="47">
        <f>SUM(INDEX(ch_table[AAT],1):ch_table[[#This Row],[AAT]])</f>
        <v>4.3840277777777832</v>
      </c>
    </row>
    <row r="2496" spans="1:13" x14ac:dyDescent="0.25">
      <c r="A2496" s="2">
        <v>175</v>
      </c>
      <c r="B2496" s="40">
        <v>44237</v>
      </c>
      <c r="C2496" s="42">
        <v>0.68055555555555558</v>
      </c>
      <c r="D2496" s="3" t="s">
        <v>193</v>
      </c>
      <c r="E2496" s="5" t="s">
        <v>1283</v>
      </c>
      <c r="G2496" s="42" cm="1">
        <f t="array" ref="G249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0.11805555555555558</v>
      </c>
      <c r="H2496" s="44" t="str">
        <f>IF(ch_table[[#This Row],[Subject 1]]&lt;&gt;"House rose", "",SUMIF(ch_table[Day], ch_table[[#This Row],[Day]], ch_table[Duration]))</f>
        <v/>
      </c>
      <c r="I2496" s="49">
        <f>SUM(INDEX(ch_table[Duration],1):ch_table[[#This Row],[Duration]])</f>
        <v>57.32430555555554</v>
      </c>
      <c r="J2496" s="44" cm="1">
        <f t="array" ref="J249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496" s="44" cm="1">
        <f t="array" ref="K249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6.9444444444445308E-3</v>
      </c>
      <c r="L2496" s="44" t="str">
        <f>IF(ch_table[[#This Row],[Subject 1]]&lt;&gt;"House rose", "",SUMIF(ch_table[Day], ch_table[[#This Row],[Day]], ch_table[AAT]))</f>
        <v/>
      </c>
      <c r="M2496" s="47">
        <f>SUM(INDEX(ch_table[AAT],1):ch_table[[#This Row],[AAT]])</f>
        <v>4.3909722222222278</v>
      </c>
    </row>
    <row r="2497" spans="1:13" x14ac:dyDescent="0.25">
      <c r="A2497" s="2">
        <v>175</v>
      </c>
      <c r="B2497" s="40">
        <v>44237</v>
      </c>
      <c r="C2497" s="42">
        <v>0.79861111111111116</v>
      </c>
      <c r="D2497" s="3" t="s">
        <v>34</v>
      </c>
      <c r="E2497" s="5" t="s">
        <v>776</v>
      </c>
      <c r="F2497" s="5" t="s">
        <v>73</v>
      </c>
      <c r="G2497" s="42" cm="1">
        <f t="array" ref="G249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</v>
      </c>
      <c r="H2497" s="44" t="str">
        <f>IF(ch_table[[#This Row],[Subject 1]]&lt;&gt;"House rose", "",SUMIF(ch_table[Day], ch_table[[#This Row],[Day]], ch_table[Duration]))</f>
        <v/>
      </c>
      <c r="I2497" s="49">
        <f>SUM(INDEX(ch_table[Duration],1):ch_table[[#This Row],[Duration]])</f>
        <v>57.32430555555554</v>
      </c>
      <c r="J2497" s="44" cm="1">
        <f t="array" ref="J249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497" s="44" cm="1">
        <f t="array" ref="K249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0</v>
      </c>
      <c r="L2497" s="44" t="str">
        <f>IF(ch_table[[#This Row],[Subject 1]]&lt;&gt;"House rose", "",SUMIF(ch_table[Day], ch_table[[#This Row],[Day]], ch_table[AAT]))</f>
        <v/>
      </c>
      <c r="M2497" s="47">
        <f>SUM(INDEX(ch_table[AAT],1):ch_table[[#This Row],[AAT]])</f>
        <v>4.3909722222222278</v>
      </c>
    </row>
    <row r="2498" spans="1:13" x14ac:dyDescent="0.25">
      <c r="A2498" s="2">
        <v>175</v>
      </c>
      <c r="B2498" s="40">
        <v>44237</v>
      </c>
      <c r="C2498" s="42">
        <v>0.79861111111111116</v>
      </c>
      <c r="D2498" s="3" t="s">
        <v>317</v>
      </c>
      <c r="E2498" s="5" t="s">
        <v>1284</v>
      </c>
      <c r="G2498" s="42" cm="1">
        <f t="array" ref="G249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1.9444444444444375E-2</v>
      </c>
      <c r="H2498" s="44" t="str">
        <f>IF(ch_table[[#This Row],[Subject 1]]&lt;&gt;"House rose", "",SUMIF(ch_table[Day], ch_table[[#This Row],[Day]], ch_table[Duration]))</f>
        <v/>
      </c>
      <c r="I2498" s="49">
        <f>SUM(INDEX(ch_table[Duration],1):ch_table[[#This Row],[Duration]])</f>
        <v>57.343749999999986</v>
      </c>
      <c r="J2498" s="44" cm="1">
        <f t="array" ref="J249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498" s="44" cm="1">
        <f t="array" ref="K249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1.9444444444444375E-2</v>
      </c>
      <c r="L2498" s="44" t="str">
        <f>IF(ch_table[[#This Row],[Subject 1]]&lt;&gt;"House rose", "",SUMIF(ch_table[Day], ch_table[[#This Row],[Day]], ch_table[AAT]))</f>
        <v/>
      </c>
      <c r="M2498" s="47">
        <f>SUM(INDEX(ch_table[AAT],1):ch_table[[#This Row],[AAT]])</f>
        <v>4.4104166666666718</v>
      </c>
    </row>
    <row r="2499" spans="1:13" x14ac:dyDescent="0.25">
      <c r="A2499" s="2">
        <v>175</v>
      </c>
      <c r="B2499" s="40">
        <v>44237</v>
      </c>
      <c r="C2499" s="42">
        <v>0.81805555555555554</v>
      </c>
      <c r="D2499" s="3" t="s">
        <v>17</v>
      </c>
      <c r="G2499" s="42" t="str" cm="1">
        <f t="array" ref="G249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2499" s="44">
        <f>IF(ch_table[[#This Row],[Subject 1]]&lt;&gt;"House rose", "",SUMIF(ch_table[Day], ch_table[[#This Row],[Day]], ch_table[Duration]))</f>
        <v>0.33888888888888885</v>
      </c>
      <c r="I2499" s="49">
        <f>SUM(INDEX(ch_table[Duration],1):ch_table[[#This Row],[Duration]])</f>
        <v>57.343749999999986</v>
      </c>
      <c r="J2499" s="44" cm="1">
        <f t="array" ref="J249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499" s="44" t="str" cm="1">
        <f t="array" ref="K249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499" s="44">
        <f>IF(ch_table[[#This Row],[Subject 1]]&lt;&gt;"House rose", "",SUMIF(ch_table[Day], ch_table[[#This Row],[Day]], ch_table[AAT]))</f>
        <v>2.6388888888888906E-2</v>
      </c>
      <c r="M2499" s="47">
        <f>SUM(INDEX(ch_table[AAT],1):ch_table[[#This Row],[AAT]])</f>
        <v>4.4104166666666718</v>
      </c>
    </row>
    <row r="2500" spans="1:13" x14ac:dyDescent="0.25">
      <c r="A2500" s="2">
        <v>176</v>
      </c>
      <c r="B2500" s="40">
        <v>44238</v>
      </c>
      <c r="C2500" s="42">
        <v>0.39583333333333331</v>
      </c>
      <c r="D2500" s="3" t="s">
        <v>18</v>
      </c>
      <c r="G2500" s="42" cm="1">
        <f t="array" ref="G250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2.0833333333332704E-3</v>
      </c>
      <c r="H2500" s="44" t="str">
        <f>IF(ch_table[[#This Row],[Subject 1]]&lt;&gt;"House rose", "",SUMIF(ch_table[Day], ch_table[[#This Row],[Day]], ch_table[Duration]))</f>
        <v/>
      </c>
      <c r="I2500" s="49">
        <f>SUM(INDEX(ch_table[Duration],1):ch_table[[#This Row],[Duration]])</f>
        <v>57.345833333333317</v>
      </c>
      <c r="J2500" s="44" cm="1">
        <f t="array" ref="J250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500" s="44" t="str" cm="1">
        <f t="array" ref="K250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500" s="44" t="str">
        <f>IF(ch_table[[#This Row],[Subject 1]]&lt;&gt;"House rose", "",SUMIF(ch_table[Day], ch_table[[#This Row],[Day]], ch_table[AAT]))</f>
        <v/>
      </c>
      <c r="M2500" s="47">
        <f>SUM(INDEX(ch_table[AAT],1):ch_table[[#This Row],[AAT]])</f>
        <v>4.4104166666666718</v>
      </c>
    </row>
    <row r="2501" spans="1:13" ht="30" x14ac:dyDescent="0.25">
      <c r="A2501" s="2">
        <v>176</v>
      </c>
      <c r="B2501" s="40">
        <v>44238</v>
      </c>
      <c r="C2501" s="42">
        <v>0.39791666666666659</v>
      </c>
      <c r="D2501" s="3" t="s">
        <v>28</v>
      </c>
      <c r="E2501" s="5" t="s">
        <v>893</v>
      </c>
      <c r="G2501" s="42" cm="1">
        <f t="array" ref="G250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2.916666666666673E-2</v>
      </c>
      <c r="H2501" s="44" t="str">
        <f>IF(ch_table[[#This Row],[Subject 1]]&lt;&gt;"House rose", "",SUMIF(ch_table[Day], ch_table[[#This Row],[Day]], ch_table[Duration]))</f>
        <v/>
      </c>
      <c r="I2501" s="49">
        <f>SUM(INDEX(ch_table[Duration],1):ch_table[[#This Row],[Duration]])</f>
        <v>57.374999999999986</v>
      </c>
      <c r="J2501" s="44" cm="1">
        <f t="array" ref="J250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501" s="44" t="str" cm="1">
        <f t="array" ref="K250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501" s="44" t="str">
        <f>IF(ch_table[[#This Row],[Subject 1]]&lt;&gt;"House rose", "",SUMIF(ch_table[Day], ch_table[[#This Row],[Day]], ch_table[AAT]))</f>
        <v/>
      </c>
      <c r="M2501" s="47">
        <f>SUM(INDEX(ch_table[AAT],1):ch_table[[#This Row],[AAT]])</f>
        <v>4.4104166666666718</v>
      </c>
    </row>
    <row r="2502" spans="1:13" ht="30" x14ac:dyDescent="0.25">
      <c r="A2502" s="2">
        <v>176</v>
      </c>
      <c r="B2502" s="40">
        <v>44238</v>
      </c>
      <c r="C2502" s="42">
        <v>0.42708333333333331</v>
      </c>
      <c r="D2502" s="3" t="s">
        <v>29</v>
      </c>
      <c r="E2502" s="5" t="s">
        <v>893</v>
      </c>
      <c r="G2502" s="42" cm="1">
        <f t="array" ref="G250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1.1111111111111072E-2</v>
      </c>
      <c r="H2502" s="44" t="str">
        <f>IF(ch_table[[#This Row],[Subject 1]]&lt;&gt;"House rose", "",SUMIF(ch_table[Day], ch_table[[#This Row],[Day]], ch_table[Duration]))</f>
        <v/>
      </c>
      <c r="I2502" s="49">
        <f>SUM(INDEX(ch_table[Duration],1):ch_table[[#This Row],[Duration]])</f>
        <v>57.386111111111099</v>
      </c>
      <c r="J2502" s="44" cm="1">
        <f t="array" ref="J250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502" s="44" t="str" cm="1">
        <f t="array" ref="K250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502" s="44" t="str">
        <f>IF(ch_table[[#This Row],[Subject 1]]&lt;&gt;"House rose", "",SUMIF(ch_table[Day], ch_table[[#This Row],[Day]], ch_table[AAT]))</f>
        <v/>
      </c>
      <c r="M2502" s="47">
        <f>SUM(INDEX(ch_table[AAT],1):ch_table[[#This Row],[AAT]])</f>
        <v>4.4104166666666718</v>
      </c>
    </row>
    <row r="2503" spans="1:13" x14ac:dyDescent="0.25">
      <c r="A2503" s="2">
        <v>176</v>
      </c>
      <c r="B2503" s="40">
        <v>44238</v>
      </c>
      <c r="C2503" s="42">
        <v>0.43819444444444439</v>
      </c>
      <c r="D2503" s="3" t="s">
        <v>15</v>
      </c>
      <c r="G2503" s="42" cm="1">
        <f t="array" ref="G250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4.1666666666667074E-3</v>
      </c>
      <c r="H2503" s="44" t="str">
        <f>IF(ch_table[[#This Row],[Subject 1]]&lt;&gt;"House rose", "",SUMIF(ch_table[Day], ch_table[[#This Row],[Day]], ch_table[Duration]))</f>
        <v/>
      </c>
      <c r="I2503" s="49">
        <f>SUM(INDEX(ch_table[Duration],1):ch_table[[#This Row],[Duration]])</f>
        <v>57.390277777777769</v>
      </c>
      <c r="J2503" s="44" cm="1">
        <f t="array" ref="J250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503" s="44" t="str" cm="1">
        <f t="array" ref="K250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503" s="44" t="str">
        <f>IF(ch_table[[#This Row],[Subject 1]]&lt;&gt;"House rose", "",SUMIF(ch_table[Day], ch_table[[#This Row],[Day]], ch_table[AAT]))</f>
        <v/>
      </c>
      <c r="M2503" s="47">
        <f>SUM(INDEX(ch_table[AAT],1):ch_table[[#This Row],[AAT]])</f>
        <v>4.4104166666666718</v>
      </c>
    </row>
    <row r="2504" spans="1:13" x14ac:dyDescent="0.25">
      <c r="A2504" s="2">
        <v>176</v>
      </c>
      <c r="B2504" s="40">
        <v>44238</v>
      </c>
      <c r="C2504" s="42">
        <v>0.44236111111111109</v>
      </c>
      <c r="D2504" s="3" t="s">
        <v>1131</v>
      </c>
      <c r="E2504" s="5" t="s">
        <v>1266</v>
      </c>
      <c r="G2504" s="42" cm="1">
        <f t="array" ref="G250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4.0972222222222188E-2</v>
      </c>
      <c r="H2504" s="44" t="str">
        <f>IF(ch_table[[#This Row],[Subject 1]]&lt;&gt;"House rose", "",SUMIF(ch_table[Day], ch_table[[#This Row],[Day]], ch_table[Duration]))</f>
        <v/>
      </c>
      <c r="I2504" s="49">
        <f>SUM(INDEX(ch_table[Duration],1):ch_table[[#This Row],[Duration]])</f>
        <v>57.431249999999991</v>
      </c>
      <c r="J2504" s="44" cm="1">
        <f t="array" ref="J250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504" s="44" t="str" cm="1">
        <f t="array" ref="K250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504" s="44" t="str">
        <f>IF(ch_table[[#This Row],[Subject 1]]&lt;&gt;"House rose", "",SUMIF(ch_table[Day], ch_table[[#This Row],[Day]], ch_table[AAT]))</f>
        <v/>
      </c>
      <c r="M2504" s="47">
        <f>SUM(INDEX(ch_table[AAT],1):ch_table[[#This Row],[AAT]])</f>
        <v>4.4104166666666718</v>
      </c>
    </row>
    <row r="2505" spans="1:13" x14ac:dyDescent="0.25">
      <c r="A2505" s="2">
        <v>176</v>
      </c>
      <c r="B2505" s="40">
        <v>44238</v>
      </c>
      <c r="C2505" s="42">
        <v>0.48333333333333328</v>
      </c>
      <c r="D2505" s="3" t="s">
        <v>15</v>
      </c>
      <c r="G2505" s="42" cm="1">
        <f t="array" ref="G250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2.7777777777778234E-3</v>
      </c>
      <c r="H2505" s="44" t="str">
        <f>IF(ch_table[[#This Row],[Subject 1]]&lt;&gt;"House rose", "",SUMIF(ch_table[Day], ch_table[[#This Row],[Day]], ch_table[Duration]))</f>
        <v/>
      </c>
      <c r="I2505" s="49">
        <f>SUM(INDEX(ch_table[Duration],1):ch_table[[#This Row],[Duration]])</f>
        <v>57.434027777777771</v>
      </c>
      <c r="J2505" s="44" cm="1">
        <f t="array" ref="J250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505" s="44" t="str" cm="1">
        <f t="array" ref="K250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505" s="44" t="str">
        <f>IF(ch_table[[#This Row],[Subject 1]]&lt;&gt;"House rose", "",SUMIF(ch_table[Day], ch_table[[#This Row],[Day]], ch_table[AAT]))</f>
        <v/>
      </c>
      <c r="M2505" s="47">
        <f>SUM(INDEX(ch_table[AAT],1):ch_table[[#This Row],[AAT]])</f>
        <v>4.4104166666666718</v>
      </c>
    </row>
    <row r="2506" spans="1:13" ht="30" x14ac:dyDescent="0.25">
      <c r="A2506" s="2">
        <v>176</v>
      </c>
      <c r="B2506" s="40">
        <v>44238</v>
      </c>
      <c r="C2506" s="42">
        <v>0.4861111111111111</v>
      </c>
      <c r="D2506" s="3" t="s">
        <v>30</v>
      </c>
      <c r="E2506" s="5" t="s">
        <v>1285</v>
      </c>
      <c r="G2506" s="42" cm="1">
        <f t="array" ref="G250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4.7916666666666663E-2</v>
      </c>
      <c r="H2506" s="44" t="str">
        <f>IF(ch_table[[#This Row],[Subject 1]]&lt;&gt;"House rose", "",SUMIF(ch_table[Day], ch_table[[#This Row],[Day]], ch_table[Duration]))</f>
        <v/>
      </c>
      <c r="I2506" s="49">
        <f>SUM(INDEX(ch_table[Duration],1):ch_table[[#This Row],[Duration]])</f>
        <v>57.481944444444437</v>
      </c>
      <c r="J2506" s="44" cm="1">
        <f t="array" ref="J250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506" s="44" t="str" cm="1">
        <f t="array" ref="K250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506" s="44" t="str">
        <f>IF(ch_table[[#This Row],[Subject 1]]&lt;&gt;"House rose", "",SUMIF(ch_table[Day], ch_table[[#This Row],[Day]], ch_table[AAT]))</f>
        <v/>
      </c>
      <c r="M2506" s="47">
        <f>SUM(INDEX(ch_table[AAT],1):ch_table[[#This Row],[AAT]])</f>
        <v>4.4104166666666718</v>
      </c>
    </row>
    <row r="2507" spans="1:13" x14ac:dyDescent="0.25">
      <c r="A2507" s="2">
        <v>176</v>
      </c>
      <c r="B2507" s="40">
        <v>44238</v>
      </c>
      <c r="C2507" s="42">
        <v>0.53402777777777777</v>
      </c>
      <c r="D2507" s="3" t="s">
        <v>1278</v>
      </c>
      <c r="E2507" s="5" t="s">
        <v>1286</v>
      </c>
      <c r="G2507" s="42" cm="1">
        <f t="array" ref="G250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6.9444444444444198E-4</v>
      </c>
      <c r="H2507" s="44" t="str">
        <f>IF(ch_table[[#This Row],[Subject 1]]&lt;&gt;"House rose", "",SUMIF(ch_table[Day], ch_table[[#This Row],[Day]], ch_table[Duration]))</f>
        <v/>
      </c>
      <c r="I2507" s="49">
        <f>SUM(INDEX(ch_table[Duration],1):ch_table[[#This Row],[Duration]])</f>
        <v>57.482638888888879</v>
      </c>
      <c r="J2507" s="44" cm="1">
        <f t="array" ref="J250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507" s="44" t="str" cm="1">
        <f t="array" ref="K250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507" s="44" t="str">
        <f>IF(ch_table[[#This Row],[Subject 1]]&lt;&gt;"House rose", "",SUMIF(ch_table[Day], ch_table[[#This Row],[Day]], ch_table[AAT]))</f>
        <v/>
      </c>
      <c r="M2507" s="47">
        <f>SUM(INDEX(ch_table[AAT],1):ch_table[[#This Row],[AAT]])</f>
        <v>4.4104166666666718</v>
      </c>
    </row>
    <row r="2508" spans="1:13" x14ac:dyDescent="0.25">
      <c r="A2508" s="2">
        <v>176</v>
      </c>
      <c r="B2508" s="40">
        <v>44238</v>
      </c>
      <c r="C2508" s="42">
        <v>0.53472222222222221</v>
      </c>
      <c r="D2508" s="3" t="s">
        <v>15</v>
      </c>
      <c r="G2508" s="42" cm="1">
        <f t="array" ref="G250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3.4722222222222099E-3</v>
      </c>
      <c r="H2508" s="44" t="str">
        <f>IF(ch_table[[#This Row],[Subject 1]]&lt;&gt;"House rose", "",SUMIF(ch_table[Day], ch_table[[#This Row],[Day]], ch_table[Duration]))</f>
        <v/>
      </c>
      <c r="I2508" s="49">
        <f>SUM(INDEX(ch_table[Duration],1):ch_table[[#This Row],[Duration]])</f>
        <v>57.4861111111111</v>
      </c>
      <c r="J2508" s="44" cm="1">
        <f t="array" ref="J250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508" s="44" t="str" cm="1">
        <f t="array" ref="K250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508" s="44" t="str">
        <f>IF(ch_table[[#This Row],[Subject 1]]&lt;&gt;"House rose", "",SUMIF(ch_table[Day], ch_table[[#This Row],[Day]], ch_table[AAT]))</f>
        <v/>
      </c>
      <c r="M2508" s="47">
        <f>SUM(INDEX(ch_table[AAT],1):ch_table[[#This Row],[AAT]])</f>
        <v>4.4104166666666718</v>
      </c>
    </row>
    <row r="2509" spans="1:13" ht="30" x14ac:dyDescent="0.25">
      <c r="A2509" s="2">
        <v>176</v>
      </c>
      <c r="B2509" s="40">
        <v>44238</v>
      </c>
      <c r="C2509" s="42">
        <v>0.53819444444444442</v>
      </c>
      <c r="D2509" s="3" t="s">
        <v>855</v>
      </c>
      <c r="E2509" s="5" t="s">
        <v>1287</v>
      </c>
      <c r="G2509" s="42" cm="1">
        <f t="array" ref="G250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8.8194444444444464E-2</v>
      </c>
      <c r="H2509" s="44" t="str">
        <f>IF(ch_table[[#This Row],[Subject 1]]&lt;&gt;"House rose", "",SUMIF(ch_table[Day], ch_table[[#This Row],[Day]], ch_table[Duration]))</f>
        <v/>
      </c>
      <c r="I2509" s="49">
        <f>SUM(INDEX(ch_table[Duration],1):ch_table[[#This Row],[Duration]])</f>
        <v>57.574305555555547</v>
      </c>
      <c r="J2509" s="44" cm="1">
        <f t="array" ref="J250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509" s="44" t="str" cm="1">
        <f t="array" ref="K250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509" s="44" t="str">
        <f>IF(ch_table[[#This Row],[Subject 1]]&lt;&gt;"House rose", "",SUMIF(ch_table[Day], ch_table[[#This Row],[Day]], ch_table[AAT]))</f>
        <v/>
      </c>
      <c r="M2509" s="47">
        <f>SUM(INDEX(ch_table[AAT],1):ch_table[[#This Row],[AAT]])</f>
        <v>4.4104166666666718</v>
      </c>
    </row>
    <row r="2510" spans="1:13" x14ac:dyDescent="0.25">
      <c r="A2510" s="2">
        <v>176</v>
      </c>
      <c r="B2510" s="40">
        <v>44238</v>
      </c>
      <c r="C2510" s="42">
        <v>0.62638888888888888</v>
      </c>
      <c r="D2510" s="3" t="s">
        <v>284</v>
      </c>
      <c r="E2510" s="5" t="s">
        <v>1288</v>
      </c>
      <c r="G2510" s="42" cm="1">
        <f t="array" ref="G251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8.5416666666666696E-2</v>
      </c>
      <c r="H2510" s="44" t="str">
        <f>IF(ch_table[[#This Row],[Subject 1]]&lt;&gt;"House rose", "",SUMIF(ch_table[Day], ch_table[[#This Row],[Day]], ch_table[Duration]))</f>
        <v/>
      </c>
      <c r="I2510" s="49">
        <f>SUM(INDEX(ch_table[Duration],1):ch_table[[#This Row],[Duration]])</f>
        <v>57.659722222222214</v>
      </c>
      <c r="J2510" s="44" cm="1">
        <f t="array" ref="J251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510" s="44" cm="1">
        <f t="array" ref="K251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3.4722222222222099E-3</v>
      </c>
      <c r="L2510" s="44" t="str">
        <f>IF(ch_table[[#This Row],[Subject 1]]&lt;&gt;"House rose", "",SUMIF(ch_table[Day], ch_table[[#This Row],[Day]], ch_table[AAT]))</f>
        <v/>
      </c>
      <c r="M2510" s="47">
        <f>SUM(INDEX(ch_table[AAT],1):ch_table[[#This Row],[AAT]])</f>
        <v>4.4138888888888941</v>
      </c>
    </row>
    <row r="2511" spans="1:13" ht="30" x14ac:dyDescent="0.25">
      <c r="A2511" s="2">
        <v>176</v>
      </c>
      <c r="B2511" s="40">
        <v>44238</v>
      </c>
      <c r="C2511" s="42">
        <v>0.71180555555555558</v>
      </c>
      <c r="D2511" s="3" t="s">
        <v>26</v>
      </c>
      <c r="E2511" s="5" t="s">
        <v>1289</v>
      </c>
      <c r="G2511" s="42" cm="1">
        <f t="array" ref="G251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2.0138888888888817E-2</v>
      </c>
      <c r="H2511" s="44" t="str">
        <f>IF(ch_table[[#This Row],[Subject 1]]&lt;&gt;"House rose", "",SUMIF(ch_table[Day], ch_table[[#This Row],[Day]], ch_table[Duration]))</f>
        <v/>
      </c>
      <c r="I2511" s="49">
        <f>SUM(INDEX(ch_table[Duration],1):ch_table[[#This Row],[Duration]])</f>
        <v>57.679861111111101</v>
      </c>
      <c r="J2511" s="44" cm="1">
        <f t="array" ref="J251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511" s="44" cm="1">
        <f t="array" ref="K251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2.0138888888888817E-2</v>
      </c>
      <c r="L2511" s="44" t="str">
        <f>IF(ch_table[[#This Row],[Subject 1]]&lt;&gt;"House rose", "",SUMIF(ch_table[Day], ch_table[[#This Row],[Day]], ch_table[AAT]))</f>
        <v/>
      </c>
      <c r="M2511" s="47">
        <f>SUM(INDEX(ch_table[AAT],1):ch_table[[#This Row],[AAT]])</f>
        <v>4.434027777777783</v>
      </c>
    </row>
    <row r="2512" spans="1:13" x14ac:dyDescent="0.25">
      <c r="A2512" s="2">
        <v>176</v>
      </c>
      <c r="B2512" s="40">
        <v>44238</v>
      </c>
      <c r="C2512" s="42">
        <v>0.7319444444444444</v>
      </c>
      <c r="D2512" s="3" t="s">
        <v>17</v>
      </c>
      <c r="G2512" s="42" t="str" cm="1">
        <f t="array" ref="G251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2512" s="44">
        <f>IF(ch_table[[#This Row],[Subject 1]]&lt;&gt;"House rose", "",SUMIF(ch_table[Day], ch_table[[#This Row],[Day]], ch_table[Duration]))</f>
        <v>0.33611111111111108</v>
      </c>
      <c r="I2512" s="49">
        <f>SUM(INDEX(ch_table[Duration],1):ch_table[[#This Row],[Duration]])</f>
        <v>57.679861111111101</v>
      </c>
      <c r="J2512" s="44" cm="1">
        <f t="array" ref="J251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512" s="44" t="str" cm="1">
        <f t="array" ref="K251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512" s="44">
        <f>IF(ch_table[[#This Row],[Subject 1]]&lt;&gt;"House rose", "",SUMIF(ch_table[Day], ch_table[[#This Row],[Day]], ch_table[AAT]))</f>
        <v>2.3611111111111027E-2</v>
      </c>
      <c r="M2512" s="47">
        <f>SUM(INDEX(ch_table[AAT],1):ch_table[[#This Row],[AAT]])</f>
        <v>4.434027777777783</v>
      </c>
    </row>
    <row r="2513" spans="1:13" x14ac:dyDescent="0.25">
      <c r="A2513" s="2">
        <v>177</v>
      </c>
      <c r="B2513" s="40">
        <v>44249</v>
      </c>
      <c r="C2513" s="42">
        <v>0.60416666666666663</v>
      </c>
      <c r="D2513" s="3" t="s">
        <v>18</v>
      </c>
      <c r="G2513" s="42" cm="1">
        <f t="array" ref="G251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2513" s="44" t="str">
        <f>IF(ch_table[[#This Row],[Subject 1]]&lt;&gt;"House rose", "",SUMIF(ch_table[Day], ch_table[[#This Row],[Day]], ch_table[Duration]))</f>
        <v/>
      </c>
      <c r="I2513" s="49">
        <f>SUM(INDEX(ch_table[Duration],1):ch_table[[#This Row],[Duration]])</f>
        <v>57.682638888888881</v>
      </c>
      <c r="J2513" s="44" cm="1">
        <f t="array" ref="J251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513" s="44" t="str" cm="1">
        <f t="array" ref="K251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513" s="44" t="str">
        <f>IF(ch_table[[#This Row],[Subject 1]]&lt;&gt;"House rose", "",SUMIF(ch_table[Day], ch_table[[#This Row],[Day]], ch_table[AAT]))</f>
        <v/>
      </c>
      <c r="M2513" s="47">
        <f>SUM(INDEX(ch_table[AAT],1):ch_table[[#This Row],[AAT]])</f>
        <v>4.434027777777783</v>
      </c>
    </row>
    <row r="2514" spans="1:13" x14ac:dyDescent="0.25">
      <c r="A2514" s="2">
        <v>177</v>
      </c>
      <c r="B2514" s="40">
        <v>44249</v>
      </c>
      <c r="C2514" s="42">
        <v>0.6069444444444444</v>
      </c>
      <c r="D2514" s="3" t="s">
        <v>741</v>
      </c>
      <c r="E2514" s="5" t="s">
        <v>1290</v>
      </c>
      <c r="F2514" s="5" t="s">
        <v>73</v>
      </c>
      <c r="G2514" s="42" cm="1">
        <f t="array" ref="G251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6.9444444444444198E-4</v>
      </c>
      <c r="H2514" s="44" t="str">
        <f>IF(ch_table[[#This Row],[Subject 1]]&lt;&gt;"House rose", "",SUMIF(ch_table[Day], ch_table[[#This Row],[Day]], ch_table[Duration]))</f>
        <v/>
      </c>
      <c r="I2514" s="49">
        <f>SUM(INDEX(ch_table[Duration],1):ch_table[[#This Row],[Duration]])</f>
        <v>57.683333333333323</v>
      </c>
      <c r="J2514" s="44" cm="1">
        <f t="array" ref="J251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514" s="44" t="str" cm="1">
        <f t="array" ref="K251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514" s="44" t="str">
        <f>IF(ch_table[[#This Row],[Subject 1]]&lt;&gt;"House rose", "",SUMIF(ch_table[Day], ch_table[[#This Row],[Day]], ch_table[AAT]))</f>
        <v/>
      </c>
      <c r="M2514" s="47">
        <f>SUM(INDEX(ch_table[AAT],1):ch_table[[#This Row],[AAT]])</f>
        <v>4.434027777777783</v>
      </c>
    </row>
    <row r="2515" spans="1:13" x14ac:dyDescent="0.25">
      <c r="A2515" s="2">
        <v>177</v>
      </c>
      <c r="B2515" s="40">
        <v>44249</v>
      </c>
      <c r="C2515" s="42">
        <v>0.60763888888888884</v>
      </c>
      <c r="D2515" s="3" t="s">
        <v>28</v>
      </c>
      <c r="E2515" s="5" t="s">
        <v>1033</v>
      </c>
      <c r="G2515" s="42" cm="1">
        <f t="array" ref="G251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2.777777777777779E-2</v>
      </c>
      <c r="H2515" s="44" t="str">
        <f>IF(ch_table[[#This Row],[Subject 1]]&lt;&gt;"House rose", "",SUMIF(ch_table[Day], ch_table[[#This Row],[Day]], ch_table[Duration]))</f>
        <v/>
      </c>
      <c r="I2515" s="49">
        <f>SUM(INDEX(ch_table[Duration],1):ch_table[[#This Row],[Duration]])</f>
        <v>57.711111111111101</v>
      </c>
      <c r="J2515" s="44" cm="1">
        <f t="array" ref="J251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515" s="44" t="str" cm="1">
        <f t="array" ref="K251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515" s="44" t="str">
        <f>IF(ch_table[[#This Row],[Subject 1]]&lt;&gt;"House rose", "",SUMIF(ch_table[Day], ch_table[[#This Row],[Day]], ch_table[AAT]))</f>
        <v/>
      </c>
      <c r="M2515" s="47">
        <f>SUM(INDEX(ch_table[AAT],1):ch_table[[#This Row],[AAT]])</f>
        <v>4.434027777777783</v>
      </c>
    </row>
    <row r="2516" spans="1:13" x14ac:dyDescent="0.25">
      <c r="A2516" s="2">
        <v>177</v>
      </c>
      <c r="B2516" s="40">
        <v>44249</v>
      </c>
      <c r="C2516" s="42">
        <v>0.63541666666666663</v>
      </c>
      <c r="D2516" s="3" t="s">
        <v>29</v>
      </c>
      <c r="E2516" s="5" t="s">
        <v>1033</v>
      </c>
      <c r="G2516" s="42" cm="1">
        <f t="array" ref="G251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1.2500000000000067E-2</v>
      </c>
      <c r="H2516" s="44" t="str">
        <f>IF(ch_table[[#This Row],[Subject 1]]&lt;&gt;"House rose", "",SUMIF(ch_table[Day], ch_table[[#This Row],[Day]], ch_table[Duration]))</f>
        <v/>
      </c>
      <c r="I2516" s="49">
        <f>SUM(INDEX(ch_table[Duration],1):ch_table[[#This Row],[Duration]])</f>
        <v>57.723611111111104</v>
      </c>
      <c r="J2516" s="44" cm="1">
        <f t="array" ref="J251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516" s="44" t="str" cm="1">
        <f t="array" ref="K251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516" s="44" t="str">
        <f>IF(ch_table[[#This Row],[Subject 1]]&lt;&gt;"House rose", "",SUMIF(ch_table[Day], ch_table[[#This Row],[Day]], ch_table[AAT]))</f>
        <v/>
      </c>
      <c r="M2516" s="47">
        <f>SUM(INDEX(ch_table[AAT],1):ch_table[[#This Row],[AAT]])</f>
        <v>4.434027777777783</v>
      </c>
    </row>
    <row r="2517" spans="1:13" x14ac:dyDescent="0.25">
      <c r="A2517" s="2">
        <v>177</v>
      </c>
      <c r="B2517" s="40">
        <v>44249</v>
      </c>
      <c r="C2517" s="42">
        <v>0.6479166666666667</v>
      </c>
      <c r="D2517" s="3" t="s">
        <v>15</v>
      </c>
      <c r="G2517" s="42" cm="1">
        <f t="array" ref="G251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2517" s="44" t="str">
        <f>IF(ch_table[[#This Row],[Subject 1]]&lt;&gt;"House rose", "",SUMIF(ch_table[Day], ch_table[[#This Row],[Day]], ch_table[Duration]))</f>
        <v/>
      </c>
      <c r="I2517" s="49">
        <f>SUM(INDEX(ch_table[Duration],1):ch_table[[#This Row],[Duration]])</f>
        <v>57.725694444444436</v>
      </c>
      <c r="J2517" s="44" cm="1">
        <f t="array" ref="J251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517" s="44" t="str" cm="1">
        <f t="array" ref="K251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517" s="44" t="str">
        <f>IF(ch_table[[#This Row],[Subject 1]]&lt;&gt;"House rose", "",SUMIF(ch_table[Day], ch_table[[#This Row],[Day]], ch_table[AAT]))</f>
        <v/>
      </c>
      <c r="M2517" s="47">
        <f>SUM(INDEX(ch_table[AAT],1):ch_table[[#This Row],[AAT]])</f>
        <v>4.434027777777783</v>
      </c>
    </row>
    <row r="2518" spans="1:13" x14ac:dyDescent="0.25">
      <c r="A2518" s="2">
        <v>177</v>
      </c>
      <c r="B2518" s="40">
        <v>44249</v>
      </c>
      <c r="C2518" s="42">
        <v>0.65</v>
      </c>
      <c r="D2518" s="3" t="s">
        <v>30</v>
      </c>
      <c r="E2518" s="5" t="s">
        <v>1291</v>
      </c>
      <c r="G2518" s="42" cm="1">
        <f t="array" ref="G251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9.5138888888888884E-2</v>
      </c>
      <c r="H2518" s="44" t="str">
        <f>IF(ch_table[[#This Row],[Subject 1]]&lt;&gt;"House rose", "",SUMIF(ch_table[Day], ch_table[[#This Row],[Day]], ch_table[Duration]))</f>
        <v/>
      </c>
      <c r="I2518" s="49">
        <f>SUM(INDEX(ch_table[Duration],1):ch_table[[#This Row],[Duration]])</f>
        <v>57.820833333333326</v>
      </c>
      <c r="J2518" s="44" cm="1">
        <f t="array" ref="J251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518" s="44" t="str" cm="1">
        <f t="array" ref="K251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518" s="44" t="str">
        <f>IF(ch_table[[#This Row],[Subject 1]]&lt;&gt;"House rose", "",SUMIF(ch_table[Day], ch_table[[#This Row],[Day]], ch_table[AAT]))</f>
        <v/>
      </c>
      <c r="M2518" s="47">
        <f>SUM(INDEX(ch_table[AAT],1):ch_table[[#This Row],[AAT]])</f>
        <v>4.434027777777783</v>
      </c>
    </row>
    <row r="2519" spans="1:13" x14ac:dyDescent="0.25">
      <c r="A2519" s="2">
        <v>177</v>
      </c>
      <c r="B2519" s="40">
        <v>44249</v>
      </c>
      <c r="C2519" s="42">
        <v>0.74513888888888891</v>
      </c>
      <c r="D2519" s="3" t="s">
        <v>1278</v>
      </c>
      <c r="E2519" s="5" t="s">
        <v>1292</v>
      </c>
      <c r="G2519" s="42" cm="1">
        <f t="array" ref="G251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1.388888888888884E-3</v>
      </c>
      <c r="H2519" s="44" t="str">
        <f>IF(ch_table[[#This Row],[Subject 1]]&lt;&gt;"House rose", "",SUMIF(ch_table[Day], ch_table[[#This Row],[Day]], ch_table[Duration]))</f>
        <v/>
      </c>
      <c r="I2519" s="49">
        <f>SUM(INDEX(ch_table[Duration],1):ch_table[[#This Row],[Duration]])</f>
        <v>57.822222222222216</v>
      </c>
      <c r="J2519" s="44" cm="1">
        <f t="array" ref="J251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519" s="44" t="str" cm="1">
        <f t="array" ref="K251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519" s="44" t="str">
        <f>IF(ch_table[[#This Row],[Subject 1]]&lt;&gt;"House rose", "",SUMIF(ch_table[Day], ch_table[[#This Row],[Day]], ch_table[AAT]))</f>
        <v/>
      </c>
      <c r="M2519" s="47">
        <f>SUM(INDEX(ch_table[AAT],1):ch_table[[#This Row],[AAT]])</f>
        <v>4.434027777777783</v>
      </c>
    </row>
    <row r="2520" spans="1:13" x14ac:dyDescent="0.25">
      <c r="A2520" s="2">
        <v>177</v>
      </c>
      <c r="B2520" s="40">
        <v>44249</v>
      </c>
      <c r="C2520" s="42">
        <v>0.74652777777777779</v>
      </c>
      <c r="D2520" s="3" t="s">
        <v>15</v>
      </c>
      <c r="G2520" s="42" cm="1">
        <f t="array" ref="G252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2520" s="44" t="str">
        <f>IF(ch_table[[#This Row],[Subject 1]]&lt;&gt;"House rose", "",SUMIF(ch_table[Day], ch_table[[#This Row],[Day]], ch_table[Duration]))</f>
        <v/>
      </c>
      <c r="I2520" s="49">
        <f>SUM(INDEX(ch_table[Duration],1):ch_table[[#This Row],[Duration]])</f>
        <v>57.824305555555547</v>
      </c>
      <c r="J2520" s="44" cm="1">
        <f t="array" ref="J252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520" s="44" t="str" cm="1">
        <f t="array" ref="K252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520" s="44" t="str">
        <f>IF(ch_table[[#This Row],[Subject 1]]&lt;&gt;"House rose", "",SUMIF(ch_table[Day], ch_table[[#This Row],[Day]], ch_table[AAT]))</f>
        <v/>
      </c>
      <c r="M2520" s="47">
        <f>SUM(INDEX(ch_table[AAT],1):ch_table[[#This Row],[AAT]])</f>
        <v>4.434027777777783</v>
      </c>
    </row>
    <row r="2521" spans="1:13" x14ac:dyDescent="0.25">
      <c r="A2521" s="2">
        <v>177</v>
      </c>
      <c r="B2521" s="40">
        <v>44249</v>
      </c>
      <c r="C2521" s="42">
        <v>0.74861111111111112</v>
      </c>
      <c r="D2521" s="3" t="s">
        <v>682</v>
      </c>
      <c r="E2521" s="5" t="s">
        <v>497</v>
      </c>
      <c r="G2521" s="42" cm="1">
        <f t="array" ref="G252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0.17083333333333328</v>
      </c>
      <c r="H2521" s="44" t="str">
        <f>IF(ch_table[[#This Row],[Subject 1]]&lt;&gt;"House rose", "",SUMIF(ch_table[Day], ch_table[[#This Row],[Day]], ch_table[Duration]))</f>
        <v/>
      </c>
      <c r="I2521" s="49">
        <f>SUM(INDEX(ch_table[Duration],1):ch_table[[#This Row],[Duration]])</f>
        <v>57.995138888888881</v>
      </c>
      <c r="J2521" s="44" cm="1">
        <f t="array" ref="J252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521" s="44" cm="1">
        <f t="array" ref="K252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2.7777777777777679E-3</v>
      </c>
      <c r="L2521" s="44" t="str">
        <f>IF(ch_table[[#This Row],[Subject 1]]&lt;&gt;"House rose", "",SUMIF(ch_table[Day], ch_table[[#This Row],[Day]], ch_table[AAT]))</f>
        <v/>
      </c>
      <c r="M2521" s="47">
        <f>SUM(INDEX(ch_table[AAT],1):ch_table[[#This Row],[AAT]])</f>
        <v>4.4368055555555603</v>
      </c>
    </row>
    <row r="2522" spans="1:13" ht="30" x14ac:dyDescent="0.25">
      <c r="A2522" s="2">
        <v>177</v>
      </c>
      <c r="B2522" s="40">
        <v>44249</v>
      </c>
      <c r="C2522" s="42">
        <v>0.9194444444444444</v>
      </c>
      <c r="D2522" s="3" t="s">
        <v>26</v>
      </c>
      <c r="E2522" s="5" t="s">
        <v>1293</v>
      </c>
      <c r="G2522" s="42" cm="1">
        <f t="array" ref="G252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1.9444444444444486E-2</v>
      </c>
      <c r="H2522" s="44" t="str">
        <f>IF(ch_table[[#This Row],[Subject 1]]&lt;&gt;"House rose", "",SUMIF(ch_table[Day], ch_table[[#This Row],[Day]], ch_table[Duration]))</f>
        <v/>
      </c>
      <c r="I2522" s="49">
        <f>SUM(INDEX(ch_table[Duration],1):ch_table[[#This Row],[Duration]])</f>
        <v>58.014583333333327</v>
      </c>
      <c r="J2522" s="44" cm="1">
        <f t="array" ref="J252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522" s="44" cm="1">
        <f t="array" ref="K252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1.9444444444444486E-2</v>
      </c>
      <c r="L2522" s="44" t="str">
        <f>IF(ch_table[[#This Row],[Subject 1]]&lt;&gt;"House rose", "",SUMIF(ch_table[Day], ch_table[[#This Row],[Day]], ch_table[AAT]))</f>
        <v/>
      </c>
      <c r="M2522" s="47">
        <f>SUM(INDEX(ch_table[AAT],1):ch_table[[#This Row],[AAT]])</f>
        <v>4.4562500000000052</v>
      </c>
    </row>
    <row r="2523" spans="1:13" x14ac:dyDescent="0.25">
      <c r="A2523" s="2">
        <v>177</v>
      </c>
      <c r="B2523" s="40">
        <v>44249</v>
      </c>
      <c r="C2523" s="42">
        <v>0.93888888888888888</v>
      </c>
      <c r="D2523" s="3" t="s">
        <v>17</v>
      </c>
      <c r="G2523" s="42" t="str" cm="1">
        <f t="array" ref="G252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2523" s="44">
        <f>IF(ch_table[[#This Row],[Subject 1]]&lt;&gt;"House rose", "",SUMIF(ch_table[Day], ch_table[[#This Row],[Day]], ch_table[Duration]))</f>
        <v>0.33472222222222225</v>
      </c>
      <c r="I2523" s="49">
        <f>SUM(INDEX(ch_table[Duration],1):ch_table[[#This Row],[Duration]])</f>
        <v>58.014583333333327</v>
      </c>
      <c r="J2523" s="44" cm="1">
        <f t="array" ref="J252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523" s="44" t="str" cm="1">
        <f t="array" ref="K252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523" s="44">
        <f>IF(ch_table[[#This Row],[Subject 1]]&lt;&gt;"House rose", "",SUMIF(ch_table[Day], ch_table[[#This Row],[Day]], ch_table[AAT]))</f>
        <v>2.2222222222222254E-2</v>
      </c>
      <c r="M2523" s="47">
        <f>SUM(INDEX(ch_table[AAT],1):ch_table[[#This Row],[AAT]])</f>
        <v>4.4562500000000052</v>
      </c>
    </row>
    <row r="2524" spans="1:13" x14ac:dyDescent="0.25">
      <c r="A2524" s="2">
        <v>178</v>
      </c>
      <c r="B2524" s="40">
        <v>44250</v>
      </c>
      <c r="C2524" s="42">
        <v>0.47916666666666669</v>
      </c>
      <c r="D2524" s="3" t="s">
        <v>18</v>
      </c>
      <c r="G2524" s="42" cm="1">
        <f t="array" ref="G252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2524" s="44" t="str">
        <f>IF(ch_table[[#This Row],[Subject 1]]&lt;&gt;"House rose", "",SUMIF(ch_table[Day], ch_table[[#This Row],[Day]], ch_table[Duration]))</f>
        <v/>
      </c>
      <c r="I2524" s="49">
        <f>SUM(INDEX(ch_table[Duration],1):ch_table[[#This Row],[Duration]])</f>
        <v>58.016666666666659</v>
      </c>
      <c r="J2524" s="44" cm="1">
        <f t="array" ref="J252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524" s="44" t="str" cm="1">
        <f t="array" ref="K252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524" s="44" t="str">
        <f>IF(ch_table[[#This Row],[Subject 1]]&lt;&gt;"House rose", "",SUMIF(ch_table[Day], ch_table[[#This Row],[Day]], ch_table[AAT]))</f>
        <v/>
      </c>
      <c r="M2524" s="47">
        <f>SUM(INDEX(ch_table[AAT],1):ch_table[[#This Row],[AAT]])</f>
        <v>4.4562500000000052</v>
      </c>
    </row>
    <row r="2525" spans="1:13" x14ac:dyDescent="0.25">
      <c r="A2525" s="2">
        <v>178</v>
      </c>
      <c r="B2525" s="40">
        <v>44250</v>
      </c>
      <c r="C2525" s="42">
        <v>0.48125000000000001</v>
      </c>
      <c r="D2525" s="3" t="s">
        <v>28</v>
      </c>
      <c r="E2525" s="5" t="s">
        <v>190</v>
      </c>
      <c r="G2525" s="42" cm="1">
        <f t="array" ref="G252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3.0555555555555503E-2</v>
      </c>
      <c r="H2525" s="44" t="str">
        <f>IF(ch_table[[#This Row],[Subject 1]]&lt;&gt;"House rose", "",SUMIF(ch_table[Day], ch_table[[#This Row],[Day]], ch_table[Duration]))</f>
        <v/>
      </c>
      <c r="I2525" s="49">
        <f>SUM(INDEX(ch_table[Duration],1):ch_table[[#This Row],[Duration]])</f>
        <v>58.047222222222217</v>
      </c>
      <c r="J2525" s="44" cm="1">
        <f t="array" ref="J252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525" s="44" t="str" cm="1">
        <f t="array" ref="K252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525" s="44" t="str">
        <f>IF(ch_table[[#This Row],[Subject 1]]&lt;&gt;"House rose", "",SUMIF(ch_table[Day], ch_table[[#This Row],[Day]], ch_table[AAT]))</f>
        <v/>
      </c>
      <c r="M2525" s="47">
        <f>SUM(INDEX(ch_table[AAT],1):ch_table[[#This Row],[AAT]])</f>
        <v>4.4562500000000052</v>
      </c>
    </row>
    <row r="2526" spans="1:13" x14ac:dyDescent="0.25">
      <c r="A2526" s="2">
        <v>178</v>
      </c>
      <c r="B2526" s="40">
        <v>44250</v>
      </c>
      <c r="C2526" s="42">
        <v>0.51180555555555551</v>
      </c>
      <c r="D2526" s="3" t="s">
        <v>29</v>
      </c>
      <c r="E2526" s="5" t="s">
        <v>190</v>
      </c>
      <c r="G2526" s="42" cm="1">
        <f t="array" ref="G252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1.1805555555555625E-2</v>
      </c>
      <c r="H2526" s="44" t="str">
        <f>IF(ch_table[[#This Row],[Subject 1]]&lt;&gt;"House rose", "",SUMIF(ch_table[Day], ch_table[[#This Row],[Day]], ch_table[Duration]))</f>
        <v/>
      </c>
      <c r="I2526" s="49">
        <f>SUM(INDEX(ch_table[Duration],1):ch_table[[#This Row],[Duration]])</f>
        <v>58.059027777777771</v>
      </c>
      <c r="J2526" s="44" cm="1">
        <f t="array" ref="J252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526" s="44" t="str" cm="1">
        <f t="array" ref="K252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526" s="44" t="str">
        <f>IF(ch_table[[#This Row],[Subject 1]]&lt;&gt;"House rose", "",SUMIF(ch_table[Day], ch_table[[#This Row],[Day]], ch_table[AAT]))</f>
        <v/>
      </c>
      <c r="M2526" s="47">
        <f>SUM(INDEX(ch_table[AAT],1):ch_table[[#This Row],[AAT]])</f>
        <v>4.4562500000000052</v>
      </c>
    </row>
    <row r="2527" spans="1:13" x14ac:dyDescent="0.25">
      <c r="A2527" s="2">
        <v>178</v>
      </c>
      <c r="B2527" s="40">
        <v>44250</v>
      </c>
      <c r="C2527" s="42">
        <v>0.52361111111111114</v>
      </c>
      <c r="D2527" s="3" t="s">
        <v>15</v>
      </c>
      <c r="G2527" s="42" cm="1">
        <f t="array" ref="G252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2527" s="44" t="str">
        <f>IF(ch_table[[#This Row],[Subject 1]]&lt;&gt;"House rose", "",SUMIF(ch_table[Day], ch_table[[#This Row],[Day]], ch_table[Duration]))</f>
        <v/>
      </c>
      <c r="I2527" s="49">
        <f>SUM(INDEX(ch_table[Duration],1):ch_table[[#This Row],[Duration]])</f>
        <v>58.061805555555551</v>
      </c>
      <c r="J2527" s="44" cm="1">
        <f t="array" ref="J252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527" s="44" t="str" cm="1">
        <f t="array" ref="K252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527" s="44" t="str">
        <f>IF(ch_table[[#This Row],[Subject 1]]&lt;&gt;"House rose", "",SUMIF(ch_table[Day], ch_table[[#This Row],[Day]], ch_table[AAT]))</f>
        <v/>
      </c>
      <c r="M2527" s="47">
        <f>SUM(INDEX(ch_table[AAT],1):ch_table[[#This Row],[AAT]])</f>
        <v>4.4562500000000052</v>
      </c>
    </row>
    <row r="2528" spans="1:13" x14ac:dyDescent="0.25">
      <c r="A2528" s="2">
        <v>178</v>
      </c>
      <c r="B2528" s="40">
        <v>44250</v>
      </c>
      <c r="C2528" s="42">
        <v>0.52638888888888891</v>
      </c>
      <c r="D2528" s="3" t="s">
        <v>44</v>
      </c>
      <c r="E2528" s="5" t="s">
        <v>1294</v>
      </c>
      <c r="G2528" s="42" cm="1">
        <f t="array" ref="G252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6.9444444444444198E-3</v>
      </c>
      <c r="H2528" s="44" t="str">
        <f>IF(ch_table[[#This Row],[Subject 1]]&lt;&gt;"House rose", "",SUMIF(ch_table[Day], ch_table[[#This Row],[Day]], ch_table[Duration]))</f>
        <v/>
      </c>
      <c r="I2528" s="49">
        <f>SUM(INDEX(ch_table[Duration],1):ch_table[[#This Row],[Duration]])</f>
        <v>58.068749999999994</v>
      </c>
      <c r="J2528" s="44" cm="1">
        <f t="array" ref="J252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528" s="44" t="str" cm="1">
        <f t="array" ref="K252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528" s="44" t="str">
        <f>IF(ch_table[[#This Row],[Subject 1]]&lt;&gt;"House rose", "",SUMIF(ch_table[Day], ch_table[[#This Row],[Day]], ch_table[AAT]))</f>
        <v/>
      </c>
      <c r="M2528" s="47">
        <f>SUM(INDEX(ch_table[AAT],1):ch_table[[#This Row],[AAT]])</f>
        <v>4.4562500000000052</v>
      </c>
    </row>
    <row r="2529" spans="1:13" ht="30" x14ac:dyDescent="0.25">
      <c r="A2529" s="2">
        <v>178</v>
      </c>
      <c r="B2529" s="40">
        <v>44250</v>
      </c>
      <c r="C2529" s="42">
        <v>0.53333333333333333</v>
      </c>
      <c r="D2529" s="3" t="s">
        <v>39</v>
      </c>
      <c r="E2529" s="5" t="s">
        <v>1295</v>
      </c>
      <c r="F2529" s="5" t="s">
        <v>830</v>
      </c>
      <c r="G2529" s="42" cm="1">
        <f t="array" ref="G252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0.13958333333333339</v>
      </c>
      <c r="H2529" s="44" t="str">
        <f>IF(ch_table[[#This Row],[Subject 1]]&lt;&gt;"House rose", "",SUMIF(ch_table[Day], ch_table[[#This Row],[Day]], ch_table[Duration]))</f>
        <v/>
      </c>
      <c r="I2529" s="49">
        <f>SUM(INDEX(ch_table[Duration],1):ch_table[[#This Row],[Duration]])</f>
        <v>58.208333333333329</v>
      </c>
      <c r="J2529" s="44" cm="1">
        <f t="array" ref="J252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529" s="44" t="str" cm="1">
        <f t="array" ref="K252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529" s="44" t="str">
        <f>IF(ch_table[[#This Row],[Subject 1]]&lt;&gt;"House rose", "",SUMIF(ch_table[Day], ch_table[[#This Row],[Day]], ch_table[AAT]))</f>
        <v/>
      </c>
      <c r="M2529" s="47">
        <f>SUM(INDEX(ch_table[AAT],1):ch_table[[#This Row],[AAT]])</f>
        <v>4.4562500000000052</v>
      </c>
    </row>
    <row r="2530" spans="1:13" x14ac:dyDescent="0.25">
      <c r="A2530" s="2">
        <v>178</v>
      </c>
      <c r="B2530" s="40">
        <v>44250</v>
      </c>
      <c r="C2530" s="42">
        <v>0.67291666666666672</v>
      </c>
      <c r="D2530" s="3" t="s">
        <v>34</v>
      </c>
      <c r="E2530" s="5" t="s">
        <v>888</v>
      </c>
      <c r="F2530" s="5" t="s">
        <v>73</v>
      </c>
      <c r="G2530" s="42" cm="1">
        <f t="array" ref="G253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</v>
      </c>
      <c r="H2530" s="44" t="str">
        <f>IF(ch_table[[#This Row],[Subject 1]]&lt;&gt;"House rose", "",SUMIF(ch_table[Day], ch_table[[#This Row],[Day]], ch_table[Duration]))</f>
        <v/>
      </c>
      <c r="I2530" s="49">
        <f>SUM(INDEX(ch_table[Duration],1):ch_table[[#This Row],[Duration]])</f>
        <v>58.208333333333329</v>
      </c>
      <c r="J2530" s="44" cm="1">
        <f t="array" ref="J253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530" s="44" t="str" cm="1">
        <f t="array" ref="K253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530" s="44" t="str">
        <f>IF(ch_table[[#This Row],[Subject 1]]&lt;&gt;"House rose", "",SUMIF(ch_table[Day], ch_table[[#This Row],[Day]], ch_table[AAT]))</f>
        <v/>
      </c>
      <c r="M2530" s="47">
        <f>SUM(INDEX(ch_table[AAT],1):ch_table[[#This Row],[AAT]])</f>
        <v>4.4562500000000052</v>
      </c>
    </row>
    <row r="2531" spans="1:13" ht="30" x14ac:dyDescent="0.25">
      <c r="A2531" s="2">
        <v>178</v>
      </c>
      <c r="B2531" s="40">
        <v>44250</v>
      </c>
      <c r="C2531" s="42">
        <v>0.67291666666666672</v>
      </c>
      <c r="D2531" s="3" t="s">
        <v>39</v>
      </c>
      <c r="E2531" s="5" t="s">
        <v>1296</v>
      </c>
      <c r="F2531" s="5" t="s">
        <v>830</v>
      </c>
      <c r="G2531" s="42" cm="1">
        <f t="array" ref="G253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0.12569444444444444</v>
      </c>
      <c r="H2531" s="44" t="str">
        <f>IF(ch_table[[#This Row],[Subject 1]]&lt;&gt;"House rose", "",SUMIF(ch_table[Day], ch_table[[#This Row],[Day]], ch_table[Duration]))</f>
        <v/>
      </c>
      <c r="I2531" s="49">
        <f>SUM(INDEX(ch_table[Duration],1):ch_table[[#This Row],[Duration]])</f>
        <v>58.33402777777777</v>
      </c>
      <c r="J2531" s="44" cm="1">
        <f t="array" ref="J253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531" s="44" cm="1">
        <f t="array" ref="K253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6.9444444444445308E-3</v>
      </c>
      <c r="L2531" s="44" t="str">
        <f>IF(ch_table[[#This Row],[Subject 1]]&lt;&gt;"House rose", "",SUMIF(ch_table[Day], ch_table[[#This Row],[Day]], ch_table[AAT]))</f>
        <v/>
      </c>
      <c r="M2531" s="47">
        <f>SUM(INDEX(ch_table[AAT],1):ch_table[[#This Row],[AAT]])</f>
        <v>4.4631944444444498</v>
      </c>
    </row>
    <row r="2532" spans="1:13" x14ac:dyDescent="0.25">
      <c r="A2532" s="2">
        <v>178</v>
      </c>
      <c r="B2532" s="40">
        <v>44250</v>
      </c>
      <c r="C2532" s="42">
        <v>0.79861111111111116</v>
      </c>
      <c r="D2532" s="3" t="s">
        <v>34</v>
      </c>
      <c r="E2532" s="5" t="s">
        <v>1297</v>
      </c>
      <c r="F2532" s="5" t="s">
        <v>73</v>
      </c>
      <c r="G2532" s="42" cm="1">
        <f t="array" ref="G253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</v>
      </c>
      <c r="H2532" s="44" t="str">
        <f>IF(ch_table[[#This Row],[Subject 1]]&lt;&gt;"House rose", "",SUMIF(ch_table[Day], ch_table[[#This Row],[Day]], ch_table[Duration]))</f>
        <v/>
      </c>
      <c r="I2532" s="49">
        <f>SUM(INDEX(ch_table[Duration],1):ch_table[[#This Row],[Duration]])</f>
        <v>58.33402777777777</v>
      </c>
      <c r="J2532" s="44" cm="1">
        <f t="array" ref="J253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532" s="44" cm="1">
        <f t="array" ref="K253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0</v>
      </c>
      <c r="L2532" s="44" t="str">
        <f>IF(ch_table[[#This Row],[Subject 1]]&lt;&gt;"House rose", "",SUMIF(ch_table[Day], ch_table[[#This Row],[Day]], ch_table[AAT]))</f>
        <v/>
      </c>
      <c r="M2532" s="47">
        <f>SUM(INDEX(ch_table[AAT],1):ch_table[[#This Row],[AAT]])</f>
        <v>4.4631944444444498</v>
      </c>
    </row>
    <row r="2533" spans="1:13" x14ac:dyDescent="0.25">
      <c r="A2533" s="2">
        <v>178</v>
      </c>
      <c r="B2533" s="40">
        <v>44250</v>
      </c>
      <c r="C2533" s="42">
        <v>0.79861111111111116</v>
      </c>
      <c r="D2533" s="3" t="s">
        <v>26</v>
      </c>
      <c r="E2533" s="5" t="s">
        <v>1298</v>
      </c>
      <c r="G2533" s="42" cm="1">
        <f t="array" ref="G253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1.5277777777777724E-2</v>
      </c>
      <c r="H2533" s="44" t="str">
        <f>IF(ch_table[[#This Row],[Subject 1]]&lt;&gt;"House rose", "",SUMIF(ch_table[Day], ch_table[[#This Row],[Day]], ch_table[Duration]))</f>
        <v/>
      </c>
      <c r="I2533" s="49">
        <f>SUM(INDEX(ch_table[Duration],1):ch_table[[#This Row],[Duration]])</f>
        <v>58.349305555555546</v>
      </c>
      <c r="J2533" s="44" cm="1">
        <f t="array" ref="J253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533" s="44" cm="1">
        <f t="array" ref="K253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1.5277777777777724E-2</v>
      </c>
      <c r="L2533" s="44" t="str">
        <f>IF(ch_table[[#This Row],[Subject 1]]&lt;&gt;"House rose", "",SUMIF(ch_table[Day], ch_table[[#This Row],[Day]], ch_table[AAT]))</f>
        <v/>
      </c>
      <c r="M2533" s="47">
        <f>SUM(INDEX(ch_table[AAT],1):ch_table[[#This Row],[AAT]])</f>
        <v>4.4784722222222273</v>
      </c>
    </row>
    <row r="2534" spans="1:13" x14ac:dyDescent="0.25">
      <c r="A2534" s="2">
        <v>178</v>
      </c>
      <c r="B2534" s="40">
        <v>44250</v>
      </c>
      <c r="C2534" s="42">
        <v>0.81388888888888888</v>
      </c>
      <c r="D2534" s="3" t="s">
        <v>17</v>
      </c>
      <c r="G2534" s="42" t="str" cm="1">
        <f t="array" ref="G253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2534" s="44">
        <f>IF(ch_table[[#This Row],[Subject 1]]&lt;&gt;"House rose", "",SUMIF(ch_table[Day], ch_table[[#This Row],[Day]], ch_table[Duration]))</f>
        <v>0.3347222222222222</v>
      </c>
      <c r="I2534" s="49">
        <f>SUM(INDEX(ch_table[Duration],1):ch_table[[#This Row],[Duration]])</f>
        <v>58.349305555555546</v>
      </c>
      <c r="J2534" s="44" cm="1">
        <f t="array" ref="J253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534" s="44" t="str" cm="1">
        <f t="array" ref="K253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534" s="44">
        <f>IF(ch_table[[#This Row],[Subject 1]]&lt;&gt;"House rose", "",SUMIF(ch_table[Day], ch_table[[#This Row],[Day]], ch_table[AAT]))</f>
        <v>2.2222222222222254E-2</v>
      </c>
      <c r="M2534" s="47">
        <f>SUM(INDEX(ch_table[AAT],1):ch_table[[#This Row],[AAT]])</f>
        <v>4.4784722222222273</v>
      </c>
    </row>
    <row r="2535" spans="1:13" x14ac:dyDescent="0.25">
      <c r="A2535" s="2">
        <v>179</v>
      </c>
      <c r="B2535" s="40">
        <v>44251</v>
      </c>
      <c r="C2535" s="42">
        <v>0.47916666666666669</v>
      </c>
      <c r="D2535" s="3" t="s">
        <v>18</v>
      </c>
      <c r="G2535" s="42" cm="1">
        <f t="array" ref="G253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2535" s="44" t="str">
        <f>IF(ch_table[[#This Row],[Subject 1]]&lt;&gt;"House rose", "",SUMIF(ch_table[Day], ch_table[[#This Row],[Day]], ch_table[Duration]))</f>
        <v/>
      </c>
      <c r="I2535" s="49">
        <f>SUM(INDEX(ch_table[Duration],1):ch_table[[#This Row],[Duration]])</f>
        <v>58.351388888888877</v>
      </c>
      <c r="J2535" s="44" cm="1">
        <f t="array" ref="J253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535" s="44" t="str" cm="1">
        <f t="array" ref="K253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535" s="44" t="str">
        <f>IF(ch_table[[#This Row],[Subject 1]]&lt;&gt;"House rose", "",SUMIF(ch_table[Day], ch_table[[#This Row],[Day]], ch_table[AAT]))</f>
        <v/>
      </c>
      <c r="M2535" s="47">
        <f>SUM(INDEX(ch_table[AAT],1):ch_table[[#This Row],[AAT]])</f>
        <v>4.4784722222222273</v>
      </c>
    </row>
    <row r="2536" spans="1:13" x14ac:dyDescent="0.25">
      <c r="A2536" s="2">
        <v>179</v>
      </c>
      <c r="B2536" s="40">
        <v>44251</v>
      </c>
      <c r="C2536" s="42">
        <v>0.48125000000000001</v>
      </c>
      <c r="D2536" s="3" t="s">
        <v>741</v>
      </c>
      <c r="E2536" s="5" t="s">
        <v>1299</v>
      </c>
      <c r="F2536" s="5" t="s">
        <v>73</v>
      </c>
      <c r="G2536" s="42" cm="1">
        <f t="array" ref="G253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1.3888888888888895E-2</v>
      </c>
      <c r="H2536" s="44" t="str">
        <f>IF(ch_table[[#This Row],[Subject 1]]&lt;&gt;"House rose", "",SUMIF(ch_table[Day], ch_table[[#This Row],[Day]], ch_table[Duration]))</f>
        <v/>
      </c>
      <c r="I2536" s="49">
        <f>SUM(INDEX(ch_table[Duration],1):ch_table[[#This Row],[Duration]])</f>
        <v>58.365277777777763</v>
      </c>
      <c r="J2536" s="44" cm="1">
        <f t="array" ref="J253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536" s="44" t="str" cm="1">
        <f t="array" ref="K253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536" s="44" t="str">
        <f>IF(ch_table[[#This Row],[Subject 1]]&lt;&gt;"House rose", "",SUMIF(ch_table[Day], ch_table[[#This Row],[Day]], ch_table[AAT]))</f>
        <v/>
      </c>
      <c r="M2536" s="47">
        <f>SUM(INDEX(ch_table[AAT],1):ch_table[[#This Row],[AAT]])</f>
        <v>4.4784722222222273</v>
      </c>
    </row>
    <row r="2537" spans="1:13" x14ac:dyDescent="0.25">
      <c r="A2537" s="2">
        <v>179</v>
      </c>
      <c r="B2537" s="40">
        <v>44251</v>
      </c>
      <c r="C2537" s="42">
        <v>0.49513888888888891</v>
      </c>
      <c r="D2537" s="3" t="s">
        <v>28</v>
      </c>
      <c r="E2537" s="5" t="s">
        <v>1300</v>
      </c>
      <c r="G2537" s="42" cm="1">
        <f t="array" ref="G253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</v>
      </c>
      <c r="H2537" s="44" t="str">
        <f>IF(ch_table[[#This Row],[Subject 1]]&lt;&gt;"House rose", "",SUMIF(ch_table[Day], ch_table[[#This Row],[Day]], ch_table[Duration]))</f>
        <v/>
      </c>
      <c r="I2537" s="49">
        <f>SUM(INDEX(ch_table[Duration],1):ch_table[[#This Row],[Duration]])</f>
        <v>58.365277777777763</v>
      </c>
      <c r="J2537" s="44" cm="1">
        <f t="array" ref="J253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537" s="44" t="str" cm="1">
        <f t="array" ref="K253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537" s="44" t="str">
        <f>IF(ch_table[[#This Row],[Subject 1]]&lt;&gt;"House rose", "",SUMIF(ch_table[Day], ch_table[[#This Row],[Day]], ch_table[AAT]))</f>
        <v/>
      </c>
      <c r="M2537" s="47">
        <f>SUM(INDEX(ch_table[AAT],1):ch_table[[#This Row],[AAT]])</f>
        <v>4.4784722222222273</v>
      </c>
    </row>
    <row r="2538" spans="1:13" x14ac:dyDescent="0.25">
      <c r="A2538" s="2">
        <v>179</v>
      </c>
      <c r="B2538" s="40">
        <v>44251</v>
      </c>
      <c r="C2538" s="42">
        <v>0.49513888888888891</v>
      </c>
      <c r="D2538" s="3" t="s">
        <v>29</v>
      </c>
      <c r="E2538" s="5" t="s">
        <v>1300</v>
      </c>
      <c r="G2538" s="42" cm="1">
        <f t="array" ref="G253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4.8611111111110938E-3</v>
      </c>
      <c r="H2538" s="44" t="str">
        <f>IF(ch_table[[#This Row],[Subject 1]]&lt;&gt;"House rose", "",SUMIF(ch_table[Day], ch_table[[#This Row],[Day]], ch_table[Duration]))</f>
        <v/>
      </c>
      <c r="I2538" s="49">
        <f>SUM(INDEX(ch_table[Duration],1):ch_table[[#This Row],[Duration]])</f>
        <v>58.370138888888874</v>
      </c>
      <c r="J2538" s="44" cm="1">
        <f t="array" ref="J253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538" s="44" t="str" cm="1">
        <f t="array" ref="K253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538" s="44" t="str">
        <f>IF(ch_table[[#This Row],[Subject 1]]&lt;&gt;"House rose", "",SUMIF(ch_table[Day], ch_table[[#This Row],[Day]], ch_table[AAT]))</f>
        <v/>
      </c>
      <c r="M2538" s="47">
        <f>SUM(INDEX(ch_table[AAT],1):ch_table[[#This Row],[AAT]])</f>
        <v>4.4784722222222273</v>
      </c>
    </row>
    <row r="2539" spans="1:13" x14ac:dyDescent="0.25">
      <c r="A2539" s="2">
        <v>179</v>
      </c>
      <c r="B2539" s="40">
        <v>44251</v>
      </c>
      <c r="C2539" s="42">
        <v>0.5</v>
      </c>
      <c r="D2539" s="3" t="s">
        <v>28</v>
      </c>
      <c r="E2539" s="5" t="s">
        <v>99</v>
      </c>
      <c r="G2539" s="42" cm="1">
        <f t="array" ref="G253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2.1527777777777812E-2</v>
      </c>
      <c r="H2539" s="44" t="str">
        <f>IF(ch_table[[#This Row],[Subject 1]]&lt;&gt;"House rose", "",SUMIF(ch_table[Day], ch_table[[#This Row],[Day]], ch_table[Duration]))</f>
        <v/>
      </c>
      <c r="I2539" s="49">
        <f>SUM(INDEX(ch_table[Duration],1):ch_table[[#This Row],[Duration]])</f>
        <v>58.391666666666652</v>
      </c>
      <c r="J2539" s="44" cm="1">
        <f t="array" ref="J253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539" s="44" t="str" cm="1">
        <f t="array" ref="K253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539" s="44" t="str">
        <f>IF(ch_table[[#This Row],[Subject 1]]&lt;&gt;"House rose", "",SUMIF(ch_table[Day], ch_table[[#This Row],[Day]], ch_table[AAT]))</f>
        <v/>
      </c>
      <c r="M2539" s="47">
        <f>SUM(INDEX(ch_table[AAT],1):ch_table[[#This Row],[AAT]])</f>
        <v>4.4784722222222273</v>
      </c>
    </row>
    <row r="2540" spans="1:13" x14ac:dyDescent="0.25">
      <c r="A2540" s="2">
        <v>179</v>
      </c>
      <c r="B2540" s="40">
        <v>44251</v>
      </c>
      <c r="C2540" s="42">
        <v>0.52152777777777781</v>
      </c>
      <c r="D2540" s="3" t="s">
        <v>15</v>
      </c>
      <c r="G2540" s="42" cm="1">
        <f t="array" ref="G254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2540" s="44" t="str">
        <f>IF(ch_table[[#This Row],[Subject 1]]&lt;&gt;"House rose", "",SUMIF(ch_table[Day], ch_table[[#This Row],[Day]], ch_table[Duration]))</f>
        <v/>
      </c>
      <c r="I2540" s="49">
        <f>SUM(INDEX(ch_table[Duration],1):ch_table[[#This Row],[Duration]])</f>
        <v>58.393749999999983</v>
      </c>
      <c r="J2540" s="44" cm="1">
        <f t="array" ref="J254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540" s="44" t="str" cm="1">
        <f t="array" ref="K254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540" s="44" t="str">
        <f>IF(ch_table[[#This Row],[Subject 1]]&lt;&gt;"House rose", "",SUMIF(ch_table[Day], ch_table[[#This Row],[Day]], ch_table[AAT]))</f>
        <v/>
      </c>
      <c r="M2540" s="47">
        <f>SUM(INDEX(ch_table[AAT],1):ch_table[[#This Row],[AAT]])</f>
        <v>4.4784722222222273</v>
      </c>
    </row>
    <row r="2541" spans="1:13" ht="45" x14ac:dyDescent="0.25">
      <c r="A2541" s="2">
        <v>179</v>
      </c>
      <c r="B2541" s="40">
        <v>44251</v>
      </c>
      <c r="C2541" s="42">
        <v>0.52361111111111114</v>
      </c>
      <c r="D2541" s="3" t="s">
        <v>32</v>
      </c>
      <c r="E2541" s="5" t="s">
        <v>1301</v>
      </c>
      <c r="G2541" s="42" cm="1">
        <f t="array" ref="G254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4.3749999999999956E-2</v>
      </c>
      <c r="H2541" s="44" t="str">
        <f>IF(ch_table[[#This Row],[Subject 1]]&lt;&gt;"House rose", "",SUMIF(ch_table[Day], ch_table[[#This Row],[Day]], ch_table[Duration]))</f>
        <v/>
      </c>
      <c r="I2541" s="49">
        <f>SUM(INDEX(ch_table[Duration],1):ch_table[[#This Row],[Duration]])</f>
        <v>58.437499999999986</v>
      </c>
      <c r="J2541" s="44" cm="1">
        <f t="array" ref="J254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541" s="44" t="str" cm="1">
        <f t="array" ref="K254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541" s="44" t="str">
        <f>IF(ch_table[[#This Row],[Subject 1]]&lt;&gt;"House rose", "",SUMIF(ch_table[Day], ch_table[[#This Row],[Day]], ch_table[AAT]))</f>
        <v/>
      </c>
      <c r="M2541" s="47">
        <f>SUM(INDEX(ch_table[AAT],1):ch_table[[#This Row],[AAT]])</f>
        <v>4.4784722222222273</v>
      </c>
    </row>
    <row r="2542" spans="1:13" x14ac:dyDescent="0.25">
      <c r="A2542" s="2">
        <v>179</v>
      </c>
      <c r="B2542" s="40">
        <v>44251</v>
      </c>
      <c r="C2542" s="42">
        <v>0.56736111111111109</v>
      </c>
      <c r="D2542" s="3" t="s">
        <v>15</v>
      </c>
      <c r="G2542" s="42" cm="1">
        <f t="array" ref="G254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3.4722222222222099E-3</v>
      </c>
      <c r="H2542" s="44" t="str">
        <f>IF(ch_table[[#This Row],[Subject 1]]&lt;&gt;"House rose", "",SUMIF(ch_table[Day], ch_table[[#This Row],[Day]], ch_table[Duration]))</f>
        <v/>
      </c>
      <c r="I2542" s="49">
        <f>SUM(INDEX(ch_table[Duration],1):ch_table[[#This Row],[Duration]])</f>
        <v>58.440972222222207</v>
      </c>
      <c r="J2542" s="44" cm="1">
        <f t="array" ref="J254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542" s="44" t="str" cm="1">
        <f t="array" ref="K254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542" s="44" t="str">
        <f>IF(ch_table[[#This Row],[Subject 1]]&lt;&gt;"House rose", "",SUMIF(ch_table[Day], ch_table[[#This Row],[Day]], ch_table[AAT]))</f>
        <v/>
      </c>
      <c r="M2542" s="47">
        <f>SUM(INDEX(ch_table[AAT],1):ch_table[[#This Row],[AAT]])</f>
        <v>4.4784722222222273</v>
      </c>
    </row>
    <row r="2543" spans="1:13" ht="60" x14ac:dyDescent="0.25">
      <c r="A2543" s="2">
        <v>179</v>
      </c>
      <c r="B2543" s="40">
        <v>44251</v>
      </c>
      <c r="C2543" s="42">
        <v>0.5708333333333333</v>
      </c>
      <c r="D2543" s="3" t="s">
        <v>32</v>
      </c>
      <c r="E2543" s="5" t="s">
        <v>1302</v>
      </c>
      <c r="G2543" s="42" cm="1">
        <f t="array" ref="G254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1.9444444444444486E-2</v>
      </c>
      <c r="H2543" s="44" t="str">
        <f>IF(ch_table[[#This Row],[Subject 1]]&lt;&gt;"House rose", "",SUMIF(ch_table[Day], ch_table[[#This Row],[Day]], ch_table[Duration]))</f>
        <v/>
      </c>
      <c r="I2543" s="49">
        <f>SUM(INDEX(ch_table[Duration],1):ch_table[[#This Row],[Duration]])</f>
        <v>58.460416666666653</v>
      </c>
      <c r="J2543" s="44" cm="1">
        <f t="array" ref="J254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543" s="44" t="str" cm="1">
        <f t="array" ref="K254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543" s="44" t="str">
        <f>IF(ch_table[[#This Row],[Subject 1]]&lt;&gt;"House rose", "",SUMIF(ch_table[Day], ch_table[[#This Row],[Day]], ch_table[AAT]))</f>
        <v/>
      </c>
      <c r="M2543" s="47">
        <f>SUM(INDEX(ch_table[AAT],1):ch_table[[#This Row],[AAT]])</f>
        <v>4.4784722222222273</v>
      </c>
    </row>
    <row r="2544" spans="1:13" x14ac:dyDescent="0.25">
      <c r="A2544" s="2">
        <v>179</v>
      </c>
      <c r="B2544" s="40">
        <v>44251</v>
      </c>
      <c r="C2544" s="42">
        <v>0.59027777777777779</v>
      </c>
      <c r="D2544" s="3" t="s">
        <v>15</v>
      </c>
      <c r="G2544" s="42" cm="1">
        <f t="array" ref="G254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4.8611111111110938E-3</v>
      </c>
      <c r="H2544" s="44" t="str">
        <f>IF(ch_table[[#This Row],[Subject 1]]&lt;&gt;"House rose", "",SUMIF(ch_table[Day], ch_table[[#This Row],[Day]], ch_table[Duration]))</f>
        <v/>
      </c>
      <c r="I2544" s="49">
        <f>SUM(INDEX(ch_table[Duration],1):ch_table[[#This Row],[Duration]])</f>
        <v>58.465277777777764</v>
      </c>
      <c r="J2544" s="44" cm="1">
        <f t="array" ref="J254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544" s="44" t="str" cm="1">
        <f t="array" ref="K254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544" s="44" t="str">
        <f>IF(ch_table[[#This Row],[Subject 1]]&lt;&gt;"House rose", "",SUMIF(ch_table[Day], ch_table[[#This Row],[Day]], ch_table[AAT]))</f>
        <v/>
      </c>
      <c r="M2544" s="47">
        <f>SUM(INDEX(ch_table[AAT],1):ch_table[[#This Row],[AAT]])</f>
        <v>4.4784722222222273</v>
      </c>
    </row>
    <row r="2545" spans="1:13" x14ac:dyDescent="0.25">
      <c r="A2545" s="2">
        <v>179</v>
      </c>
      <c r="B2545" s="40">
        <v>44251</v>
      </c>
      <c r="C2545" s="42">
        <v>0.59513888888888888</v>
      </c>
      <c r="D2545" s="3" t="s">
        <v>1278</v>
      </c>
      <c r="E2545" s="5" t="s">
        <v>1303</v>
      </c>
      <c r="G2545" s="42" cm="1">
        <f t="array" ref="G254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2545" s="44" t="str">
        <f>IF(ch_table[[#This Row],[Subject 1]]&lt;&gt;"House rose", "",SUMIF(ch_table[Day], ch_table[[#This Row],[Day]], ch_table[Duration]))</f>
        <v/>
      </c>
      <c r="I2545" s="49">
        <f>SUM(INDEX(ch_table[Duration],1):ch_table[[#This Row],[Duration]])</f>
        <v>58.467361111111096</v>
      </c>
      <c r="J2545" s="44" cm="1">
        <f t="array" ref="J254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545" s="44" t="str" cm="1">
        <f t="array" ref="K254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545" s="44" t="str">
        <f>IF(ch_table[[#This Row],[Subject 1]]&lt;&gt;"House rose", "",SUMIF(ch_table[Day], ch_table[[#This Row],[Day]], ch_table[AAT]))</f>
        <v/>
      </c>
      <c r="M2545" s="47">
        <f>SUM(INDEX(ch_table[AAT],1):ch_table[[#This Row],[AAT]])</f>
        <v>4.4784722222222273</v>
      </c>
    </row>
    <row r="2546" spans="1:13" x14ac:dyDescent="0.25">
      <c r="A2546" s="2">
        <v>179</v>
      </c>
      <c r="B2546" s="40">
        <v>44251</v>
      </c>
      <c r="C2546" s="42">
        <v>0.59722222222222221</v>
      </c>
      <c r="D2546" s="3" t="s">
        <v>1278</v>
      </c>
      <c r="E2546" s="5" t="s">
        <v>1304</v>
      </c>
      <c r="G2546" s="42" cm="1">
        <f t="array" ref="G254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1.388888888888884E-3</v>
      </c>
      <c r="H2546" s="44" t="str">
        <f>IF(ch_table[[#This Row],[Subject 1]]&lt;&gt;"House rose", "",SUMIF(ch_table[Day], ch_table[[#This Row],[Day]], ch_table[Duration]))</f>
        <v/>
      </c>
      <c r="I2546" s="49">
        <f>SUM(INDEX(ch_table[Duration],1):ch_table[[#This Row],[Duration]])</f>
        <v>58.468749999999986</v>
      </c>
      <c r="J2546" s="44" cm="1">
        <f t="array" ref="J254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546" s="44" t="str" cm="1">
        <f t="array" ref="K254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546" s="44" t="str">
        <f>IF(ch_table[[#This Row],[Subject 1]]&lt;&gt;"House rose", "",SUMIF(ch_table[Day], ch_table[[#This Row],[Day]], ch_table[AAT]))</f>
        <v/>
      </c>
      <c r="M2546" s="47">
        <f>SUM(INDEX(ch_table[AAT],1):ch_table[[#This Row],[AAT]])</f>
        <v>4.4784722222222273</v>
      </c>
    </row>
    <row r="2547" spans="1:13" x14ac:dyDescent="0.25">
      <c r="A2547" s="2">
        <v>179</v>
      </c>
      <c r="B2547" s="40">
        <v>44251</v>
      </c>
      <c r="C2547" s="42">
        <v>0.59861111111111109</v>
      </c>
      <c r="D2547" s="3" t="s">
        <v>1278</v>
      </c>
      <c r="E2547" s="5" t="s">
        <v>1305</v>
      </c>
      <c r="G2547" s="42" cm="1">
        <f t="array" ref="G254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2547" s="44" t="str">
        <f>IF(ch_table[[#This Row],[Subject 1]]&lt;&gt;"House rose", "",SUMIF(ch_table[Day], ch_table[[#This Row],[Day]], ch_table[Duration]))</f>
        <v/>
      </c>
      <c r="I2547" s="49">
        <f>SUM(INDEX(ch_table[Duration],1):ch_table[[#This Row],[Duration]])</f>
        <v>58.470833333333317</v>
      </c>
      <c r="J2547" s="44" cm="1">
        <f t="array" ref="J254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547" s="44" t="str" cm="1">
        <f t="array" ref="K254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547" s="44" t="str">
        <f>IF(ch_table[[#This Row],[Subject 1]]&lt;&gt;"House rose", "",SUMIF(ch_table[Day], ch_table[[#This Row],[Day]], ch_table[AAT]))</f>
        <v/>
      </c>
      <c r="M2547" s="47">
        <f>SUM(INDEX(ch_table[AAT],1):ch_table[[#This Row],[AAT]])</f>
        <v>4.4784722222222273</v>
      </c>
    </row>
    <row r="2548" spans="1:13" ht="30" x14ac:dyDescent="0.25">
      <c r="A2548" s="2">
        <v>179</v>
      </c>
      <c r="B2548" s="40">
        <v>44251</v>
      </c>
      <c r="C2548" s="42">
        <v>0.60069444444444442</v>
      </c>
      <c r="D2548" s="3" t="s">
        <v>44</v>
      </c>
      <c r="E2548" s="5" t="s">
        <v>1306</v>
      </c>
      <c r="G2548" s="42" cm="1">
        <f t="array" ref="G254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6.9444444444444198E-3</v>
      </c>
      <c r="H2548" s="44" t="str">
        <f>IF(ch_table[[#This Row],[Subject 1]]&lt;&gt;"House rose", "",SUMIF(ch_table[Day], ch_table[[#This Row],[Day]], ch_table[Duration]))</f>
        <v/>
      </c>
      <c r="I2548" s="49">
        <f>SUM(INDEX(ch_table[Duration],1):ch_table[[#This Row],[Duration]])</f>
        <v>58.47777777777776</v>
      </c>
      <c r="J2548" s="44" cm="1">
        <f t="array" ref="J254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548" s="44" t="str" cm="1">
        <f t="array" ref="K254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548" s="44" t="str">
        <f>IF(ch_table[[#This Row],[Subject 1]]&lt;&gt;"House rose", "",SUMIF(ch_table[Day], ch_table[[#This Row],[Day]], ch_table[AAT]))</f>
        <v/>
      </c>
      <c r="M2548" s="47">
        <f>SUM(INDEX(ch_table[AAT],1):ch_table[[#This Row],[AAT]])</f>
        <v>4.4784722222222273</v>
      </c>
    </row>
    <row r="2549" spans="1:13" x14ac:dyDescent="0.25">
      <c r="A2549" s="2">
        <v>179</v>
      </c>
      <c r="B2549" s="40">
        <v>44251</v>
      </c>
      <c r="C2549" s="42">
        <v>0.60763888888888884</v>
      </c>
      <c r="D2549" s="3" t="s">
        <v>659</v>
      </c>
      <c r="E2549" s="5" t="s">
        <v>1307</v>
      </c>
      <c r="F2549" s="5" t="s">
        <v>830</v>
      </c>
      <c r="G2549" s="42" cm="1">
        <f t="array" ref="G254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0.14027777777777783</v>
      </c>
      <c r="H2549" s="44" t="str">
        <f>IF(ch_table[[#This Row],[Subject 1]]&lt;&gt;"House rose", "",SUMIF(ch_table[Day], ch_table[[#This Row],[Day]], ch_table[Duration]))</f>
        <v/>
      </c>
      <c r="I2549" s="49">
        <f>SUM(INDEX(ch_table[Duration],1):ch_table[[#This Row],[Duration]])</f>
        <v>58.618055555555536</v>
      </c>
      <c r="J2549" s="44" cm="1">
        <f t="array" ref="J254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549" s="44" t="str" cm="1">
        <f t="array" ref="K254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549" s="44" t="str">
        <f>IF(ch_table[[#This Row],[Subject 1]]&lt;&gt;"House rose", "",SUMIF(ch_table[Day], ch_table[[#This Row],[Day]], ch_table[AAT]))</f>
        <v/>
      </c>
      <c r="M2549" s="47">
        <f>SUM(INDEX(ch_table[AAT],1):ch_table[[#This Row],[AAT]])</f>
        <v>4.4784722222222273</v>
      </c>
    </row>
    <row r="2550" spans="1:13" x14ac:dyDescent="0.25">
      <c r="A2550" s="2">
        <v>179</v>
      </c>
      <c r="B2550" s="40">
        <v>44251</v>
      </c>
      <c r="C2550" s="42">
        <v>0.74791666666666667</v>
      </c>
      <c r="D2550" s="3" t="s">
        <v>34</v>
      </c>
      <c r="E2550" s="5" t="s">
        <v>875</v>
      </c>
      <c r="F2550" s="5" t="s">
        <v>73</v>
      </c>
      <c r="G2550" s="42" cm="1">
        <f t="array" ref="G255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</v>
      </c>
      <c r="H2550" s="44" t="str">
        <f>IF(ch_table[[#This Row],[Subject 1]]&lt;&gt;"House rose", "",SUMIF(ch_table[Day], ch_table[[#This Row],[Day]], ch_table[Duration]))</f>
        <v/>
      </c>
      <c r="I2550" s="49">
        <f>SUM(INDEX(ch_table[Duration],1):ch_table[[#This Row],[Duration]])</f>
        <v>58.618055555555536</v>
      </c>
      <c r="J2550" s="44" cm="1">
        <f t="array" ref="J255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550" s="44" t="str" cm="1">
        <f t="array" ref="K255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550" s="44" t="str">
        <f>IF(ch_table[[#This Row],[Subject 1]]&lt;&gt;"House rose", "",SUMIF(ch_table[Day], ch_table[[#This Row],[Day]], ch_table[AAT]))</f>
        <v/>
      </c>
      <c r="M2550" s="47">
        <f>SUM(INDEX(ch_table[AAT],1):ch_table[[#This Row],[AAT]])</f>
        <v>4.4784722222222273</v>
      </c>
    </row>
    <row r="2551" spans="1:13" ht="30" x14ac:dyDescent="0.25">
      <c r="A2551" s="2">
        <v>179</v>
      </c>
      <c r="B2551" s="40">
        <v>44251</v>
      </c>
      <c r="C2551" s="42">
        <v>0.74791666666666667</v>
      </c>
      <c r="D2551" s="3" t="s">
        <v>659</v>
      </c>
      <c r="E2551" s="5" t="s">
        <v>1237</v>
      </c>
      <c r="G2551" s="42" cm="1">
        <f t="array" ref="G255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4.0972222222222188E-2</v>
      </c>
      <c r="H2551" s="44" t="str">
        <f>IF(ch_table[[#This Row],[Subject 1]]&lt;&gt;"House rose", "",SUMIF(ch_table[Day], ch_table[[#This Row],[Day]], ch_table[Duration]))</f>
        <v/>
      </c>
      <c r="I2551" s="49">
        <f>SUM(INDEX(ch_table[Duration],1):ch_table[[#This Row],[Duration]])</f>
        <v>58.659027777777759</v>
      </c>
      <c r="J2551" s="44" cm="1">
        <f t="array" ref="J255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551" s="44" t="str" cm="1">
        <f t="array" ref="K255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551" s="44" t="str">
        <f>IF(ch_table[[#This Row],[Subject 1]]&lt;&gt;"House rose", "",SUMIF(ch_table[Day], ch_table[[#This Row],[Day]], ch_table[AAT]))</f>
        <v/>
      </c>
      <c r="M2551" s="47">
        <f>SUM(INDEX(ch_table[AAT],1):ch_table[[#This Row],[AAT]])</f>
        <v>4.4784722222222273</v>
      </c>
    </row>
    <row r="2552" spans="1:13" x14ac:dyDescent="0.25">
      <c r="A2552" s="2">
        <v>179</v>
      </c>
      <c r="B2552" s="40">
        <v>44251</v>
      </c>
      <c r="C2552" s="42">
        <v>0.78888888888888886</v>
      </c>
      <c r="D2552" s="3" t="s">
        <v>15</v>
      </c>
      <c r="G2552" s="42" cm="1">
        <f t="array" ref="G255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2552" s="44" t="str">
        <f>IF(ch_table[[#This Row],[Subject 1]]&lt;&gt;"House rose", "",SUMIF(ch_table[Day], ch_table[[#This Row],[Day]], ch_table[Duration]))</f>
        <v/>
      </c>
      <c r="I2552" s="49">
        <f>SUM(INDEX(ch_table[Duration],1):ch_table[[#This Row],[Duration]])</f>
        <v>58.66111111111109</v>
      </c>
      <c r="J2552" s="44" cm="1">
        <f t="array" ref="J255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552" s="44" t="str" cm="1">
        <f t="array" ref="K255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552" s="44" t="str">
        <f>IF(ch_table[[#This Row],[Subject 1]]&lt;&gt;"House rose", "",SUMIF(ch_table[Day], ch_table[[#This Row],[Day]], ch_table[AAT]))</f>
        <v/>
      </c>
      <c r="M2552" s="47">
        <f>SUM(INDEX(ch_table[AAT],1):ch_table[[#This Row],[AAT]])</f>
        <v>4.4784722222222273</v>
      </c>
    </row>
    <row r="2553" spans="1:13" ht="30" x14ac:dyDescent="0.25">
      <c r="A2553" s="2">
        <v>179</v>
      </c>
      <c r="B2553" s="40">
        <v>44251</v>
      </c>
      <c r="C2553" s="42">
        <v>0.79097222222222219</v>
      </c>
      <c r="D2553" s="3" t="s">
        <v>659</v>
      </c>
      <c r="E2553" s="5" t="s">
        <v>1308</v>
      </c>
      <c r="G2553" s="42" cm="1">
        <f t="array" ref="G255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4.4444444444444509E-2</v>
      </c>
      <c r="H2553" s="44" t="str">
        <f>IF(ch_table[[#This Row],[Subject 1]]&lt;&gt;"House rose", "",SUMIF(ch_table[Day], ch_table[[#This Row],[Day]], ch_table[Duration]))</f>
        <v/>
      </c>
      <c r="I2553" s="49">
        <f>SUM(INDEX(ch_table[Duration],1):ch_table[[#This Row],[Duration]])</f>
        <v>58.705555555555534</v>
      </c>
      <c r="J2553" s="44" cm="1">
        <f t="array" ref="J255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553" s="44" cm="1">
        <f t="array" ref="K255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4.3750000000000067E-2</v>
      </c>
      <c r="L2553" s="44" t="str">
        <f>IF(ch_table[[#This Row],[Subject 1]]&lt;&gt;"House rose", "",SUMIF(ch_table[Day], ch_table[[#This Row],[Day]], ch_table[AAT]))</f>
        <v/>
      </c>
      <c r="M2553" s="47">
        <f>SUM(INDEX(ch_table[AAT],1):ch_table[[#This Row],[AAT]])</f>
        <v>4.5222222222222275</v>
      </c>
    </row>
    <row r="2554" spans="1:13" x14ac:dyDescent="0.25">
      <c r="A2554" s="2">
        <v>179</v>
      </c>
      <c r="B2554" s="40">
        <v>44251</v>
      </c>
      <c r="C2554" s="42">
        <v>0.8354166666666667</v>
      </c>
      <c r="D2554" s="3" t="s">
        <v>682</v>
      </c>
      <c r="E2554" s="5" t="s">
        <v>1309</v>
      </c>
      <c r="G2554" s="42" cm="1">
        <f t="array" ref="G255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2554" s="44" t="str">
        <f>IF(ch_table[[#This Row],[Subject 1]]&lt;&gt;"House rose", "",SUMIF(ch_table[Day], ch_table[[#This Row],[Day]], ch_table[Duration]))</f>
        <v/>
      </c>
      <c r="I2554" s="49">
        <f>SUM(INDEX(ch_table[Duration],1):ch_table[[#This Row],[Duration]])</f>
        <v>58.707638888888866</v>
      </c>
      <c r="J2554" s="44" cm="1">
        <f t="array" ref="J255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554" s="44" cm="1">
        <f t="array" ref="K255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2.0833333333333259E-3</v>
      </c>
      <c r="L2554" s="44" t="str">
        <f>IF(ch_table[[#This Row],[Subject 1]]&lt;&gt;"House rose", "",SUMIF(ch_table[Day], ch_table[[#This Row],[Day]], ch_table[AAT]))</f>
        <v/>
      </c>
      <c r="M2554" s="47">
        <f>SUM(INDEX(ch_table[AAT],1):ch_table[[#This Row],[AAT]])</f>
        <v>4.5243055555555607</v>
      </c>
    </row>
    <row r="2555" spans="1:13" ht="30" x14ac:dyDescent="0.25">
      <c r="A2555" s="2">
        <v>179</v>
      </c>
      <c r="B2555" s="40">
        <v>44251</v>
      </c>
      <c r="C2555" s="42">
        <v>0.83750000000000002</v>
      </c>
      <c r="D2555" s="3" t="s">
        <v>26</v>
      </c>
      <c r="E2555" s="5" t="s">
        <v>1310</v>
      </c>
      <c r="G2555" s="42" cm="1">
        <f t="array" ref="G255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1.9444444444444375E-2</v>
      </c>
      <c r="H2555" s="44" t="str">
        <f>IF(ch_table[[#This Row],[Subject 1]]&lt;&gt;"House rose", "",SUMIF(ch_table[Day], ch_table[[#This Row],[Day]], ch_table[Duration]))</f>
        <v/>
      </c>
      <c r="I2555" s="49">
        <f>SUM(INDEX(ch_table[Duration],1):ch_table[[#This Row],[Duration]])</f>
        <v>58.727083333333312</v>
      </c>
      <c r="J2555" s="44" cm="1">
        <f t="array" ref="J255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555" s="44" cm="1">
        <f t="array" ref="K255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1.9444444444444375E-2</v>
      </c>
      <c r="L2555" s="44" t="str">
        <f>IF(ch_table[[#This Row],[Subject 1]]&lt;&gt;"House rose", "",SUMIF(ch_table[Day], ch_table[[#This Row],[Day]], ch_table[AAT]))</f>
        <v/>
      </c>
      <c r="M2555" s="47">
        <f>SUM(INDEX(ch_table[AAT],1):ch_table[[#This Row],[AAT]])</f>
        <v>4.5437500000000046</v>
      </c>
    </row>
    <row r="2556" spans="1:13" x14ac:dyDescent="0.25">
      <c r="A2556" s="2">
        <v>179</v>
      </c>
      <c r="B2556" s="40">
        <v>44251</v>
      </c>
      <c r="C2556" s="42">
        <v>0.8569444444444444</v>
      </c>
      <c r="D2556" s="3" t="s">
        <v>17</v>
      </c>
      <c r="G2556" s="42" t="str" cm="1">
        <f t="array" ref="G255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2556" s="44">
        <f>IF(ch_table[[#This Row],[Subject 1]]&lt;&gt;"House rose", "",SUMIF(ch_table[Day], ch_table[[#This Row],[Day]], ch_table[Duration]))</f>
        <v>0.37777777777777771</v>
      </c>
      <c r="I2556" s="49">
        <f>SUM(INDEX(ch_table[Duration],1):ch_table[[#This Row],[Duration]])</f>
        <v>58.727083333333312</v>
      </c>
      <c r="J2556" s="44" cm="1">
        <f t="array" ref="J255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556" s="44" t="str" cm="1">
        <f t="array" ref="K255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556" s="44">
        <f>IF(ch_table[[#This Row],[Subject 1]]&lt;&gt;"House rose", "",SUMIF(ch_table[Day], ch_table[[#This Row],[Day]], ch_table[AAT]))</f>
        <v>6.5277777777777768E-2</v>
      </c>
      <c r="M2556" s="47">
        <f>SUM(INDEX(ch_table[AAT],1):ch_table[[#This Row],[AAT]])</f>
        <v>4.5437500000000046</v>
      </c>
    </row>
    <row r="2557" spans="1:13" x14ac:dyDescent="0.25">
      <c r="A2557" s="2">
        <v>180</v>
      </c>
      <c r="B2557" s="40">
        <v>44252</v>
      </c>
      <c r="C2557" s="42">
        <v>0.39583333333333331</v>
      </c>
      <c r="D2557" s="3" t="s">
        <v>18</v>
      </c>
      <c r="G2557" s="42" cm="1">
        <f t="array" ref="G255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2.0833333333332704E-3</v>
      </c>
      <c r="H2557" s="44" t="str">
        <f>IF(ch_table[[#This Row],[Subject 1]]&lt;&gt;"House rose", "",SUMIF(ch_table[Day], ch_table[[#This Row],[Day]], ch_table[Duration]))</f>
        <v/>
      </c>
      <c r="I2557" s="49">
        <f>SUM(INDEX(ch_table[Duration],1):ch_table[[#This Row],[Duration]])</f>
        <v>58.729166666666643</v>
      </c>
      <c r="J2557" s="44" cm="1">
        <f t="array" ref="J255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557" s="44" t="str" cm="1">
        <f t="array" ref="K255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557" s="44" t="str">
        <f>IF(ch_table[[#This Row],[Subject 1]]&lt;&gt;"House rose", "",SUMIF(ch_table[Day], ch_table[[#This Row],[Day]], ch_table[AAT]))</f>
        <v/>
      </c>
      <c r="M2557" s="47">
        <f>SUM(INDEX(ch_table[AAT],1):ch_table[[#This Row],[AAT]])</f>
        <v>4.5437500000000046</v>
      </c>
    </row>
    <row r="2558" spans="1:13" x14ac:dyDescent="0.25">
      <c r="A2558" s="2">
        <v>180</v>
      </c>
      <c r="B2558" s="40">
        <v>44252</v>
      </c>
      <c r="C2558" s="42">
        <v>0.39791666666666659</v>
      </c>
      <c r="D2558" s="3" t="s">
        <v>28</v>
      </c>
      <c r="E2558" s="5" t="s">
        <v>175</v>
      </c>
      <c r="G2558" s="42" cm="1">
        <f t="array" ref="G255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2.916666666666673E-2</v>
      </c>
      <c r="H2558" s="44" t="str">
        <f>IF(ch_table[[#This Row],[Subject 1]]&lt;&gt;"House rose", "",SUMIF(ch_table[Day], ch_table[[#This Row],[Day]], ch_table[Duration]))</f>
        <v/>
      </c>
      <c r="I2558" s="49">
        <f>SUM(INDEX(ch_table[Duration],1):ch_table[[#This Row],[Duration]])</f>
        <v>58.758333333333312</v>
      </c>
      <c r="J2558" s="44" cm="1">
        <f t="array" ref="J255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558" s="44" t="str" cm="1">
        <f t="array" ref="K255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558" s="44" t="str">
        <f>IF(ch_table[[#This Row],[Subject 1]]&lt;&gt;"House rose", "",SUMIF(ch_table[Day], ch_table[[#This Row],[Day]], ch_table[AAT]))</f>
        <v/>
      </c>
      <c r="M2558" s="47">
        <f>SUM(INDEX(ch_table[AAT],1):ch_table[[#This Row],[AAT]])</f>
        <v>4.5437500000000046</v>
      </c>
    </row>
    <row r="2559" spans="1:13" x14ac:dyDescent="0.25">
      <c r="A2559" s="2">
        <v>180</v>
      </c>
      <c r="B2559" s="40">
        <v>44252</v>
      </c>
      <c r="C2559" s="42">
        <v>0.42708333333333331</v>
      </c>
      <c r="D2559" s="3" t="s">
        <v>29</v>
      </c>
      <c r="E2559" s="5" t="s">
        <v>175</v>
      </c>
      <c r="G2559" s="42" cm="1">
        <f t="array" ref="G255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9.0277777777778012E-3</v>
      </c>
      <c r="H2559" s="44" t="str">
        <f>IF(ch_table[[#This Row],[Subject 1]]&lt;&gt;"House rose", "",SUMIF(ch_table[Day], ch_table[[#This Row],[Day]], ch_table[Duration]))</f>
        <v/>
      </c>
      <c r="I2559" s="49">
        <f>SUM(INDEX(ch_table[Duration],1):ch_table[[#This Row],[Duration]])</f>
        <v>58.767361111111086</v>
      </c>
      <c r="J2559" s="44" cm="1">
        <f t="array" ref="J255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559" s="44" t="str" cm="1">
        <f t="array" ref="K255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559" s="44" t="str">
        <f>IF(ch_table[[#This Row],[Subject 1]]&lt;&gt;"House rose", "",SUMIF(ch_table[Day], ch_table[[#This Row],[Day]], ch_table[AAT]))</f>
        <v/>
      </c>
      <c r="M2559" s="47">
        <f>SUM(INDEX(ch_table[AAT],1):ch_table[[#This Row],[AAT]])</f>
        <v>4.5437500000000046</v>
      </c>
    </row>
    <row r="2560" spans="1:13" x14ac:dyDescent="0.25">
      <c r="A2560" s="2">
        <v>180</v>
      </c>
      <c r="B2560" s="40">
        <v>44252</v>
      </c>
      <c r="C2560" s="42">
        <v>0.43611111111111112</v>
      </c>
      <c r="D2560" s="3" t="s">
        <v>15</v>
      </c>
      <c r="G2560" s="42" cm="1">
        <f t="array" ref="G256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2560" s="44" t="str">
        <f>IF(ch_table[[#This Row],[Subject 1]]&lt;&gt;"House rose", "",SUMIF(ch_table[Day], ch_table[[#This Row],[Day]], ch_table[Duration]))</f>
        <v/>
      </c>
      <c r="I2560" s="49">
        <f>SUM(INDEX(ch_table[Duration],1):ch_table[[#This Row],[Duration]])</f>
        <v>58.770138888888866</v>
      </c>
      <c r="J2560" s="44" cm="1">
        <f t="array" ref="J256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560" s="44" t="str" cm="1">
        <f t="array" ref="K256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560" s="44" t="str">
        <f>IF(ch_table[[#This Row],[Subject 1]]&lt;&gt;"House rose", "",SUMIF(ch_table[Day], ch_table[[#This Row],[Day]], ch_table[AAT]))</f>
        <v/>
      </c>
      <c r="M2560" s="47">
        <f>SUM(INDEX(ch_table[AAT],1):ch_table[[#This Row],[AAT]])</f>
        <v>4.5437500000000046</v>
      </c>
    </row>
    <row r="2561" spans="1:13" x14ac:dyDescent="0.25">
      <c r="A2561" s="2">
        <v>180</v>
      </c>
      <c r="B2561" s="40">
        <v>44252</v>
      </c>
      <c r="C2561" s="42">
        <v>0.43888888888888888</v>
      </c>
      <c r="D2561" s="3" t="s">
        <v>1131</v>
      </c>
      <c r="E2561" s="5" t="s">
        <v>1266</v>
      </c>
      <c r="G2561" s="42" cm="1">
        <f t="array" ref="G256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3.6111111111111094E-2</v>
      </c>
      <c r="H2561" s="44" t="str">
        <f>IF(ch_table[[#This Row],[Subject 1]]&lt;&gt;"House rose", "",SUMIF(ch_table[Day], ch_table[[#This Row],[Day]], ch_table[Duration]))</f>
        <v/>
      </c>
      <c r="I2561" s="49">
        <f>SUM(INDEX(ch_table[Duration],1):ch_table[[#This Row],[Duration]])</f>
        <v>58.806249999999977</v>
      </c>
      <c r="J2561" s="44" cm="1">
        <f t="array" ref="J256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561" s="44" t="str" cm="1">
        <f t="array" ref="K256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561" s="44" t="str">
        <f>IF(ch_table[[#This Row],[Subject 1]]&lt;&gt;"House rose", "",SUMIF(ch_table[Day], ch_table[[#This Row],[Day]], ch_table[AAT]))</f>
        <v/>
      </c>
      <c r="M2561" s="47">
        <f>SUM(INDEX(ch_table[AAT],1):ch_table[[#This Row],[AAT]])</f>
        <v>4.5437500000000046</v>
      </c>
    </row>
    <row r="2562" spans="1:13" x14ac:dyDescent="0.25">
      <c r="A2562" s="2">
        <v>180</v>
      </c>
      <c r="B2562" s="40">
        <v>44252</v>
      </c>
      <c r="C2562" s="42">
        <v>0.47499999999999998</v>
      </c>
      <c r="D2562" s="3" t="s">
        <v>1278</v>
      </c>
      <c r="E2562" s="5" t="s">
        <v>1311</v>
      </c>
      <c r="G2562" s="42" cm="1">
        <f t="array" ref="G256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1.3888888888889395E-3</v>
      </c>
      <c r="H2562" s="44" t="str">
        <f>IF(ch_table[[#This Row],[Subject 1]]&lt;&gt;"House rose", "",SUMIF(ch_table[Day], ch_table[[#This Row],[Day]], ch_table[Duration]))</f>
        <v/>
      </c>
      <c r="I2562" s="49">
        <f>SUM(INDEX(ch_table[Duration],1):ch_table[[#This Row],[Duration]])</f>
        <v>58.807638888888867</v>
      </c>
      <c r="J2562" s="44" cm="1">
        <f t="array" ref="J256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562" s="44" t="str" cm="1">
        <f t="array" ref="K256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562" s="44" t="str">
        <f>IF(ch_table[[#This Row],[Subject 1]]&lt;&gt;"House rose", "",SUMIF(ch_table[Day], ch_table[[#This Row],[Day]], ch_table[AAT]))</f>
        <v/>
      </c>
      <c r="M2562" s="47">
        <f>SUM(INDEX(ch_table[AAT],1):ch_table[[#This Row],[AAT]])</f>
        <v>4.5437500000000046</v>
      </c>
    </row>
    <row r="2563" spans="1:13" x14ac:dyDescent="0.25">
      <c r="A2563" s="2">
        <v>180</v>
      </c>
      <c r="B2563" s="40">
        <v>44252</v>
      </c>
      <c r="C2563" s="42">
        <v>0.47638888888888892</v>
      </c>
      <c r="D2563" s="3" t="s">
        <v>15</v>
      </c>
      <c r="G2563" s="42" cm="1">
        <f t="array" ref="G256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2563" s="44" t="str">
        <f>IF(ch_table[[#This Row],[Subject 1]]&lt;&gt;"House rose", "",SUMIF(ch_table[Day], ch_table[[#This Row],[Day]], ch_table[Duration]))</f>
        <v/>
      </c>
      <c r="I2563" s="49">
        <f>SUM(INDEX(ch_table[Duration],1):ch_table[[#This Row],[Duration]])</f>
        <v>58.810416666666647</v>
      </c>
      <c r="J2563" s="44" cm="1">
        <f t="array" ref="J256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563" s="44" t="str" cm="1">
        <f t="array" ref="K256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563" s="44" t="str">
        <f>IF(ch_table[[#This Row],[Subject 1]]&lt;&gt;"House rose", "",SUMIF(ch_table[Day], ch_table[[#This Row],[Day]], ch_table[AAT]))</f>
        <v/>
      </c>
      <c r="M2563" s="47">
        <f>SUM(INDEX(ch_table[AAT],1):ch_table[[#This Row],[AAT]])</f>
        <v>4.5437500000000046</v>
      </c>
    </row>
    <row r="2564" spans="1:13" ht="45" x14ac:dyDescent="0.25">
      <c r="A2564" s="2">
        <v>180</v>
      </c>
      <c r="B2564" s="40">
        <v>44252</v>
      </c>
      <c r="C2564" s="42">
        <v>0.47916666666666669</v>
      </c>
      <c r="D2564" s="3" t="s">
        <v>30</v>
      </c>
      <c r="E2564" s="5" t="s">
        <v>1312</v>
      </c>
      <c r="G2564" s="42" cm="1">
        <f t="array" ref="G256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3.4722222222222154E-2</v>
      </c>
      <c r="H2564" s="44" t="str">
        <f>IF(ch_table[[#This Row],[Subject 1]]&lt;&gt;"House rose", "",SUMIF(ch_table[Day], ch_table[[#This Row],[Day]], ch_table[Duration]))</f>
        <v/>
      </c>
      <c r="I2564" s="49">
        <f>SUM(INDEX(ch_table[Duration],1):ch_table[[#This Row],[Duration]])</f>
        <v>58.845138888888869</v>
      </c>
      <c r="J2564" s="44" cm="1">
        <f t="array" ref="J256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564" s="44" t="str" cm="1">
        <f t="array" ref="K256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564" s="44" t="str">
        <f>IF(ch_table[[#This Row],[Subject 1]]&lt;&gt;"House rose", "",SUMIF(ch_table[Day], ch_table[[#This Row],[Day]], ch_table[AAT]))</f>
        <v/>
      </c>
      <c r="M2564" s="47">
        <f>SUM(INDEX(ch_table[AAT],1):ch_table[[#This Row],[AAT]])</f>
        <v>4.5437500000000046</v>
      </c>
    </row>
    <row r="2565" spans="1:13" x14ac:dyDescent="0.25">
      <c r="A2565" s="2">
        <v>180</v>
      </c>
      <c r="B2565" s="40">
        <v>44252</v>
      </c>
      <c r="C2565" s="42">
        <v>0.51388888888888884</v>
      </c>
      <c r="D2565" s="3" t="s">
        <v>15</v>
      </c>
      <c r="G2565" s="42" cm="1">
        <f t="array" ref="G256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8.3333333333334147E-3</v>
      </c>
      <c r="H2565" s="44" t="str">
        <f>IF(ch_table[[#This Row],[Subject 1]]&lt;&gt;"House rose", "",SUMIF(ch_table[Day], ch_table[[#This Row],[Day]], ch_table[Duration]))</f>
        <v/>
      </c>
      <c r="I2565" s="49">
        <f>SUM(INDEX(ch_table[Duration],1):ch_table[[#This Row],[Duration]])</f>
        <v>58.853472222222202</v>
      </c>
      <c r="J2565" s="44" cm="1">
        <f t="array" ref="J256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565" s="44" t="str" cm="1">
        <f t="array" ref="K256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565" s="44" t="str">
        <f>IF(ch_table[[#This Row],[Subject 1]]&lt;&gt;"House rose", "",SUMIF(ch_table[Day], ch_table[[#This Row],[Day]], ch_table[AAT]))</f>
        <v/>
      </c>
      <c r="M2565" s="47">
        <f>SUM(INDEX(ch_table[AAT],1):ch_table[[#This Row],[AAT]])</f>
        <v>4.5437500000000046</v>
      </c>
    </row>
    <row r="2566" spans="1:13" ht="30" x14ac:dyDescent="0.25">
      <c r="A2566" s="2">
        <v>180</v>
      </c>
      <c r="B2566" s="40">
        <v>44252</v>
      </c>
      <c r="C2566" s="42">
        <v>0.52222222222222225</v>
      </c>
      <c r="D2566" s="3" t="s">
        <v>30</v>
      </c>
      <c r="E2566" s="5" t="s">
        <v>1313</v>
      </c>
      <c r="G2566" s="42" cm="1">
        <f t="array" ref="G256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3.3333333333333326E-2</v>
      </c>
      <c r="H2566" s="44" t="str">
        <f>IF(ch_table[[#This Row],[Subject 1]]&lt;&gt;"House rose", "",SUMIF(ch_table[Day], ch_table[[#This Row],[Day]], ch_table[Duration]))</f>
        <v/>
      </c>
      <c r="I2566" s="49">
        <f>SUM(INDEX(ch_table[Duration],1):ch_table[[#This Row],[Duration]])</f>
        <v>58.886805555555533</v>
      </c>
      <c r="J2566" s="44" cm="1">
        <f t="array" ref="J256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566" s="44" t="str" cm="1">
        <f t="array" ref="K256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566" s="44" t="str">
        <f>IF(ch_table[[#This Row],[Subject 1]]&lt;&gt;"House rose", "",SUMIF(ch_table[Day], ch_table[[#This Row],[Day]], ch_table[AAT]))</f>
        <v/>
      </c>
      <c r="M2566" s="47">
        <f>SUM(INDEX(ch_table[AAT],1):ch_table[[#This Row],[AAT]])</f>
        <v>4.5437500000000046</v>
      </c>
    </row>
    <row r="2567" spans="1:13" x14ac:dyDescent="0.25">
      <c r="A2567" s="2">
        <v>180</v>
      </c>
      <c r="B2567" s="40">
        <v>44252</v>
      </c>
      <c r="C2567" s="42">
        <v>0.55555555555555558</v>
      </c>
      <c r="D2567" s="3" t="s">
        <v>15</v>
      </c>
      <c r="G2567" s="42" cm="1">
        <f t="array" ref="G256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1.388888888888884E-3</v>
      </c>
      <c r="H2567" s="44" t="str">
        <f>IF(ch_table[[#This Row],[Subject 1]]&lt;&gt;"House rose", "",SUMIF(ch_table[Day], ch_table[[#This Row],[Day]], ch_table[Duration]))</f>
        <v/>
      </c>
      <c r="I2567" s="49">
        <f>SUM(INDEX(ch_table[Duration],1):ch_table[[#This Row],[Duration]])</f>
        <v>58.888194444444423</v>
      </c>
      <c r="J2567" s="44" cm="1">
        <f t="array" ref="J256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567" s="44" t="str" cm="1">
        <f t="array" ref="K256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567" s="44" t="str">
        <f>IF(ch_table[[#This Row],[Subject 1]]&lt;&gt;"House rose", "",SUMIF(ch_table[Day], ch_table[[#This Row],[Day]], ch_table[AAT]))</f>
        <v/>
      </c>
      <c r="M2567" s="47">
        <f>SUM(INDEX(ch_table[AAT],1):ch_table[[#This Row],[AAT]])</f>
        <v>4.5437500000000046</v>
      </c>
    </row>
    <row r="2568" spans="1:13" ht="60" x14ac:dyDescent="0.25">
      <c r="A2568" s="2">
        <v>180</v>
      </c>
      <c r="B2568" s="40">
        <v>44252</v>
      </c>
      <c r="C2568" s="42">
        <v>0.55694444444444446</v>
      </c>
      <c r="D2568" s="3" t="s">
        <v>1314</v>
      </c>
      <c r="E2568" s="5" t="s">
        <v>1315</v>
      </c>
      <c r="G2568" s="42" cm="1">
        <f t="array" ref="G256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1.6666666666666607E-2</v>
      </c>
      <c r="H2568" s="44" t="str">
        <f>IF(ch_table[[#This Row],[Subject 1]]&lt;&gt;"House rose", "",SUMIF(ch_table[Day], ch_table[[#This Row],[Day]], ch_table[Duration]))</f>
        <v/>
      </c>
      <c r="I2568" s="49">
        <f>SUM(INDEX(ch_table[Duration],1):ch_table[[#This Row],[Duration]])</f>
        <v>58.904861111111089</v>
      </c>
      <c r="J2568" s="44" cm="1">
        <f t="array" ref="J256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568" s="44" t="str" cm="1">
        <f t="array" ref="K256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568" s="44" t="str">
        <f>IF(ch_table[[#This Row],[Subject 1]]&lt;&gt;"House rose", "",SUMIF(ch_table[Day], ch_table[[#This Row],[Day]], ch_table[AAT]))</f>
        <v/>
      </c>
      <c r="M2568" s="47">
        <f>SUM(INDEX(ch_table[AAT],1):ch_table[[#This Row],[AAT]])</f>
        <v>4.5437500000000046</v>
      </c>
    </row>
    <row r="2569" spans="1:13" ht="30" x14ac:dyDescent="0.25">
      <c r="A2569" s="2">
        <v>180</v>
      </c>
      <c r="B2569" s="40">
        <v>44252</v>
      </c>
      <c r="C2569" s="42">
        <v>0.57361111111111107</v>
      </c>
      <c r="D2569" s="3" t="s">
        <v>1278</v>
      </c>
      <c r="E2569" s="5" t="s">
        <v>1316</v>
      </c>
      <c r="G2569" s="42" cm="1">
        <f t="array" ref="G256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1.388888888888884E-3</v>
      </c>
      <c r="H2569" s="44" t="str">
        <f>IF(ch_table[[#This Row],[Subject 1]]&lt;&gt;"House rose", "",SUMIF(ch_table[Day], ch_table[[#This Row],[Day]], ch_table[Duration]))</f>
        <v/>
      </c>
      <c r="I2569" s="49">
        <f>SUM(INDEX(ch_table[Duration],1):ch_table[[#This Row],[Duration]])</f>
        <v>58.906249999999979</v>
      </c>
      <c r="J2569" s="44" cm="1">
        <f t="array" ref="J256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569" s="44" t="str" cm="1">
        <f t="array" ref="K256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569" s="44" t="str">
        <f>IF(ch_table[[#This Row],[Subject 1]]&lt;&gt;"House rose", "",SUMIF(ch_table[Day], ch_table[[#This Row],[Day]], ch_table[AAT]))</f>
        <v/>
      </c>
      <c r="M2569" s="47">
        <f>SUM(INDEX(ch_table[AAT],1):ch_table[[#This Row],[AAT]])</f>
        <v>4.5437500000000046</v>
      </c>
    </row>
    <row r="2570" spans="1:13" x14ac:dyDescent="0.25">
      <c r="A2570" s="2">
        <v>180</v>
      </c>
      <c r="B2570" s="40">
        <v>44252</v>
      </c>
      <c r="C2570" s="42">
        <v>0.57499999999999996</v>
      </c>
      <c r="D2570" s="3" t="s">
        <v>24</v>
      </c>
      <c r="E2570" s="5" t="s">
        <v>1317</v>
      </c>
      <c r="G2570" s="42" cm="1">
        <f t="array" ref="G257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1.388888888888884E-3</v>
      </c>
      <c r="H2570" s="44" t="str">
        <f>IF(ch_table[[#This Row],[Subject 1]]&lt;&gt;"House rose", "",SUMIF(ch_table[Day], ch_table[[#This Row],[Day]], ch_table[Duration]))</f>
        <v/>
      </c>
      <c r="I2570" s="49">
        <f>SUM(INDEX(ch_table[Duration],1):ch_table[[#This Row],[Duration]])</f>
        <v>58.907638888888869</v>
      </c>
      <c r="J2570" s="44" cm="1">
        <f t="array" ref="J257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570" s="44" t="str" cm="1">
        <f t="array" ref="K257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570" s="44" t="str">
        <f>IF(ch_table[[#This Row],[Subject 1]]&lt;&gt;"House rose", "",SUMIF(ch_table[Day], ch_table[[#This Row],[Day]], ch_table[AAT]))</f>
        <v/>
      </c>
      <c r="M2570" s="47">
        <f>SUM(INDEX(ch_table[AAT],1):ch_table[[#This Row],[AAT]])</f>
        <v>4.5437500000000046</v>
      </c>
    </row>
    <row r="2571" spans="1:13" ht="45" x14ac:dyDescent="0.25">
      <c r="A2571" s="2">
        <v>180</v>
      </c>
      <c r="B2571" s="40">
        <v>44252</v>
      </c>
      <c r="C2571" s="42">
        <v>0.57638888888888884</v>
      </c>
      <c r="D2571" s="3" t="s">
        <v>630</v>
      </c>
      <c r="E2571" s="5" t="s">
        <v>1318</v>
      </c>
      <c r="F2571" s="5" t="s">
        <v>1060</v>
      </c>
      <c r="G2571" s="42" cm="1">
        <f t="array" ref="G257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6.9444444444444531E-2</v>
      </c>
      <c r="H2571" s="44" t="str">
        <f>IF(ch_table[[#This Row],[Subject 1]]&lt;&gt;"House rose", "",SUMIF(ch_table[Day], ch_table[[#This Row],[Day]], ch_table[Duration]))</f>
        <v/>
      </c>
      <c r="I2571" s="49">
        <f>SUM(INDEX(ch_table[Duration],1):ch_table[[#This Row],[Duration]])</f>
        <v>58.977083333333312</v>
      </c>
      <c r="J2571" s="44" cm="1">
        <f t="array" ref="J257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571" s="44" t="str" cm="1">
        <f t="array" ref="K257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571" s="44" t="str">
        <f>IF(ch_table[[#This Row],[Subject 1]]&lt;&gt;"House rose", "",SUMIF(ch_table[Day], ch_table[[#This Row],[Day]], ch_table[AAT]))</f>
        <v/>
      </c>
      <c r="M2571" s="47">
        <f>SUM(INDEX(ch_table[AAT],1):ch_table[[#This Row],[AAT]])</f>
        <v>4.5437500000000046</v>
      </c>
    </row>
    <row r="2572" spans="1:13" x14ac:dyDescent="0.25">
      <c r="A2572" s="2">
        <v>180</v>
      </c>
      <c r="B2572" s="40">
        <v>44252</v>
      </c>
      <c r="C2572" s="42">
        <v>0.64583333333333337</v>
      </c>
      <c r="D2572" s="3" t="s">
        <v>34</v>
      </c>
      <c r="E2572" s="5" t="s">
        <v>1297</v>
      </c>
      <c r="F2572" s="5" t="s">
        <v>73</v>
      </c>
      <c r="G2572" s="42" cm="1">
        <f t="array" ref="G257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</v>
      </c>
      <c r="H2572" s="44" t="str">
        <f>IF(ch_table[[#This Row],[Subject 1]]&lt;&gt;"House rose", "",SUMIF(ch_table[Day], ch_table[[#This Row],[Day]], ch_table[Duration]))</f>
        <v/>
      </c>
      <c r="I2572" s="49">
        <f>SUM(INDEX(ch_table[Duration],1):ch_table[[#This Row],[Duration]])</f>
        <v>58.977083333333312</v>
      </c>
      <c r="J2572" s="44" cm="1">
        <f t="array" ref="J257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572" s="44" t="str" cm="1">
        <f t="array" ref="K257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572" s="44" t="str">
        <f>IF(ch_table[[#This Row],[Subject 1]]&lt;&gt;"House rose", "",SUMIF(ch_table[Day], ch_table[[#This Row],[Day]], ch_table[AAT]))</f>
        <v/>
      </c>
      <c r="M2572" s="47">
        <f>SUM(INDEX(ch_table[AAT],1):ch_table[[#This Row],[AAT]])</f>
        <v>4.5437500000000046</v>
      </c>
    </row>
    <row r="2573" spans="1:13" x14ac:dyDescent="0.25">
      <c r="A2573" s="2">
        <v>180</v>
      </c>
      <c r="B2573" s="40">
        <v>44252</v>
      </c>
      <c r="C2573" s="42">
        <v>0.64583333333333337</v>
      </c>
      <c r="D2573" s="3" t="s">
        <v>15</v>
      </c>
      <c r="G2573" s="42" cm="1">
        <f t="array" ref="G257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2573" s="44" t="str">
        <f>IF(ch_table[[#This Row],[Subject 1]]&lt;&gt;"House rose", "",SUMIF(ch_table[Day], ch_table[[#This Row],[Day]], ch_table[Duration]))</f>
        <v/>
      </c>
      <c r="I2573" s="49">
        <f>SUM(INDEX(ch_table[Duration],1):ch_table[[#This Row],[Duration]])</f>
        <v>58.979166666666643</v>
      </c>
      <c r="J2573" s="44" cm="1">
        <f t="array" ref="J257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573" s="44" t="str" cm="1">
        <f t="array" ref="K257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573" s="44" t="str">
        <f>IF(ch_table[[#This Row],[Subject 1]]&lt;&gt;"House rose", "",SUMIF(ch_table[Day], ch_table[[#This Row],[Day]], ch_table[AAT]))</f>
        <v/>
      </c>
      <c r="M2573" s="47">
        <f>SUM(INDEX(ch_table[AAT],1):ch_table[[#This Row],[AAT]])</f>
        <v>4.5437500000000046</v>
      </c>
    </row>
    <row r="2574" spans="1:13" x14ac:dyDescent="0.25">
      <c r="A2574" s="2">
        <v>180</v>
      </c>
      <c r="B2574" s="40">
        <v>44252</v>
      </c>
      <c r="C2574" s="42">
        <v>0.6479166666666667</v>
      </c>
      <c r="D2574" s="3" t="s">
        <v>630</v>
      </c>
      <c r="E2574" s="5" t="s">
        <v>324</v>
      </c>
      <c r="G2574" s="42" cm="1">
        <f t="array" ref="G257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6.1805555555555558E-2</v>
      </c>
      <c r="H2574" s="44" t="str">
        <f>IF(ch_table[[#This Row],[Subject 1]]&lt;&gt;"House rose", "",SUMIF(ch_table[Day], ch_table[[#This Row],[Day]], ch_table[Duration]))</f>
        <v/>
      </c>
      <c r="I2574" s="49">
        <f>SUM(INDEX(ch_table[Duration],1):ch_table[[#This Row],[Duration]])</f>
        <v>59.040972222222202</v>
      </c>
      <c r="J2574" s="44" cm="1">
        <f t="array" ref="J257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574" s="44" cm="1">
        <f t="array" ref="K257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1.388888888888884E-3</v>
      </c>
      <c r="L2574" s="44" t="str">
        <f>IF(ch_table[[#This Row],[Subject 1]]&lt;&gt;"House rose", "",SUMIF(ch_table[Day], ch_table[[#This Row],[Day]], ch_table[AAT]))</f>
        <v/>
      </c>
      <c r="M2574" s="47">
        <f>SUM(INDEX(ch_table[AAT],1):ch_table[[#This Row],[AAT]])</f>
        <v>4.5451388888888937</v>
      </c>
    </row>
    <row r="2575" spans="1:13" x14ac:dyDescent="0.25">
      <c r="A2575" s="2">
        <v>180</v>
      </c>
      <c r="B2575" s="40">
        <v>44252</v>
      </c>
      <c r="C2575" s="42">
        <v>0.70972222222222225</v>
      </c>
      <c r="D2575" s="3" t="s">
        <v>34</v>
      </c>
      <c r="E2575" s="5" t="s">
        <v>1297</v>
      </c>
      <c r="F2575" s="5" t="s">
        <v>73</v>
      </c>
      <c r="G2575" s="42" cm="1">
        <f t="array" ref="G257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</v>
      </c>
      <c r="H2575" s="44" t="str">
        <f>IF(ch_table[[#This Row],[Subject 1]]&lt;&gt;"House rose", "",SUMIF(ch_table[Day], ch_table[[#This Row],[Day]], ch_table[Duration]))</f>
        <v/>
      </c>
      <c r="I2575" s="49">
        <f>SUM(INDEX(ch_table[Duration],1):ch_table[[#This Row],[Duration]])</f>
        <v>59.040972222222202</v>
      </c>
      <c r="J2575" s="44" cm="1">
        <f t="array" ref="J257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575" s="44" cm="1">
        <f t="array" ref="K257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0</v>
      </c>
      <c r="L2575" s="44" t="str">
        <f>IF(ch_table[[#This Row],[Subject 1]]&lt;&gt;"House rose", "",SUMIF(ch_table[Day], ch_table[[#This Row],[Day]], ch_table[AAT]))</f>
        <v/>
      </c>
      <c r="M2575" s="47">
        <f>SUM(INDEX(ch_table[AAT],1):ch_table[[#This Row],[AAT]])</f>
        <v>4.5451388888888937</v>
      </c>
    </row>
    <row r="2576" spans="1:13" x14ac:dyDescent="0.25">
      <c r="A2576" s="2">
        <v>180</v>
      </c>
      <c r="B2576" s="40">
        <v>44252</v>
      </c>
      <c r="C2576" s="42">
        <v>0.70972222222222225</v>
      </c>
      <c r="D2576" s="3" t="s">
        <v>26</v>
      </c>
      <c r="E2576" s="5" t="s">
        <v>1319</v>
      </c>
      <c r="G2576" s="42" cm="1">
        <f t="array" ref="G257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1.5277777777777724E-2</v>
      </c>
      <c r="H2576" s="44" t="str">
        <f>IF(ch_table[[#This Row],[Subject 1]]&lt;&gt;"House rose", "",SUMIF(ch_table[Day], ch_table[[#This Row],[Day]], ch_table[Duration]))</f>
        <v/>
      </c>
      <c r="I2576" s="49">
        <f>SUM(INDEX(ch_table[Duration],1):ch_table[[#This Row],[Duration]])</f>
        <v>59.056249999999977</v>
      </c>
      <c r="J2576" s="44" cm="1">
        <f t="array" ref="J257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576" s="44" cm="1">
        <f t="array" ref="K257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1.5277777777777724E-2</v>
      </c>
      <c r="L2576" s="44" t="str">
        <f>IF(ch_table[[#This Row],[Subject 1]]&lt;&gt;"House rose", "",SUMIF(ch_table[Day], ch_table[[#This Row],[Day]], ch_table[AAT]))</f>
        <v/>
      </c>
      <c r="M2576" s="47">
        <f>SUM(INDEX(ch_table[AAT],1):ch_table[[#This Row],[AAT]])</f>
        <v>4.5604166666666712</v>
      </c>
    </row>
    <row r="2577" spans="1:13" x14ac:dyDescent="0.25">
      <c r="A2577" s="2">
        <v>180</v>
      </c>
      <c r="B2577" s="40">
        <v>44252</v>
      </c>
      <c r="C2577" s="42">
        <v>0.72499999999999998</v>
      </c>
      <c r="D2577" s="3" t="s">
        <v>17</v>
      </c>
      <c r="G2577" s="42" t="str" cm="1">
        <f t="array" ref="G257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2577" s="44">
        <f>IF(ch_table[[#This Row],[Subject 1]]&lt;&gt;"House rose", "",SUMIF(ch_table[Day], ch_table[[#This Row],[Day]], ch_table[Duration]))</f>
        <v>0.32916666666666666</v>
      </c>
      <c r="I2577" s="49">
        <f>SUM(INDEX(ch_table[Duration],1):ch_table[[#This Row],[Duration]])</f>
        <v>59.056249999999977</v>
      </c>
      <c r="J2577" s="44" cm="1">
        <f t="array" ref="J257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577" s="44" t="str" cm="1">
        <f t="array" ref="K257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577" s="44">
        <f>IF(ch_table[[#This Row],[Subject 1]]&lt;&gt;"House rose", "",SUMIF(ch_table[Day], ch_table[[#This Row],[Day]], ch_table[AAT]))</f>
        <v>1.6666666666666607E-2</v>
      </c>
      <c r="M2577" s="47">
        <f>SUM(INDEX(ch_table[AAT],1):ch_table[[#This Row],[AAT]])</f>
        <v>4.5604166666666712</v>
      </c>
    </row>
    <row r="2578" spans="1:13" x14ac:dyDescent="0.25">
      <c r="A2578" s="2">
        <v>181</v>
      </c>
      <c r="B2578" s="40">
        <v>44256</v>
      </c>
      <c r="C2578" s="42">
        <v>0.60416666666666663</v>
      </c>
      <c r="D2578" s="3" t="s">
        <v>18</v>
      </c>
      <c r="G2578" s="42" cm="1">
        <f t="array" ref="G257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2578" s="44" t="str">
        <f>IF(ch_table[[#This Row],[Subject 1]]&lt;&gt;"House rose", "",SUMIF(ch_table[Day], ch_table[[#This Row],[Day]], ch_table[Duration]))</f>
        <v/>
      </c>
      <c r="I2578" s="49">
        <f>SUM(INDEX(ch_table[Duration],1):ch_table[[#This Row],[Duration]])</f>
        <v>59.058333333333309</v>
      </c>
      <c r="J2578" s="44" cm="1">
        <f t="array" ref="J257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578" s="44" t="str" cm="1">
        <f t="array" ref="K257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578" s="44" t="str">
        <f>IF(ch_table[[#This Row],[Subject 1]]&lt;&gt;"House rose", "",SUMIF(ch_table[Day], ch_table[[#This Row],[Day]], ch_table[AAT]))</f>
        <v/>
      </c>
      <c r="M2578" s="47">
        <f>SUM(INDEX(ch_table[AAT],1):ch_table[[#This Row],[AAT]])</f>
        <v>4.5604166666666712</v>
      </c>
    </row>
    <row r="2579" spans="1:13" x14ac:dyDescent="0.25">
      <c r="A2579" s="2">
        <v>181</v>
      </c>
      <c r="B2579" s="40">
        <v>44256</v>
      </c>
      <c r="C2579" s="42">
        <v>0.60624999999999996</v>
      </c>
      <c r="D2579" s="3" t="s">
        <v>28</v>
      </c>
      <c r="E2579" s="5" t="s">
        <v>326</v>
      </c>
      <c r="G2579" s="42" cm="1">
        <f t="array" ref="G257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3.125E-2</v>
      </c>
      <c r="H2579" s="44" t="str">
        <f>IF(ch_table[[#This Row],[Subject 1]]&lt;&gt;"House rose", "",SUMIF(ch_table[Day], ch_table[[#This Row],[Day]], ch_table[Duration]))</f>
        <v/>
      </c>
      <c r="I2579" s="49">
        <f>SUM(INDEX(ch_table[Duration],1):ch_table[[#This Row],[Duration]])</f>
        <v>59.089583333333309</v>
      </c>
      <c r="J2579" s="44" cm="1">
        <f t="array" ref="J257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579" s="44" t="str" cm="1">
        <f t="array" ref="K257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579" s="44" t="str">
        <f>IF(ch_table[[#This Row],[Subject 1]]&lt;&gt;"House rose", "",SUMIF(ch_table[Day], ch_table[[#This Row],[Day]], ch_table[AAT]))</f>
        <v/>
      </c>
      <c r="M2579" s="47">
        <f>SUM(INDEX(ch_table[AAT],1):ch_table[[#This Row],[AAT]])</f>
        <v>4.5604166666666712</v>
      </c>
    </row>
    <row r="2580" spans="1:13" x14ac:dyDescent="0.25">
      <c r="A2580" s="2">
        <v>181</v>
      </c>
      <c r="B2580" s="40">
        <v>44256</v>
      </c>
      <c r="C2580" s="42">
        <v>0.63749999999999996</v>
      </c>
      <c r="D2580" s="3" t="s">
        <v>29</v>
      </c>
      <c r="E2580" s="5" t="s">
        <v>326</v>
      </c>
      <c r="G2580" s="42" cm="1">
        <f t="array" ref="G258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1.1805555555555625E-2</v>
      </c>
      <c r="H2580" s="44" t="str">
        <f>IF(ch_table[[#This Row],[Subject 1]]&lt;&gt;"House rose", "",SUMIF(ch_table[Day], ch_table[[#This Row],[Day]], ch_table[Duration]))</f>
        <v/>
      </c>
      <c r="I2580" s="49">
        <f>SUM(INDEX(ch_table[Duration],1):ch_table[[#This Row],[Duration]])</f>
        <v>59.101388888888863</v>
      </c>
      <c r="J2580" s="44" cm="1">
        <f t="array" ref="J258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580" s="44" t="str" cm="1">
        <f t="array" ref="K258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580" s="44" t="str">
        <f>IF(ch_table[[#This Row],[Subject 1]]&lt;&gt;"House rose", "",SUMIF(ch_table[Day], ch_table[[#This Row],[Day]], ch_table[AAT]))</f>
        <v/>
      </c>
      <c r="M2580" s="47">
        <f>SUM(INDEX(ch_table[AAT],1):ch_table[[#This Row],[AAT]])</f>
        <v>4.5604166666666712</v>
      </c>
    </row>
    <row r="2581" spans="1:13" x14ac:dyDescent="0.25">
      <c r="A2581" s="2">
        <v>181</v>
      </c>
      <c r="B2581" s="40">
        <v>44256</v>
      </c>
      <c r="C2581" s="42">
        <v>0.64930555555555558</v>
      </c>
      <c r="D2581" s="3" t="s">
        <v>15</v>
      </c>
      <c r="G2581" s="42" cm="1">
        <f t="array" ref="G258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2581" s="44" t="str">
        <f>IF(ch_table[[#This Row],[Subject 1]]&lt;&gt;"House rose", "",SUMIF(ch_table[Day], ch_table[[#This Row],[Day]], ch_table[Duration]))</f>
        <v/>
      </c>
      <c r="I2581" s="49">
        <f>SUM(INDEX(ch_table[Duration],1):ch_table[[#This Row],[Duration]])</f>
        <v>59.103472222222194</v>
      </c>
      <c r="J2581" s="44" cm="1">
        <f t="array" ref="J258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581" s="44" t="str" cm="1">
        <f t="array" ref="K258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581" s="44" t="str">
        <f>IF(ch_table[[#This Row],[Subject 1]]&lt;&gt;"House rose", "",SUMIF(ch_table[Day], ch_table[[#This Row],[Day]], ch_table[AAT]))</f>
        <v/>
      </c>
      <c r="M2581" s="47">
        <f>SUM(INDEX(ch_table[AAT],1):ch_table[[#This Row],[AAT]])</f>
        <v>4.5604166666666712</v>
      </c>
    </row>
    <row r="2582" spans="1:13" ht="60" x14ac:dyDescent="0.25">
      <c r="A2582" s="2">
        <v>181</v>
      </c>
      <c r="B2582" s="40">
        <v>44256</v>
      </c>
      <c r="C2582" s="42">
        <v>0.65138888888888891</v>
      </c>
      <c r="D2582" s="3" t="s">
        <v>32</v>
      </c>
      <c r="E2582" s="5" t="s">
        <v>1320</v>
      </c>
      <c r="G2582" s="42" cm="1">
        <f t="array" ref="G258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3.3333333333333326E-2</v>
      </c>
      <c r="H2582" s="44" t="str">
        <f>IF(ch_table[[#This Row],[Subject 1]]&lt;&gt;"House rose", "",SUMIF(ch_table[Day], ch_table[[#This Row],[Day]], ch_table[Duration]))</f>
        <v/>
      </c>
      <c r="I2582" s="49">
        <f>SUM(INDEX(ch_table[Duration],1):ch_table[[#This Row],[Duration]])</f>
        <v>59.136805555555526</v>
      </c>
      <c r="J2582" s="44" cm="1">
        <f t="array" ref="J258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582" s="44" t="str" cm="1">
        <f t="array" ref="K258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582" s="44" t="str">
        <f>IF(ch_table[[#This Row],[Subject 1]]&lt;&gt;"House rose", "",SUMIF(ch_table[Day], ch_table[[#This Row],[Day]], ch_table[AAT]))</f>
        <v/>
      </c>
      <c r="M2582" s="47">
        <f>SUM(INDEX(ch_table[AAT],1):ch_table[[#This Row],[AAT]])</f>
        <v>4.5604166666666712</v>
      </c>
    </row>
    <row r="2583" spans="1:13" x14ac:dyDescent="0.25">
      <c r="A2583" s="2">
        <v>181</v>
      </c>
      <c r="B2583" s="40">
        <v>44256</v>
      </c>
      <c r="C2583" s="42">
        <v>0.68472222222222223</v>
      </c>
      <c r="D2583" s="3" t="s">
        <v>15</v>
      </c>
      <c r="G2583" s="42" cm="1">
        <f t="array" ref="G258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2583" s="44" t="str">
        <f>IF(ch_table[[#This Row],[Subject 1]]&lt;&gt;"House rose", "",SUMIF(ch_table[Day], ch_table[[#This Row],[Day]], ch_table[Duration]))</f>
        <v/>
      </c>
      <c r="I2583" s="49">
        <f>SUM(INDEX(ch_table[Duration],1):ch_table[[#This Row],[Duration]])</f>
        <v>59.139583333333306</v>
      </c>
      <c r="J2583" s="44" cm="1">
        <f t="array" ref="J258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583" s="44" t="str" cm="1">
        <f t="array" ref="K258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583" s="44" t="str">
        <f>IF(ch_table[[#This Row],[Subject 1]]&lt;&gt;"House rose", "",SUMIF(ch_table[Day], ch_table[[#This Row],[Day]], ch_table[AAT]))</f>
        <v/>
      </c>
      <c r="M2583" s="47">
        <f>SUM(INDEX(ch_table[AAT],1):ch_table[[#This Row],[AAT]])</f>
        <v>4.5604166666666712</v>
      </c>
    </row>
    <row r="2584" spans="1:13" ht="45" x14ac:dyDescent="0.25">
      <c r="A2584" s="2">
        <v>181</v>
      </c>
      <c r="B2584" s="40">
        <v>44256</v>
      </c>
      <c r="C2584" s="42">
        <v>0.6875</v>
      </c>
      <c r="D2584" s="3" t="s">
        <v>32</v>
      </c>
      <c r="E2584" s="5" t="s">
        <v>1321</v>
      </c>
      <c r="G2584" s="42" cm="1">
        <f t="array" ref="G258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3.2638888888888884E-2</v>
      </c>
      <c r="H2584" s="44" t="str">
        <f>IF(ch_table[[#This Row],[Subject 1]]&lt;&gt;"House rose", "",SUMIF(ch_table[Day], ch_table[[#This Row],[Day]], ch_table[Duration]))</f>
        <v/>
      </c>
      <c r="I2584" s="49">
        <f>SUM(INDEX(ch_table[Duration],1):ch_table[[#This Row],[Duration]])</f>
        <v>59.172222222222196</v>
      </c>
      <c r="J2584" s="44" cm="1">
        <f t="array" ref="J258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584" s="44" t="str" cm="1">
        <f t="array" ref="K258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584" s="44" t="str">
        <f>IF(ch_table[[#This Row],[Subject 1]]&lt;&gt;"House rose", "",SUMIF(ch_table[Day], ch_table[[#This Row],[Day]], ch_table[AAT]))</f>
        <v/>
      </c>
      <c r="M2584" s="47">
        <f>SUM(INDEX(ch_table[AAT],1):ch_table[[#This Row],[AAT]])</f>
        <v>4.5604166666666712</v>
      </c>
    </row>
    <row r="2585" spans="1:13" x14ac:dyDescent="0.25">
      <c r="A2585" s="2">
        <v>181</v>
      </c>
      <c r="B2585" s="40">
        <v>44256</v>
      </c>
      <c r="C2585" s="42">
        <v>0.72013888888888888</v>
      </c>
      <c r="D2585" s="3" t="s">
        <v>15</v>
      </c>
      <c r="G2585" s="42" cm="1">
        <f t="array" ref="G258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2585" s="44" t="str">
        <f>IF(ch_table[[#This Row],[Subject 1]]&lt;&gt;"House rose", "",SUMIF(ch_table[Day], ch_table[[#This Row],[Day]], ch_table[Duration]))</f>
        <v/>
      </c>
      <c r="I2585" s="49">
        <f>SUM(INDEX(ch_table[Duration],1):ch_table[[#This Row],[Duration]])</f>
        <v>59.174999999999976</v>
      </c>
      <c r="J2585" s="44" cm="1">
        <f t="array" ref="J258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585" s="44" t="str" cm="1">
        <f t="array" ref="K258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585" s="44" t="str">
        <f>IF(ch_table[[#This Row],[Subject 1]]&lt;&gt;"House rose", "",SUMIF(ch_table[Day], ch_table[[#This Row],[Day]], ch_table[AAT]))</f>
        <v/>
      </c>
      <c r="M2585" s="47">
        <f>SUM(INDEX(ch_table[AAT],1):ch_table[[#This Row],[AAT]])</f>
        <v>4.5604166666666712</v>
      </c>
    </row>
    <row r="2586" spans="1:13" x14ac:dyDescent="0.25">
      <c r="A2586" s="2">
        <v>181</v>
      </c>
      <c r="B2586" s="40">
        <v>44256</v>
      </c>
      <c r="C2586" s="42">
        <v>0.72291666666666665</v>
      </c>
      <c r="D2586" s="3" t="s">
        <v>659</v>
      </c>
      <c r="E2586" s="5" t="s">
        <v>1322</v>
      </c>
      <c r="G2586" s="42" cm="1">
        <f t="array" ref="G258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2.9166666666666674E-2</v>
      </c>
      <c r="H2586" s="44" t="str">
        <f>IF(ch_table[[#This Row],[Subject 1]]&lt;&gt;"House rose", "",SUMIF(ch_table[Day], ch_table[[#This Row],[Day]], ch_table[Duration]))</f>
        <v/>
      </c>
      <c r="I2586" s="49">
        <f>SUM(INDEX(ch_table[Duration],1):ch_table[[#This Row],[Duration]])</f>
        <v>59.204166666666644</v>
      </c>
      <c r="J2586" s="44" cm="1">
        <f t="array" ref="J258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586" s="44" t="str" cm="1">
        <f t="array" ref="K258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586" s="44" t="str">
        <f>IF(ch_table[[#This Row],[Subject 1]]&lt;&gt;"House rose", "",SUMIF(ch_table[Day], ch_table[[#This Row],[Day]], ch_table[AAT]))</f>
        <v/>
      </c>
      <c r="M2586" s="47">
        <f>SUM(INDEX(ch_table[AAT],1):ch_table[[#This Row],[AAT]])</f>
        <v>4.5604166666666712</v>
      </c>
    </row>
    <row r="2587" spans="1:13" x14ac:dyDescent="0.25">
      <c r="A2587" s="2">
        <v>181</v>
      </c>
      <c r="B2587" s="40">
        <v>44256</v>
      </c>
      <c r="C2587" s="42">
        <v>0.75208333333333333</v>
      </c>
      <c r="D2587" s="3" t="s">
        <v>15</v>
      </c>
      <c r="G2587" s="42" cm="1">
        <f t="array" ref="G258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2587" s="44" t="str">
        <f>IF(ch_table[[#This Row],[Subject 1]]&lt;&gt;"House rose", "",SUMIF(ch_table[Day], ch_table[[#This Row],[Day]], ch_table[Duration]))</f>
        <v/>
      </c>
      <c r="I2587" s="49">
        <f>SUM(INDEX(ch_table[Duration],1):ch_table[[#This Row],[Duration]])</f>
        <v>59.206249999999976</v>
      </c>
      <c r="J2587" s="44" cm="1">
        <f t="array" ref="J258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587" s="44" t="str" cm="1">
        <f t="array" ref="K258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587" s="44" t="str">
        <f>IF(ch_table[[#This Row],[Subject 1]]&lt;&gt;"House rose", "",SUMIF(ch_table[Day], ch_table[[#This Row],[Day]], ch_table[AAT]))</f>
        <v/>
      </c>
      <c r="M2587" s="47">
        <f>SUM(INDEX(ch_table[AAT],1):ch_table[[#This Row],[AAT]])</f>
        <v>4.5604166666666712</v>
      </c>
    </row>
    <row r="2588" spans="1:13" x14ac:dyDescent="0.25">
      <c r="A2588" s="2">
        <v>181</v>
      </c>
      <c r="B2588" s="40">
        <v>44256</v>
      </c>
      <c r="C2588" s="42">
        <v>0.75416666666666665</v>
      </c>
      <c r="D2588" s="3" t="s">
        <v>193</v>
      </c>
      <c r="E2588" s="5" t="s">
        <v>599</v>
      </c>
      <c r="G2588" s="42" cm="1">
        <f t="array" ref="G258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2.083333333333337E-2</v>
      </c>
      <c r="H2588" s="44" t="str">
        <f>IF(ch_table[[#This Row],[Subject 1]]&lt;&gt;"House rose", "",SUMIF(ch_table[Day], ch_table[[#This Row],[Day]], ch_table[Duration]))</f>
        <v/>
      </c>
      <c r="I2588" s="49">
        <f>SUM(INDEX(ch_table[Duration],1):ch_table[[#This Row],[Duration]])</f>
        <v>59.227083333333312</v>
      </c>
      <c r="J2588" s="44" cm="1">
        <f t="array" ref="J258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588" s="44" t="str" cm="1">
        <f t="array" ref="K258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588" s="44" t="str">
        <f>IF(ch_table[[#This Row],[Subject 1]]&lt;&gt;"House rose", "",SUMIF(ch_table[Day], ch_table[[#This Row],[Day]], ch_table[AAT]))</f>
        <v/>
      </c>
      <c r="M2588" s="47">
        <f>SUM(INDEX(ch_table[AAT],1):ch_table[[#This Row],[AAT]])</f>
        <v>4.5604166666666712</v>
      </c>
    </row>
    <row r="2589" spans="1:13" x14ac:dyDescent="0.25">
      <c r="A2589" s="2">
        <v>181</v>
      </c>
      <c r="B2589" s="40">
        <v>44256</v>
      </c>
      <c r="C2589" s="42">
        <v>0.77500000000000002</v>
      </c>
      <c r="D2589" s="3" t="s">
        <v>15</v>
      </c>
      <c r="G2589" s="42" cm="1">
        <f t="array" ref="G258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2589" s="44" t="str">
        <f>IF(ch_table[[#This Row],[Subject 1]]&lt;&gt;"House rose", "",SUMIF(ch_table[Day], ch_table[[#This Row],[Day]], ch_table[Duration]))</f>
        <v/>
      </c>
      <c r="I2589" s="49">
        <f>SUM(INDEX(ch_table[Duration],1):ch_table[[#This Row],[Duration]])</f>
        <v>59.229166666666643</v>
      </c>
      <c r="J2589" s="44" cm="1">
        <f t="array" ref="J258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589" s="44" t="str" cm="1">
        <f t="array" ref="K258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589" s="44" t="str">
        <f>IF(ch_table[[#This Row],[Subject 1]]&lt;&gt;"House rose", "",SUMIF(ch_table[Day], ch_table[[#This Row],[Day]], ch_table[AAT]))</f>
        <v/>
      </c>
      <c r="M2589" s="47">
        <f>SUM(INDEX(ch_table[AAT],1):ch_table[[#This Row],[AAT]])</f>
        <v>4.5604166666666712</v>
      </c>
    </row>
    <row r="2590" spans="1:13" x14ac:dyDescent="0.25">
      <c r="A2590" s="2">
        <v>181</v>
      </c>
      <c r="B2590" s="40">
        <v>44256</v>
      </c>
      <c r="C2590" s="42">
        <v>0.77708333333333335</v>
      </c>
      <c r="D2590" s="3" t="s">
        <v>193</v>
      </c>
      <c r="E2590" s="5" t="s">
        <v>1323</v>
      </c>
      <c r="G2590" s="42" cm="1">
        <f t="array" ref="G259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1.2499999999999956E-2</v>
      </c>
      <c r="H2590" s="44" t="str">
        <f>IF(ch_table[[#This Row],[Subject 1]]&lt;&gt;"House rose", "",SUMIF(ch_table[Day], ch_table[[#This Row],[Day]], ch_table[Duration]))</f>
        <v/>
      </c>
      <c r="I2590" s="49">
        <f>SUM(INDEX(ch_table[Duration],1):ch_table[[#This Row],[Duration]])</f>
        <v>59.241666666666646</v>
      </c>
      <c r="J2590" s="44" cm="1">
        <f t="array" ref="J259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590" s="44" t="str" cm="1">
        <f t="array" ref="K259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590" s="44" t="str">
        <f>IF(ch_table[[#This Row],[Subject 1]]&lt;&gt;"House rose", "",SUMIF(ch_table[Day], ch_table[[#This Row],[Day]], ch_table[AAT]))</f>
        <v/>
      </c>
      <c r="M2590" s="47">
        <f>SUM(INDEX(ch_table[AAT],1):ch_table[[#This Row],[AAT]])</f>
        <v>4.5604166666666712</v>
      </c>
    </row>
    <row r="2591" spans="1:13" x14ac:dyDescent="0.25">
      <c r="A2591" s="2">
        <v>181</v>
      </c>
      <c r="B2591" s="40">
        <v>44256</v>
      </c>
      <c r="C2591" s="42">
        <v>0.7895833333333333</v>
      </c>
      <c r="D2591" s="3" t="s">
        <v>15</v>
      </c>
      <c r="G2591" s="42" cm="1">
        <f t="array" ref="G259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1.388888888888884E-3</v>
      </c>
      <c r="H2591" s="44" t="str">
        <f>IF(ch_table[[#This Row],[Subject 1]]&lt;&gt;"House rose", "",SUMIF(ch_table[Day], ch_table[[#This Row],[Day]], ch_table[Duration]))</f>
        <v/>
      </c>
      <c r="I2591" s="49">
        <f>SUM(INDEX(ch_table[Duration],1):ch_table[[#This Row],[Duration]])</f>
        <v>59.243055555555536</v>
      </c>
      <c r="J2591" s="44" cm="1">
        <f t="array" ref="J259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591" s="44" t="str" cm="1">
        <f t="array" ref="K259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591" s="44" t="str">
        <f>IF(ch_table[[#This Row],[Subject 1]]&lt;&gt;"House rose", "",SUMIF(ch_table[Day], ch_table[[#This Row],[Day]], ch_table[AAT]))</f>
        <v/>
      </c>
      <c r="M2591" s="47">
        <f>SUM(INDEX(ch_table[AAT],1):ch_table[[#This Row],[AAT]])</f>
        <v>4.5604166666666712</v>
      </c>
    </row>
    <row r="2592" spans="1:13" x14ac:dyDescent="0.25">
      <c r="A2592" s="2">
        <v>181</v>
      </c>
      <c r="B2592" s="40">
        <v>44256</v>
      </c>
      <c r="C2592" s="42">
        <v>0.79097222222222219</v>
      </c>
      <c r="D2592" s="3" t="s">
        <v>193</v>
      </c>
      <c r="E2592" s="5" t="s">
        <v>485</v>
      </c>
      <c r="G2592" s="42" cm="1">
        <f t="array" ref="G259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2.083333333333337E-2</v>
      </c>
      <c r="H2592" s="44" t="str">
        <f>IF(ch_table[[#This Row],[Subject 1]]&lt;&gt;"House rose", "",SUMIF(ch_table[Day], ch_table[[#This Row],[Day]], ch_table[Duration]))</f>
        <v/>
      </c>
      <c r="I2592" s="49">
        <f>SUM(INDEX(ch_table[Duration],1):ch_table[[#This Row],[Duration]])</f>
        <v>59.263888888888872</v>
      </c>
      <c r="J2592" s="44" cm="1">
        <f t="array" ref="J259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592" s="44" t="str" cm="1">
        <f t="array" ref="K259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592" s="44" t="str">
        <f>IF(ch_table[[#This Row],[Subject 1]]&lt;&gt;"House rose", "",SUMIF(ch_table[Day], ch_table[[#This Row],[Day]], ch_table[AAT]))</f>
        <v/>
      </c>
      <c r="M2592" s="47">
        <f>SUM(INDEX(ch_table[AAT],1):ch_table[[#This Row],[AAT]])</f>
        <v>4.5604166666666712</v>
      </c>
    </row>
    <row r="2593" spans="1:13" x14ac:dyDescent="0.25">
      <c r="A2593" s="2">
        <v>181</v>
      </c>
      <c r="B2593" s="40">
        <v>44256</v>
      </c>
      <c r="C2593" s="42">
        <v>0.81180555555555556</v>
      </c>
      <c r="D2593" s="3" t="s">
        <v>15</v>
      </c>
      <c r="G2593" s="42" cm="1">
        <f t="array" ref="G259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1.388888888888884E-3</v>
      </c>
      <c r="H2593" s="44" t="str">
        <f>IF(ch_table[[#This Row],[Subject 1]]&lt;&gt;"House rose", "",SUMIF(ch_table[Day], ch_table[[#This Row],[Day]], ch_table[Duration]))</f>
        <v/>
      </c>
      <c r="I2593" s="49">
        <f>SUM(INDEX(ch_table[Duration],1):ch_table[[#This Row],[Duration]])</f>
        <v>59.265277777777762</v>
      </c>
      <c r="J2593" s="44" cm="1">
        <f t="array" ref="J259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593" s="44" t="str" cm="1">
        <f t="array" ref="K259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593" s="44" t="str">
        <f>IF(ch_table[[#This Row],[Subject 1]]&lt;&gt;"House rose", "",SUMIF(ch_table[Day], ch_table[[#This Row],[Day]], ch_table[AAT]))</f>
        <v/>
      </c>
      <c r="M2593" s="47">
        <f>SUM(INDEX(ch_table[AAT],1):ch_table[[#This Row],[AAT]])</f>
        <v>4.5604166666666712</v>
      </c>
    </row>
    <row r="2594" spans="1:13" x14ac:dyDescent="0.25">
      <c r="A2594" s="2">
        <v>181</v>
      </c>
      <c r="B2594" s="40">
        <v>44256</v>
      </c>
      <c r="C2594" s="42">
        <v>0.81319444444444444</v>
      </c>
      <c r="D2594" s="3" t="s">
        <v>193</v>
      </c>
      <c r="E2594" s="5" t="s">
        <v>1324</v>
      </c>
      <c r="G2594" s="42" cm="1">
        <f t="array" ref="G259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1.2499999999999956E-2</v>
      </c>
      <c r="H2594" s="44" t="str">
        <f>IF(ch_table[[#This Row],[Subject 1]]&lt;&gt;"House rose", "",SUMIF(ch_table[Day], ch_table[[#This Row],[Day]], ch_table[Duration]))</f>
        <v/>
      </c>
      <c r="I2594" s="49">
        <f>SUM(INDEX(ch_table[Duration],1):ch_table[[#This Row],[Duration]])</f>
        <v>59.277777777777764</v>
      </c>
      <c r="J2594" s="44" cm="1">
        <f t="array" ref="J259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594" s="44" t="str" cm="1">
        <f t="array" ref="K259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594" s="44" t="str">
        <f>IF(ch_table[[#This Row],[Subject 1]]&lt;&gt;"House rose", "",SUMIF(ch_table[Day], ch_table[[#This Row],[Day]], ch_table[AAT]))</f>
        <v/>
      </c>
      <c r="M2594" s="47">
        <f>SUM(INDEX(ch_table[AAT],1):ch_table[[#This Row],[AAT]])</f>
        <v>4.5604166666666712</v>
      </c>
    </row>
    <row r="2595" spans="1:13" ht="30" x14ac:dyDescent="0.25">
      <c r="A2595" s="2">
        <v>181</v>
      </c>
      <c r="B2595" s="40">
        <v>44256</v>
      </c>
      <c r="C2595" s="42">
        <v>0.8256944444444444</v>
      </c>
      <c r="D2595" s="3" t="s">
        <v>26</v>
      </c>
      <c r="E2595" s="5" t="s">
        <v>1325</v>
      </c>
      <c r="G2595" s="42" cm="1">
        <f t="array" ref="G259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2.430555555555558E-2</v>
      </c>
      <c r="H2595" s="44" t="str">
        <f>IF(ch_table[[#This Row],[Subject 1]]&lt;&gt;"House rose", "",SUMIF(ch_table[Day], ch_table[[#This Row],[Day]], ch_table[Duration]))</f>
        <v/>
      </c>
      <c r="I2595" s="49">
        <f>SUM(INDEX(ch_table[Duration],1):ch_table[[#This Row],[Duration]])</f>
        <v>59.302083333333321</v>
      </c>
      <c r="J2595" s="44" cm="1">
        <f t="array" ref="J259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595" s="44" t="str" cm="1">
        <f t="array" ref="K259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595" s="44" t="str">
        <f>IF(ch_table[[#This Row],[Subject 1]]&lt;&gt;"House rose", "",SUMIF(ch_table[Day], ch_table[[#This Row],[Day]], ch_table[AAT]))</f>
        <v/>
      </c>
      <c r="M2595" s="47">
        <f>SUM(INDEX(ch_table[AAT],1):ch_table[[#This Row],[AAT]])</f>
        <v>4.5604166666666712</v>
      </c>
    </row>
    <row r="2596" spans="1:13" x14ac:dyDescent="0.25">
      <c r="A2596" s="2">
        <v>181</v>
      </c>
      <c r="B2596" s="40">
        <v>44256</v>
      </c>
      <c r="C2596" s="42">
        <v>0.85</v>
      </c>
      <c r="D2596" s="3" t="s">
        <v>17</v>
      </c>
      <c r="G2596" s="42" t="str" cm="1">
        <f t="array" ref="G259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2596" s="44">
        <f>IF(ch_table[[#This Row],[Subject 1]]&lt;&gt;"House rose", "",SUMIF(ch_table[Day], ch_table[[#This Row],[Day]], ch_table[Duration]))</f>
        <v>0.24583333333333335</v>
      </c>
      <c r="I2596" s="49">
        <f>SUM(INDEX(ch_table[Duration],1):ch_table[[#This Row],[Duration]])</f>
        <v>59.302083333333321</v>
      </c>
      <c r="J2596" s="44" cm="1">
        <f t="array" ref="J259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596" s="44" t="str" cm="1">
        <f t="array" ref="K259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596" s="44">
        <f>IF(ch_table[[#This Row],[Subject 1]]&lt;&gt;"House rose", "",SUMIF(ch_table[Day], ch_table[[#This Row],[Day]], ch_table[AAT]))</f>
        <v>0</v>
      </c>
      <c r="M2596" s="47">
        <f>SUM(INDEX(ch_table[AAT],1):ch_table[[#This Row],[AAT]])</f>
        <v>4.5604166666666712</v>
      </c>
    </row>
    <row r="2597" spans="1:13" x14ac:dyDescent="0.25">
      <c r="A2597" s="2">
        <v>182</v>
      </c>
      <c r="B2597" s="40">
        <v>44257</v>
      </c>
      <c r="C2597" s="42">
        <v>0.47916666666666669</v>
      </c>
      <c r="D2597" s="3" t="s">
        <v>18</v>
      </c>
      <c r="G2597" s="42" cm="1">
        <f t="array" ref="G259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2597" s="44" t="str">
        <f>IF(ch_table[[#This Row],[Subject 1]]&lt;&gt;"House rose", "",SUMIF(ch_table[Day], ch_table[[#This Row],[Day]], ch_table[Duration]))</f>
        <v/>
      </c>
      <c r="I2597" s="49">
        <f>SUM(INDEX(ch_table[Duration],1):ch_table[[#This Row],[Duration]])</f>
        <v>59.304166666666653</v>
      </c>
      <c r="J2597" s="44" cm="1">
        <f t="array" ref="J259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597" s="44" t="str" cm="1">
        <f t="array" ref="K259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597" s="44" t="str">
        <f>IF(ch_table[[#This Row],[Subject 1]]&lt;&gt;"House rose", "",SUMIF(ch_table[Day], ch_table[[#This Row],[Day]], ch_table[AAT]))</f>
        <v/>
      </c>
      <c r="M2597" s="47">
        <f>SUM(INDEX(ch_table[AAT],1):ch_table[[#This Row],[AAT]])</f>
        <v>4.5604166666666712</v>
      </c>
    </row>
    <row r="2598" spans="1:13" x14ac:dyDescent="0.25">
      <c r="A2598" s="2">
        <v>182</v>
      </c>
      <c r="B2598" s="40">
        <v>44257</v>
      </c>
      <c r="C2598" s="42">
        <v>0.48125000000000001</v>
      </c>
      <c r="D2598" s="3" t="s">
        <v>28</v>
      </c>
      <c r="E2598" s="5" t="s">
        <v>1203</v>
      </c>
      <c r="G2598" s="42" cm="1">
        <f t="array" ref="G259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2.9861111111111061E-2</v>
      </c>
      <c r="H2598" s="44" t="str">
        <f>IF(ch_table[[#This Row],[Subject 1]]&lt;&gt;"House rose", "",SUMIF(ch_table[Day], ch_table[[#This Row],[Day]], ch_table[Duration]))</f>
        <v/>
      </c>
      <c r="I2598" s="49">
        <f>SUM(INDEX(ch_table[Duration],1):ch_table[[#This Row],[Duration]])</f>
        <v>59.334027777777763</v>
      </c>
      <c r="J2598" s="44" cm="1">
        <f t="array" ref="J259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598" s="44" t="str" cm="1">
        <f t="array" ref="K259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598" s="44" t="str">
        <f>IF(ch_table[[#This Row],[Subject 1]]&lt;&gt;"House rose", "",SUMIF(ch_table[Day], ch_table[[#This Row],[Day]], ch_table[AAT]))</f>
        <v/>
      </c>
      <c r="M2598" s="47">
        <f>SUM(INDEX(ch_table[AAT],1):ch_table[[#This Row],[AAT]])</f>
        <v>4.5604166666666712</v>
      </c>
    </row>
    <row r="2599" spans="1:13" x14ac:dyDescent="0.25">
      <c r="A2599" s="2">
        <v>182</v>
      </c>
      <c r="B2599" s="40">
        <v>44257</v>
      </c>
      <c r="C2599" s="42">
        <v>0.51111111111111107</v>
      </c>
      <c r="D2599" s="3" t="s">
        <v>29</v>
      </c>
      <c r="E2599" s="5" t="s">
        <v>1203</v>
      </c>
      <c r="G2599" s="42" cm="1">
        <f t="array" ref="G259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1.2500000000000067E-2</v>
      </c>
      <c r="H2599" s="44" t="str">
        <f>IF(ch_table[[#This Row],[Subject 1]]&lt;&gt;"House rose", "",SUMIF(ch_table[Day], ch_table[[#This Row],[Day]], ch_table[Duration]))</f>
        <v/>
      </c>
      <c r="I2599" s="49">
        <f>SUM(INDEX(ch_table[Duration],1):ch_table[[#This Row],[Duration]])</f>
        <v>59.346527777777766</v>
      </c>
      <c r="J2599" s="44" cm="1">
        <f t="array" ref="J259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599" s="44" t="str" cm="1">
        <f t="array" ref="K259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599" s="44" t="str">
        <f>IF(ch_table[[#This Row],[Subject 1]]&lt;&gt;"House rose", "",SUMIF(ch_table[Day], ch_table[[#This Row],[Day]], ch_table[AAT]))</f>
        <v/>
      </c>
      <c r="M2599" s="47">
        <f>SUM(INDEX(ch_table[AAT],1):ch_table[[#This Row],[AAT]])</f>
        <v>4.5604166666666712</v>
      </c>
    </row>
    <row r="2600" spans="1:13" x14ac:dyDescent="0.25">
      <c r="A2600" s="2">
        <v>182</v>
      </c>
      <c r="B2600" s="40">
        <v>44257</v>
      </c>
      <c r="C2600" s="42">
        <v>0.52361111111111114</v>
      </c>
      <c r="D2600" s="3" t="s">
        <v>15</v>
      </c>
      <c r="G2600" s="42" cm="1">
        <f t="array" ref="G260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2600" s="44" t="str">
        <f>IF(ch_table[[#This Row],[Subject 1]]&lt;&gt;"House rose", "",SUMIF(ch_table[Day], ch_table[[#This Row],[Day]], ch_table[Duration]))</f>
        <v/>
      </c>
      <c r="I2600" s="49">
        <f>SUM(INDEX(ch_table[Duration],1):ch_table[[#This Row],[Duration]])</f>
        <v>59.349305555555546</v>
      </c>
      <c r="J2600" s="44" cm="1">
        <f t="array" ref="J260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600" s="44" t="str" cm="1">
        <f t="array" ref="K260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600" s="44" t="str">
        <f>IF(ch_table[[#This Row],[Subject 1]]&lt;&gt;"House rose", "",SUMIF(ch_table[Day], ch_table[[#This Row],[Day]], ch_table[AAT]))</f>
        <v/>
      </c>
      <c r="M2600" s="47">
        <f>SUM(INDEX(ch_table[AAT],1):ch_table[[#This Row],[AAT]])</f>
        <v>4.5604166666666712</v>
      </c>
    </row>
    <row r="2601" spans="1:13" ht="45" x14ac:dyDescent="0.25">
      <c r="A2601" s="2">
        <v>182</v>
      </c>
      <c r="B2601" s="40">
        <v>44257</v>
      </c>
      <c r="C2601" s="42">
        <v>0.52638888888888891</v>
      </c>
      <c r="D2601" s="3" t="s">
        <v>32</v>
      </c>
      <c r="E2601" s="5" t="s">
        <v>1326</v>
      </c>
      <c r="G2601" s="42" cm="1">
        <f t="array" ref="G260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2.5694444444444464E-2</v>
      </c>
      <c r="H2601" s="44" t="str">
        <f>IF(ch_table[[#This Row],[Subject 1]]&lt;&gt;"House rose", "",SUMIF(ch_table[Day], ch_table[[#This Row],[Day]], ch_table[Duration]))</f>
        <v/>
      </c>
      <c r="I2601" s="49">
        <f>SUM(INDEX(ch_table[Duration],1):ch_table[[#This Row],[Duration]])</f>
        <v>59.374999999999993</v>
      </c>
      <c r="J2601" s="44" cm="1">
        <f t="array" ref="J260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601" s="44" t="str" cm="1">
        <f t="array" ref="K260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601" s="44" t="str">
        <f>IF(ch_table[[#This Row],[Subject 1]]&lt;&gt;"House rose", "",SUMIF(ch_table[Day], ch_table[[#This Row],[Day]], ch_table[AAT]))</f>
        <v/>
      </c>
      <c r="M2601" s="47">
        <f>SUM(INDEX(ch_table[AAT],1):ch_table[[#This Row],[AAT]])</f>
        <v>4.5604166666666712</v>
      </c>
    </row>
    <row r="2602" spans="1:13" x14ac:dyDescent="0.25">
      <c r="A2602" s="2">
        <v>182</v>
      </c>
      <c r="B2602" s="40">
        <v>44257</v>
      </c>
      <c r="C2602" s="42">
        <v>0.55208333333333337</v>
      </c>
      <c r="D2602" s="3" t="s">
        <v>15</v>
      </c>
      <c r="G2602" s="42" cm="1">
        <f t="array" ref="G260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1.388888888888884E-3</v>
      </c>
      <c r="H2602" s="44" t="str">
        <f>IF(ch_table[[#This Row],[Subject 1]]&lt;&gt;"House rose", "",SUMIF(ch_table[Day], ch_table[[#This Row],[Day]], ch_table[Duration]))</f>
        <v/>
      </c>
      <c r="I2602" s="49">
        <f>SUM(INDEX(ch_table[Duration],1):ch_table[[#This Row],[Duration]])</f>
        <v>59.376388888888883</v>
      </c>
      <c r="J2602" s="44" cm="1">
        <f t="array" ref="J260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602" s="44" t="str" cm="1">
        <f t="array" ref="K260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602" s="44" t="str">
        <f>IF(ch_table[[#This Row],[Subject 1]]&lt;&gt;"House rose", "",SUMIF(ch_table[Day], ch_table[[#This Row],[Day]], ch_table[AAT]))</f>
        <v/>
      </c>
      <c r="M2602" s="47">
        <f>SUM(INDEX(ch_table[AAT],1):ch_table[[#This Row],[AAT]])</f>
        <v>4.5604166666666712</v>
      </c>
    </row>
    <row r="2603" spans="1:13" ht="30" x14ac:dyDescent="0.25">
      <c r="A2603" s="2">
        <v>182</v>
      </c>
      <c r="B2603" s="40">
        <v>44257</v>
      </c>
      <c r="C2603" s="42">
        <v>0.55347222222222225</v>
      </c>
      <c r="D2603" s="3" t="s">
        <v>30</v>
      </c>
      <c r="E2603" s="5" t="s">
        <v>797</v>
      </c>
      <c r="G2603" s="42" cm="1">
        <f t="array" ref="G260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4.166666666666663E-2</v>
      </c>
      <c r="H2603" s="44" t="str">
        <f>IF(ch_table[[#This Row],[Subject 1]]&lt;&gt;"House rose", "",SUMIF(ch_table[Day], ch_table[[#This Row],[Day]], ch_table[Duration]))</f>
        <v/>
      </c>
      <c r="I2603" s="49">
        <f>SUM(INDEX(ch_table[Duration],1):ch_table[[#This Row],[Duration]])</f>
        <v>59.418055555555547</v>
      </c>
      <c r="J2603" s="44" cm="1">
        <f t="array" ref="J260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603" s="44" t="str" cm="1">
        <f t="array" ref="K260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603" s="44" t="str">
        <f>IF(ch_table[[#This Row],[Subject 1]]&lt;&gt;"House rose", "",SUMIF(ch_table[Day], ch_table[[#This Row],[Day]], ch_table[AAT]))</f>
        <v/>
      </c>
      <c r="M2603" s="47">
        <f>SUM(INDEX(ch_table[AAT],1):ch_table[[#This Row],[AAT]])</f>
        <v>4.5604166666666712</v>
      </c>
    </row>
    <row r="2604" spans="1:13" x14ac:dyDescent="0.25">
      <c r="A2604" s="2">
        <v>182</v>
      </c>
      <c r="B2604" s="40">
        <v>44257</v>
      </c>
      <c r="C2604" s="42">
        <v>0.59513888888888888</v>
      </c>
      <c r="D2604" s="3" t="s">
        <v>15</v>
      </c>
      <c r="G2604" s="42" cm="1">
        <f t="array" ref="G260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2604" s="44" t="str">
        <f>IF(ch_table[[#This Row],[Subject 1]]&lt;&gt;"House rose", "",SUMIF(ch_table[Day], ch_table[[#This Row],[Day]], ch_table[Duration]))</f>
        <v/>
      </c>
      <c r="I2604" s="49">
        <f>SUM(INDEX(ch_table[Duration],1):ch_table[[#This Row],[Duration]])</f>
        <v>59.420138888888879</v>
      </c>
      <c r="J2604" s="44" cm="1">
        <f t="array" ref="J260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604" s="44" t="str" cm="1">
        <f t="array" ref="K260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604" s="44" t="str">
        <f>IF(ch_table[[#This Row],[Subject 1]]&lt;&gt;"House rose", "",SUMIF(ch_table[Day], ch_table[[#This Row],[Day]], ch_table[AAT]))</f>
        <v/>
      </c>
      <c r="M2604" s="47">
        <f>SUM(INDEX(ch_table[AAT],1):ch_table[[#This Row],[AAT]])</f>
        <v>4.5604166666666712</v>
      </c>
    </row>
    <row r="2605" spans="1:13" x14ac:dyDescent="0.25">
      <c r="A2605" s="2">
        <v>182</v>
      </c>
      <c r="B2605" s="40">
        <v>44257</v>
      </c>
      <c r="C2605" s="42">
        <v>0.59722222222222221</v>
      </c>
      <c r="D2605" s="3" t="s">
        <v>44</v>
      </c>
      <c r="E2605" s="5" t="s">
        <v>1327</v>
      </c>
      <c r="G2605" s="42" cm="1">
        <f t="array" ref="G260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8.3333333333333037E-3</v>
      </c>
      <c r="H2605" s="44" t="str">
        <f>IF(ch_table[[#This Row],[Subject 1]]&lt;&gt;"House rose", "",SUMIF(ch_table[Day], ch_table[[#This Row],[Day]], ch_table[Duration]))</f>
        <v/>
      </c>
      <c r="I2605" s="49">
        <f>SUM(INDEX(ch_table[Duration],1):ch_table[[#This Row],[Duration]])</f>
        <v>59.428472222222211</v>
      </c>
      <c r="J2605" s="44" cm="1">
        <f t="array" ref="J260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605" s="44" t="str" cm="1">
        <f t="array" ref="K260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605" s="44" t="str">
        <f>IF(ch_table[[#This Row],[Subject 1]]&lt;&gt;"House rose", "",SUMIF(ch_table[Day], ch_table[[#This Row],[Day]], ch_table[AAT]))</f>
        <v/>
      </c>
      <c r="M2605" s="47">
        <f>SUM(INDEX(ch_table[AAT],1):ch_table[[#This Row],[AAT]])</f>
        <v>4.5604166666666712</v>
      </c>
    </row>
    <row r="2606" spans="1:13" x14ac:dyDescent="0.25">
      <c r="A2606" s="2">
        <v>182</v>
      </c>
      <c r="B2606" s="40">
        <v>44257</v>
      </c>
      <c r="C2606" s="42">
        <v>0.60555555555555551</v>
      </c>
      <c r="D2606" s="3" t="s">
        <v>193</v>
      </c>
      <c r="E2606" s="5" t="s">
        <v>1276</v>
      </c>
      <c r="G2606" s="42" cm="1">
        <f t="array" ref="G260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3.7500000000000089E-2</v>
      </c>
      <c r="H2606" s="44" t="str">
        <f>IF(ch_table[[#This Row],[Subject 1]]&lt;&gt;"House rose", "",SUMIF(ch_table[Day], ch_table[[#This Row],[Day]], ch_table[Duration]))</f>
        <v/>
      </c>
      <c r="I2606" s="49">
        <f>SUM(INDEX(ch_table[Duration],1):ch_table[[#This Row],[Duration]])</f>
        <v>59.465972222222213</v>
      </c>
      <c r="J2606" s="44" cm="1">
        <f t="array" ref="J260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606" s="44" t="str" cm="1">
        <f t="array" ref="K260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606" s="44" t="str">
        <f>IF(ch_table[[#This Row],[Subject 1]]&lt;&gt;"House rose", "",SUMIF(ch_table[Day], ch_table[[#This Row],[Day]], ch_table[AAT]))</f>
        <v/>
      </c>
      <c r="M2606" s="47">
        <f>SUM(INDEX(ch_table[AAT],1):ch_table[[#This Row],[AAT]])</f>
        <v>4.5604166666666712</v>
      </c>
    </row>
    <row r="2607" spans="1:13" x14ac:dyDescent="0.25">
      <c r="A2607" s="2">
        <v>182</v>
      </c>
      <c r="B2607" s="40">
        <v>44257</v>
      </c>
      <c r="C2607" s="42">
        <v>0.6430555555555556</v>
      </c>
      <c r="D2607" s="3" t="s">
        <v>15</v>
      </c>
      <c r="G2607" s="42" cm="1">
        <f t="array" ref="G260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2607" s="44" t="str">
        <f>IF(ch_table[[#This Row],[Subject 1]]&lt;&gt;"House rose", "",SUMIF(ch_table[Day], ch_table[[#This Row],[Day]], ch_table[Duration]))</f>
        <v/>
      </c>
      <c r="I2607" s="49">
        <f>SUM(INDEX(ch_table[Duration],1):ch_table[[#This Row],[Duration]])</f>
        <v>59.468055555555544</v>
      </c>
      <c r="J2607" s="44" cm="1">
        <f t="array" ref="J260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607" s="44" t="str" cm="1">
        <f t="array" ref="K260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607" s="44" t="str">
        <f>IF(ch_table[[#This Row],[Subject 1]]&lt;&gt;"House rose", "",SUMIF(ch_table[Day], ch_table[[#This Row],[Day]], ch_table[AAT]))</f>
        <v/>
      </c>
      <c r="M2607" s="47">
        <f>SUM(INDEX(ch_table[AAT],1):ch_table[[#This Row],[AAT]])</f>
        <v>4.5604166666666712</v>
      </c>
    </row>
    <row r="2608" spans="1:13" ht="30" x14ac:dyDescent="0.25">
      <c r="A2608" s="2">
        <v>182</v>
      </c>
      <c r="B2608" s="40">
        <v>44257</v>
      </c>
      <c r="C2608" s="42">
        <v>0.64513888888888893</v>
      </c>
      <c r="D2608" s="3" t="s">
        <v>1328</v>
      </c>
      <c r="E2608" s="5" t="s">
        <v>1329</v>
      </c>
      <c r="G2608" s="42" cm="1">
        <f t="array" ref="G260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0.1465277777777777</v>
      </c>
      <c r="H2608" s="44" t="str">
        <f>IF(ch_table[[#This Row],[Subject 1]]&lt;&gt;"House rose", "",SUMIF(ch_table[Day], ch_table[[#This Row],[Day]], ch_table[Duration]))</f>
        <v/>
      </c>
      <c r="I2608" s="49">
        <f>SUM(INDEX(ch_table[Duration],1):ch_table[[#This Row],[Duration]])</f>
        <v>59.614583333333321</v>
      </c>
      <c r="J2608" s="44" cm="1">
        <f t="array" ref="J260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608" s="44" t="str" cm="1">
        <f t="array" ref="K260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608" s="44" t="str">
        <f>IF(ch_table[[#This Row],[Subject 1]]&lt;&gt;"House rose", "",SUMIF(ch_table[Day], ch_table[[#This Row],[Day]], ch_table[AAT]))</f>
        <v/>
      </c>
      <c r="M2608" s="47">
        <f>SUM(INDEX(ch_table[AAT],1):ch_table[[#This Row],[AAT]])</f>
        <v>4.5604166666666712</v>
      </c>
    </row>
    <row r="2609" spans="1:13" ht="30" x14ac:dyDescent="0.25">
      <c r="A2609" s="2">
        <v>182</v>
      </c>
      <c r="B2609" s="40">
        <v>44257</v>
      </c>
      <c r="C2609" s="42">
        <v>0.79166666666666663</v>
      </c>
      <c r="D2609" s="3" t="s">
        <v>26</v>
      </c>
      <c r="E2609" s="5" t="s">
        <v>1330</v>
      </c>
      <c r="G2609" s="42" cm="1">
        <f t="array" ref="G260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1.5972222222222276E-2</v>
      </c>
      <c r="H2609" s="44" t="str">
        <f>IF(ch_table[[#This Row],[Subject 1]]&lt;&gt;"House rose", "",SUMIF(ch_table[Day], ch_table[[#This Row],[Day]], ch_table[Duration]))</f>
        <v/>
      </c>
      <c r="I2609" s="49">
        <f>SUM(INDEX(ch_table[Duration],1):ch_table[[#This Row],[Duration]])</f>
        <v>59.630555555555546</v>
      </c>
      <c r="J2609" s="44" cm="1">
        <f t="array" ref="J260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609" s="44" cm="1">
        <f t="array" ref="K260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1.5972222222222276E-2</v>
      </c>
      <c r="L2609" s="44" t="str">
        <f>IF(ch_table[[#This Row],[Subject 1]]&lt;&gt;"House rose", "",SUMIF(ch_table[Day], ch_table[[#This Row],[Day]], ch_table[AAT]))</f>
        <v/>
      </c>
      <c r="M2609" s="47">
        <f>SUM(INDEX(ch_table[AAT],1):ch_table[[#This Row],[AAT]])</f>
        <v>4.5763888888888937</v>
      </c>
    </row>
    <row r="2610" spans="1:13" x14ac:dyDescent="0.25">
      <c r="A2610" s="2">
        <v>182</v>
      </c>
      <c r="B2610" s="40">
        <v>44257</v>
      </c>
      <c r="C2610" s="42">
        <v>0.80763888888888891</v>
      </c>
      <c r="D2610" s="3" t="s">
        <v>17</v>
      </c>
      <c r="G2610" s="42" t="str" cm="1">
        <f t="array" ref="G261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2610" s="44">
        <f>IF(ch_table[[#This Row],[Subject 1]]&lt;&gt;"House rose", "",SUMIF(ch_table[Day], ch_table[[#This Row],[Day]], ch_table[Duration]))</f>
        <v>0.32847222222222222</v>
      </c>
      <c r="I2610" s="49">
        <f>SUM(INDEX(ch_table[Duration],1):ch_table[[#This Row],[Duration]])</f>
        <v>59.630555555555546</v>
      </c>
      <c r="J2610" s="44" cm="1">
        <f t="array" ref="J261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610" s="44" t="str" cm="1">
        <f t="array" ref="K261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610" s="44">
        <f>IF(ch_table[[#This Row],[Subject 1]]&lt;&gt;"House rose", "",SUMIF(ch_table[Day], ch_table[[#This Row],[Day]], ch_table[AAT]))</f>
        <v>1.5972222222222276E-2</v>
      </c>
      <c r="M2610" s="47">
        <f>SUM(INDEX(ch_table[AAT],1):ch_table[[#This Row],[AAT]])</f>
        <v>4.5763888888888937</v>
      </c>
    </row>
    <row r="2611" spans="1:13" x14ac:dyDescent="0.25">
      <c r="A2611" s="2">
        <v>183</v>
      </c>
      <c r="B2611" s="40">
        <v>44258</v>
      </c>
      <c r="C2611" s="42">
        <v>0.47916666666666669</v>
      </c>
      <c r="D2611" s="3" t="s">
        <v>18</v>
      </c>
      <c r="G2611" s="42" cm="1">
        <f t="array" ref="G261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2611" s="44" t="str">
        <f>IF(ch_table[[#This Row],[Subject 1]]&lt;&gt;"House rose", "",SUMIF(ch_table[Day], ch_table[[#This Row],[Day]], ch_table[Duration]))</f>
        <v/>
      </c>
      <c r="I2611" s="49">
        <f>SUM(INDEX(ch_table[Duration],1):ch_table[[#This Row],[Duration]])</f>
        <v>59.632638888888877</v>
      </c>
      <c r="J2611" s="44" cm="1">
        <f t="array" ref="J261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611" s="44" t="str" cm="1">
        <f t="array" ref="K261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611" s="44" t="str">
        <f>IF(ch_table[[#This Row],[Subject 1]]&lt;&gt;"House rose", "",SUMIF(ch_table[Day], ch_table[[#This Row],[Day]], ch_table[AAT]))</f>
        <v/>
      </c>
      <c r="M2611" s="47">
        <f>SUM(INDEX(ch_table[AAT],1):ch_table[[#This Row],[AAT]])</f>
        <v>4.5763888888888937</v>
      </c>
    </row>
    <row r="2612" spans="1:13" x14ac:dyDescent="0.25">
      <c r="A2612" s="2">
        <v>183</v>
      </c>
      <c r="B2612" s="40">
        <v>44258</v>
      </c>
      <c r="C2612" s="42">
        <v>0.48125000000000001</v>
      </c>
      <c r="D2612" s="3" t="s">
        <v>28</v>
      </c>
      <c r="E2612" s="5" t="s">
        <v>248</v>
      </c>
      <c r="G2612" s="42" cm="1">
        <f t="array" ref="G261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1.9444444444444431E-2</v>
      </c>
      <c r="H2612" s="44" t="str">
        <f>IF(ch_table[[#This Row],[Subject 1]]&lt;&gt;"House rose", "",SUMIF(ch_table[Day], ch_table[[#This Row],[Day]], ch_table[Duration]))</f>
        <v/>
      </c>
      <c r="I2612" s="49">
        <f>SUM(INDEX(ch_table[Duration],1):ch_table[[#This Row],[Duration]])</f>
        <v>59.652083333333323</v>
      </c>
      <c r="J2612" s="44" cm="1">
        <f t="array" ref="J261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612" s="44" t="str" cm="1">
        <f t="array" ref="K261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612" s="44" t="str">
        <f>IF(ch_table[[#This Row],[Subject 1]]&lt;&gt;"House rose", "",SUMIF(ch_table[Day], ch_table[[#This Row],[Day]], ch_table[AAT]))</f>
        <v/>
      </c>
      <c r="M2612" s="47">
        <f>SUM(INDEX(ch_table[AAT],1):ch_table[[#This Row],[AAT]])</f>
        <v>4.5763888888888937</v>
      </c>
    </row>
    <row r="2613" spans="1:13" x14ac:dyDescent="0.25">
      <c r="A2613" s="2">
        <v>183</v>
      </c>
      <c r="B2613" s="40">
        <v>44258</v>
      </c>
      <c r="C2613" s="42">
        <v>0.50069444444444444</v>
      </c>
      <c r="D2613" s="3" t="s">
        <v>28</v>
      </c>
      <c r="E2613" s="5" t="s">
        <v>99</v>
      </c>
      <c r="G2613" s="42" cm="1">
        <f t="array" ref="G261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2.0138888888888928E-2</v>
      </c>
      <c r="H2613" s="44" t="str">
        <f>IF(ch_table[[#This Row],[Subject 1]]&lt;&gt;"House rose", "",SUMIF(ch_table[Day], ch_table[[#This Row],[Day]], ch_table[Duration]))</f>
        <v/>
      </c>
      <c r="I2613" s="49">
        <f>SUM(INDEX(ch_table[Duration],1):ch_table[[#This Row],[Duration]])</f>
        <v>59.67222222222221</v>
      </c>
      <c r="J2613" s="44" cm="1">
        <f t="array" ref="J261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613" s="44" t="str" cm="1">
        <f t="array" ref="K261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613" s="44" t="str">
        <f>IF(ch_table[[#This Row],[Subject 1]]&lt;&gt;"House rose", "",SUMIF(ch_table[Day], ch_table[[#This Row],[Day]], ch_table[AAT]))</f>
        <v/>
      </c>
      <c r="M2613" s="47">
        <f>SUM(INDEX(ch_table[AAT],1):ch_table[[#This Row],[AAT]])</f>
        <v>4.5763888888888937</v>
      </c>
    </row>
    <row r="2614" spans="1:13" x14ac:dyDescent="0.25">
      <c r="A2614" s="2">
        <v>183</v>
      </c>
      <c r="B2614" s="40">
        <v>44258</v>
      </c>
      <c r="C2614" s="42">
        <v>0.52083333333333337</v>
      </c>
      <c r="D2614" s="3" t="s">
        <v>15</v>
      </c>
      <c r="G2614" s="42" cm="1">
        <f t="array" ref="G261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2614" s="44" t="str">
        <f>IF(ch_table[[#This Row],[Subject 1]]&lt;&gt;"House rose", "",SUMIF(ch_table[Day], ch_table[[#This Row],[Day]], ch_table[Duration]))</f>
        <v/>
      </c>
      <c r="I2614" s="49">
        <f>SUM(INDEX(ch_table[Duration],1):ch_table[[#This Row],[Duration]])</f>
        <v>59.67499999999999</v>
      </c>
      <c r="J2614" s="44" cm="1">
        <f t="array" ref="J261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614" s="44" t="str" cm="1">
        <f t="array" ref="K261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614" s="44" t="str">
        <f>IF(ch_table[[#This Row],[Subject 1]]&lt;&gt;"House rose", "",SUMIF(ch_table[Day], ch_table[[#This Row],[Day]], ch_table[AAT]))</f>
        <v/>
      </c>
      <c r="M2614" s="47">
        <f>SUM(INDEX(ch_table[AAT],1):ch_table[[#This Row],[AAT]])</f>
        <v>4.5763888888888937</v>
      </c>
    </row>
    <row r="2615" spans="1:13" x14ac:dyDescent="0.25">
      <c r="A2615" s="2">
        <v>183</v>
      </c>
      <c r="B2615" s="40">
        <v>44258</v>
      </c>
      <c r="C2615" s="42">
        <v>0.52361111111111114</v>
      </c>
      <c r="D2615" s="3" t="s">
        <v>51</v>
      </c>
      <c r="E2615" s="5" t="s">
        <v>381</v>
      </c>
      <c r="G2615" s="42" cm="1">
        <f t="array" ref="G261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3.6805555555555536E-2</v>
      </c>
      <c r="H2615" s="44" t="str">
        <f>IF(ch_table[[#This Row],[Subject 1]]&lt;&gt;"House rose", "",SUMIF(ch_table[Day], ch_table[[#This Row],[Day]], ch_table[Duration]))</f>
        <v/>
      </c>
      <c r="I2615" s="49">
        <f>SUM(INDEX(ch_table[Duration],1):ch_table[[#This Row],[Duration]])</f>
        <v>59.711805555555543</v>
      </c>
      <c r="J2615" s="44" cm="1">
        <f t="array" ref="J261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615" s="44" t="str" cm="1">
        <f t="array" ref="K261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615" s="44" t="str">
        <f>IF(ch_table[[#This Row],[Subject 1]]&lt;&gt;"House rose", "",SUMIF(ch_table[Day], ch_table[[#This Row],[Day]], ch_table[AAT]))</f>
        <v/>
      </c>
      <c r="M2615" s="47">
        <f>SUM(INDEX(ch_table[AAT],1):ch_table[[#This Row],[AAT]])</f>
        <v>4.5763888888888937</v>
      </c>
    </row>
    <row r="2616" spans="1:13" x14ac:dyDescent="0.25">
      <c r="A2616" s="2">
        <v>183</v>
      </c>
      <c r="B2616" s="40">
        <v>44258</v>
      </c>
      <c r="C2616" s="42">
        <v>0.56041666666666667</v>
      </c>
      <c r="D2616" s="3" t="s">
        <v>51</v>
      </c>
      <c r="E2616" s="5" t="s">
        <v>1331</v>
      </c>
      <c r="G2616" s="42" cm="1">
        <f t="array" ref="G261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0.2319444444444444</v>
      </c>
      <c r="H2616" s="44" t="str">
        <f>IF(ch_table[[#This Row],[Subject 1]]&lt;&gt;"House rose", "",SUMIF(ch_table[Day], ch_table[[#This Row],[Day]], ch_table[Duration]))</f>
        <v/>
      </c>
      <c r="I2616" s="49">
        <f>SUM(INDEX(ch_table[Duration],1):ch_table[[#This Row],[Duration]])</f>
        <v>59.943749999999987</v>
      </c>
      <c r="J2616" s="44" cm="1">
        <f t="array" ref="J261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616" s="44" cm="1">
        <f t="array" ref="K261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6.9444444444444198E-4</v>
      </c>
      <c r="L2616" s="44" t="str">
        <f>IF(ch_table[[#This Row],[Subject 1]]&lt;&gt;"House rose", "",SUMIF(ch_table[Day], ch_table[[#This Row],[Day]], ch_table[AAT]))</f>
        <v/>
      </c>
      <c r="M2616" s="47">
        <f>SUM(INDEX(ch_table[AAT],1):ch_table[[#This Row],[AAT]])</f>
        <v>4.5770833333333378</v>
      </c>
    </row>
    <row r="2617" spans="1:13" x14ac:dyDescent="0.25">
      <c r="A2617" s="2">
        <v>183</v>
      </c>
      <c r="B2617" s="40">
        <v>44258</v>
      </c>
      <c r="C2617" s="42">
        <v>0.79236111111111107</v>
      </c>
      <c r="D2617" s="3" t="s">
        <v>35</v>
      </c>
      <c r="E2617" s="5" t="s">
        <v>1332</v>
      </c>
      <c r="G2617" s="42" cm="1">
        <f t="array" ref="G261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6.9444444444444198E-4</v>
      </c>
      <c r="H2617" s="44" t="str">
        <f>IF(ch_table[[#This Row],[Subject 1]]&lt;&gt;"House rose", "",SUMIF(ch_table[Day], ch_table[[#This Row],[Day]], ch_table[Duration]))</f>
        <v/>
      </c>
      <c r="I2617" s="49">
        <f>SUM(INDEX(ch_table[Duration],1):ch_table[[#This Row],[Duration]])</f>
        <v>59.944444444444429</v>
      </c>
      <c r="J2617" s="44" cm="1">
        <f t="array" ref="J261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617" s="44" cm="1">
        <f t="array" ref="K261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6.9444444444444198E-4</v>
      </c>
      <c r="L2617" s="44" t="str">
        <f>IF(ch_table[[#This Row],[Subject 1]]&lt;&gt;"House rose", "",SUMIF(ch_table[Day], ch_table[[#This Row],[Day]], ch_table[AAT]))</f>
        <v/>
      </c>
      <c r="M2617" s="47">
        <f>SUM(INDEX(ch_table[AAT],1):ch_table[[#This Row],[AAT]])</f>
        <v>4.5777777777777819</v>
      </c>
    </row>
    <row r="2618" spans="1:13" ht="30" x14ac:dyDescent="0.25">
      <c r="A2618" s="2">
        <v>183</v>
      </c>
      <c r="B2618" s="40">
        <v>44258</v>
      </c>
      <c r="C2618" s="42">
        <v>0.79305555555555551</v>
      </c>
      <c r="D2618" s="3" t="s">
        <v>26</v>
      </c>
      <c r="E2618" s="5" t="s">
        <v>1333</v>
      </c>
      <c r="G2618" s="42" cm="1">
        <f t="array" ref="G261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1.5277777777777835E-2</v>
      </c>
      <c r="H2618" s="44" t="str">
        <f>IF(ch_table[[#This Row],[Subject 1]]&lt;&gt;"House rose", "",SUMIF(ch_table[Day], ch_table[[#This Row],[Day]], ch_table[Duration]))</f>
        <v/>
      </c>
      <c r="I2618" s="49">
        <f>SUM(INDEX(ch_table[Duration],1):ch_table[[#This Row],[Duration]])</f>
        <v>59.959722222222204</v>
      </c>
      <c r="J2618" s="44" cm="1">
        <f t="array" ref="J261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618" s="44" cm="1">
        <f t="array" ref="K261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1.5277777777777835E-2</v>
      </c>
      <c r="L2618" s="44" t="str">
        <f>IF(ch_table[[#This Row],[Subject 1]]&lt;&gt;"House rose", "",SUMIF(ch_table[Day], ch_table[[#This Row],[Day]], ch_table[AAT]))</f>
        <v/>
      </c>
      <c r="M2618" s="47">
        <f>SUM(INDEX(ch_table[AAT],1):ch_table[[#This Row],[AAT]])</f>
        <v>4.5930555555555594</v>
      </c>
    </row>
    <row r="2619" spans="1:13" x14ac:dyDescent="0.25">
      <c r="A2619" s="2">
        <v>183</v>
      </c>
      <c r="B2619" s="40">
        <v>44258</v>
      </c>
      <c r="C2619" s="42">
        <v>0.80833333333333335</v>
      </c>
      <c r="D2619" s="3" t="s">
        <v>17</v>
      </c>
      <c r="G2619" s="42" t="str" cm="1">
        <f t="array" ref="G261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2619" s="44">
        <f>IF(ch_table[[#This Row],[Subject 1]]&lt;&gt;"House rose", "",SUMIF(ch_table[Day], ch_table[[#This Row],[Day]], ch_table[Duration]))</f>
        <v>0.32916666666666666</v>
      </c>
      <c r="I2619" s="49">
        <f>SUM(INDEX(ch_table[Duration],1):ch_table[[#This Row],[Duration]])</f>
        <v>59.959722222222204</v>
      </c>
      <c r="J2619" s="44" cm="1">
        <f t="array" ref="J261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619" s="44" t="str" cm="1">
        <f t="array" ref="K261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619" s="44">
        <f>IF(ch_table[[#This Row],[Subject 1]]&lt;&gt;"House rose", "",SUMIF(ch_table[Day], ch_table[[#This Row],[Day]], ch_table[AAT]))</f>
        <v>1.6666666666666718E-2</v>
      </c>
      <c r="M2619" s="47">
        <f>SUM(INDEX(ch_table[AAT],1):ch_table[[#This Row],[AAT]])</f>
        <v>4.5930555555555594</v>
      </c>
    </row>
    <row r="2620" spans="1:13" x14ac:dyDescent="0.25">
      <c r="A2620" s="2">
        <v>184</v>
      </c>
      <c r="B2620" s="40">
        <v>44259</v>
      </c>
      <c r="C2620" s="42">
        <v>0.39583333333333331</v>
      </c>
      <c r="D2620" s="3" t="s">
        <v>18</v>
      </c>
      <c r="G2620" s="42" cm="1">
        <f t="array" ref="G262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2.0833333333332704E-3</v>
      </c>
      <c r="H2620" s="44" t="str">
        <f>IF(ch_table[[#This Row],[Subject 1]]&lt;&gt;"House rose", "",SUMIF(ch_table[Day], ch_table[[#This Row],[Day]], ch_table[Duration]))</f>
        <v/>
      </c>
      <c r="I2620" s="49">
        <f>SUM(INDEX(ch_table[Duration],1):ch_table[[#This Row],[Duration]])</f>
        <v>59.961805555555536</v>
      </c>
      <c r="J2620" s="44" cm="1">
        <f t="array" ref="J262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620" s="44" t="str" cm="1">
        <f t="array" ref="K262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620" s="44" t="str">
        <f>IF(ch_table[[#This Row],[Subject 1]]&lt;&gt;"House rose", "",SUMIF(ch_table[Day], ch_table[[#This Row],[Day]], ch_table[AAT]))</f>
        <v/>
      </c>
      <c r="M2620" s="47">
        <f>SUM(INDEX(ch_table[AAT],1):ch_table[[#This Row],[AAT]])</f>
        <v>4.5930555555555594</v>
      </c>
    </row>
    <row r="2621" spans="1:13" x14ac:dyDescent="0.25">
      <c r="A2621" s="2">
        <v>184</v>
      </c>
      <c r="B2621" s="40">
        <v>44259</v>
      </c>
      <c r="C2621" s="42">
        <v>0.39791666666666659</v>
      </c>
      <c r="D2621" s="3" t="s">
        <v>28</v>
      </c>
      <c r="E2621" s="5" t="s">
        <v>255</v>
      </c>
      <c r="G2621" s="42" cm="1">
        <f t="array" ref="G262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2.7083333333333404E-2</v>
      </c>
      <c r="H2621" s="44" t="str">
        <f>IF(ch_table[[#This Row],[Subject 1]]&lt;&gt;"House rose", "",SUMIF(ch_table[Day], ch_table[[#This Row],[Day]], ch_table[Duration]))</f>
        <v/>
      </c>
      <c r="I2621" s="49">
        <f>SUM(INDEX(ch_table[Duration],1):ch_table[[#This Row],[Duration]])</f>
        <v>59.988888888888866</v>
      </c>
      <c r="J2621" s="44" cm="1">
        <f t="array" ref="J262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621" s="44" t="str" cm="1">
        <f t="array" ref="K262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621" s="44" t="str">
        <f>IF(ch_table[[#This Row],[Subject 1]]&lt;&gt;"House rose", "",SUMIF(ch_table[Day], ch_table[[#This Row],[Day]], ch_table[AAT]))</f>
        <v/>
      </c>
      <c r="M2621" s="47">
        <f>SUM(INDEX(ch_table[AAT],1):ch_table[[#This Row],[AAT]])</f>
        <v>4.5930555555555594</v>
      </c>
    </row>
    <row r="2622" spans="1:13" ht="45" x14ac:dyDescent="0.25">
      <c r="A2622" s="2">
        <v>184</v>
      </c>
      <c r="B2622" s="40">
        <v>44259</v>
      </c>
      <c r="C2622" s="42">
        <v>0.42499999999999999</v>
      </c>
      <c r="D2622" s="3" t="s">
        <v>28</v>
      </c>
      <c r="E2622" s="5" t="s">
        <v>1334</v>
      </c>
      <c r="G2622" s="42" cm="1">
        <f t="array" ref="G262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1.2500000000000011E-2</v>
      </c>
      <c r="H2622" s="44" t="str">
        <f>IF(ch_table[[#This Row],[Subject 1]]&lt;&gt;"House rose", "",SUMIF(ch_table[Day], ch_table[[#This Row],[Day]], ch_table[Duration]))</f>
        <v/>
      </c>
      <c r="I2622" s="49">
        <f>SUM(INDEX(ch_table[Duration],1):ch_table[[#This Row],[Duration]])</f>
        <v>60.001388888888869</v>
      </c>
      <c r="J2622" s="44" cm="1">
        <f t="array" ref="J262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622" s="44" t="str" cm="1">
        <f t="array" ref="K262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622" s="44" t="str">
        <f>IF(ch_table[[#This Row],[Subject 1]]&lt;&gt;"House rose", "",SUMIF(ch_table[Day], ch_table[[#This Row],[Day]], ch_table[AAT]))</f>
        <v/>
      </c>
      <c r="M2622" s="47">
        <f>SUM(INDEX(ch_table[AAT],1):ch_table[[#This Row],[AAT]])</f>
        <v>4.5930555555555594</v>
      </c>
    </row>
    <row r="2623" spans="1:13" x14ac:dyDescent="0.25">
      <c r="A2623" s="2">
        <v>184</v>
      </c>
      <c r="B2623" s="40">
        <v>44259</v>
      </c>
      <c r="C2623" s="42">
        <v>0.4375</v>
      </c>
      <c r="D2623" s="3" t="s">
        <v>15</v>
      </c>
      <c r="G2623" s="42" cm="1">
        <f t="array" ref="G262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3.4722222222222099E-3</v>
      </c>
      <c r="H2623" s="44" t="str">
        <f>IF(ch_table[[#This Row],[Subject 1]]&lt;&gt;"House rose", "",SUMIF(ch_table[Day], ch_table[[#This Row],[Day]], ch_table[Duration]))</f>
        <v/>
      </c>
      <c r="I2623" s="49">
        <f>SUM(INDEX(ch_table[Duration],1):ch_table[[#This Row],[Duration]])</f>
        <v>60.00486111111109</v>
      </c>
      <c r="J2623" s="44" cm="1">
        <f t="array" ref="J262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623" s="44" t="str" cm="1">
        <f t="array" ref="K262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623" s="44" t="str">
        <f>IF(ch_table[[#This Row],[Subject 1]]&lt;&gt;"House rose", "",SUMIF(ch_table[Day], ch_table[[#This Row],[Day]], ch_table[AAT]))</f>
        <v/>
      </c>
      <c r="M2623" s="47">
        <f>SUM(INDEX(ch_table[AAT],1):ch_table[[#This Row],[AAT]])</f>
        <v>4.5930555555555594</v>
      </c>
    </row>
    <row r="2624" spans="1:13" x14ac:dyDescent="0.25">
      <c r="A2624" s="2">
        <v>184</v>
      </c>
      <c r="B2624" s="40">
        <v>44259</v>
      </c>
      <c r="C2624" s="42">
        <v>0.44097222222222221</v>
      </c>
      <c r="D2624" s="3" t="s">
        <v>1131</v>
      </c>
      <c r="E2624" s="5" t="s">
        <v>1266</v>
      </c>
      <c r="G2624" s="42" cm="1">
        <f t="array" ref="G262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4.3055555555555569E-2</v>
      </c>
      <c r="H2624" s="44" t="str">
        <f>IF(ch_table[[#This Row],[Subject 1]]&lt;&gt;"House rose", "",SUMIF(ch_table[Day], ch_table[[#This Row],[Day]], ch_table[Duration]))</f>
        <v/>
      </c>
      <c r="I2624" s="49">
        <f>SUM(INDEX(ch_table[Duration],1):ch_table[[#This Row],[Duration]])</f>
        <v>60.047916666666644</v>
      </c>
      <c r="J2624" s="44" cm="1">
        <f t="array" ref="J262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624" s="44" t="str" cm="1">
        <f t="array" ref="K262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624" s="44" t="str">
        <f>IF(ch_table[[#This Row],[Subject 1]]&lt;&gt;"House rose", "",SUMIF(ch_table[Day], ch_table[[#This Row],[Day]], ch_table[AAT]))</f>
        <v/>
      </c>
      <c r="M2624" s="47">
        <f>SUM(INDEX(ch_table[AAT],1):ch_table[[#This Row],[AAT]])</f>
        <v>4.5930555555555594</v>
      </c>
    </row>
    <row r="2625" spans="1:13" x14ac:dyDescent="0.25">
      <c r="A2625" s="2">
        <v>184</v>
      </c>
      <c r="B2625" s="40">
        <v>44259</v>
      </c>
      <c r="C2625" s="42">
        <v>0.48402777777777778</v>
      </c>
      <c r="D2625" s="3" t="s">
        <v>15</v>
      </c>
      <c r="G2625" s="42" cm="1">
        <f t="array" ref="G262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3.4722222222222099E-3</v>
      </c>
      <c r="H2625" s="44" t="str">
        <f>IF(ch_table[[#This Row],[Subject 1]]&lt;&gt;"House rose", "",SUMIF(ch_table[Day], ch_table[[#This Row],[Day]], ch_table[Duration]))</f>
        <v/>
      </c>
      <c r="I2625" s="49">
        <f>SUM(INDEX(ch_table[Duration],1):ch_table[[#This Row],[Duration]])</f>
        <v>60.051388888888866</v>
      </c>
      <c r="J2625" s="44" cm="1">
        <f t="array" ref="J262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625" s="44" t="str" cm="1">
        <f t="array" ref="K262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625" s="44" t="str">
        <f>IF(ch_table[[#This Row],[Subject 1]]&lt;&gt;"House rose", "",SUMIF(ch_table[Day], ch_table[[#This Row],[Day]], ch_table[AAT]))</f>
        <v/>
      </c>
      <c r="M2625" s="47">
        <f>SUM(INDEX(ch_table[AAT],1):ch_table[[#This Row],[AAT]])</f>
        <v>4.5930555555555594</v>
      </c>
    </row>
    <row r="2626" spans="1:13" ht="45" x14ac:dyDescent="0.25">
      <c r="A2626" s="2">
        <v>184</v>
      </c>
      <c r="B2626" s="40">
        <v>44259</v>
      </c>
      <c r="C2626" s="42">
        <v>0.48749999999999999</v>
      </c>
      <c r="D2626" s="3" t="s">
        <v>30</v>
      </c>
      <c r="E2626" s="5" t="s">
        <v>1335</v>
      </c>
      <c r="G2626" s="42" cm="1">
        <f t="array" ref="G262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4.1666666666666685E-2</v>
      </c>
      <c r="H2626" s="44" t="str">
        <f>IF(ch_table[[#This Row],[Subject 1]]&lt;&gt;"House rose", "",SUMIF(ch_table[Day], ch_table[[#This Row],[Day]], ch_table[Duration]))</f>
        <v/>
      </c>
      <c r="I2626" s="49">
        <f>SUM(INDEX(ch_table[Duration],1):ch_table[[#This Row],[Duration]])</f>
        <v>60.09305555555553</v>
      </c>
      <c r="J2626" s="44" cm="1">
        <f t="array" ref="J262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626" s="44" t="str" cm="1">
        <f t="array" ref="K262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626" s="44" t="str">
        <f>IF(ch_table[[#This Row],[Subject 1]]&lt;&gt;"House rose", "",SUMIF(ch_table[Day], ch_table[[#This Row],[Day]], ch_table[AAT]))</f>
        <v/>
      </c>
      <c r="M2626" s="47">
        <f>SUM(INDEX(ch_table[AAT],1):ch_table[[#This Row],[AAT]])</f>
        <v>4.5930555555555594</v>
      </c>
    </row>
    <row r="2627" spans="1:13" x14ac:dyDescent="0.25">
      <c r="A2627" s="2">
        <v>184</v>
      </c>
      <c r="B2627" s="40">
        <v>44259</v>
      </c>
      <c r="C2627" s="42">
        <v>0.52916666666666667</v>
      </c>
      <c r="D2627" s="3" t="s">
        <v>15</v>
      </c>
      <c r="G2627" s="42" cm="1">
        <f t="array" ref="G262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2627" s="44" t="str">
        <f>IF(ch_table[[#This Row],[Subject 1]]&lt;&gt;"House rose", "",SUMIF(ch_table[Day], ch_table[[#This Row],[Day]], ch_table[Duration]))</f>
        <v/>
      </c>
      <c r="I2627" s="49">
        <f>SUM(INDEX(ch_table[Duration],1):ch_table[[#This Row],[Duration]])</f>
        <v>60.09583333333331</v>
      </c>
      <c r="J2627" s="44" cm="1">
        <f t="array" ref="J262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627" s="44" t="str" cm="1">
        <f t="array" ref="K262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627" s="44" t="str">
        <f>IF(ch_table[[#This Row],[Subject 1]]&lt;&gt;"House rose", "",SUMIF(ch_table[Day], ch_table[[#This Row],[Day]], ch_table[AAT]))</f>
        <v/>
      </c>
      <c r="M2627" s="47">
        <f>SUM(INDEX(ch_table[AAT],1):ch_table[[#This Row],[AAT]])</f>
        <v>4.5930555555555594</v>
      </c>
    </row>
    <row r="2628" spans="1:13" x14ac:dyDescent="0.25">
      <c r="A2628" s="2">
        <v>184</v>
      </c>
      <c r="B2628" s="40">
        <v>44259</v>
      </c>
      <c r="C2628" s="42">
        <v>0.53194444444444444</v>
      </c>
      <c r="D2628" s="3" t="s">
        <v>51</v>
      </c>
      <c r="E2628" s="5" t="s">
        <v>1336</v>
      </c>
      <c r="G2628" s="42" cm="1">
        <f t="array" ref="G262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0.17847222222222225</v>
      </c>
      <c r="H2628" s="44" t="str">
        <f>IF(ch_table[[#This Row],[Subject 1]]&lt;&gt;"House rose", "",SUMIF(ch_table[Day], ch_table[[#This Row],[Day]], ch_table[Duration]))</f>
        <v/>
      </c>
      <c r="I2628" s="49">
        <f>SUM(INDEX(ch_table[Duration],1):ch_table[[#This Row],[Duration]])</f>
        <v>60.274305555555536</v>
      </c>
      <c r="J2628" s="44" cm="1">
        <f t="array" ref="J262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628" s="44" cm="1">
        <f t="array" ref="K262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2.0833333333333259E-3</v>
      </c>
      <c r="L2628" s="44" t="str">
        <f>IF(ch_table[[#This Row],[Subject 1]]&lt;&gt;"House rose", "",SUMIF(ch_table[Day], ch_table[[#This Row],[Day]], ch_table[AAT]))</f>
        <v/>
      </c>
      <c r="M2628" s="47">
        <f>SUM(INDEX(ch_table[AAT],1):ch_table[[#This Row],[AAT]])</f>
        <v>4.5951388888888927</v>
      </c>
    </row>
    <row r="2629" spans="1:13" x14ac:dyDescent="0.25">
      <c r="A2629" s="2">
        <v>184</v>
      </c>
      <c r="B2629" s="40">
        <v>44259</v>
      </c>
      <c r="C2629" s="42">
        <v>0.7104166666666667</v>
      </c>
      <c r="D2629" s="3" t="s">
        <v>34</v>
      </c>
      <c r="E2629" s="5" t="s">
        <v>304</v>
      </c>
      <c r="F2629" s="5" t="s">
        <v>73</v>
      </c>
      <c r="G2629" s="42" cm="1">
        <f t="array" ref="G262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</v>
      </c>
      <c r="H2629" s="44" t="str">
        <f>IF(ch_table[[#This Row],[Subject 1]]&lt;&gt;"House rose", "",SUMIF(ch_table[Day], ch_table[[#This Row],[Day]], ch_table[Duration]))</f>
        <v/>
      </c>
      <c r="I2629" s="49">
        <f>SUM(INDEX(ch_table[Duration],1):ch_table[[#This Row],[Duration]])</f>
        <v>60.274305555555536</v>
      </c>
      <c r="J2629" s="44" cm="1">
        <f t="array" ref="J262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629" s="44" cm="1">
        <f t="array" ref="K262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0</v>
      </c>
      <c r="L2629" s="44" t="str">
        <f>IF(ch_table[[#This Row],[Subject 1]]&lt;&gt;"House rose", "",SUMIF(ch_table[Day], ch_table[[#This Row],[Day]], ch_table[AAT]))</f>
        <v/>
      </c>
      <c r="M2629" s="47">
        <f>SUM(INDEX(ch_table[AAT],1):ch_table[[#This Row],[AAT]])</f>
        <v>4.5951388888888927</v>
      </c>
    </row>
    <row r="2630" spans="1:13" ht="30" x14ac:dyDescent="0.25">
      <c r="A2630" s="2">
        <v>184</v>
      </c>
      <c r="B2630" s="40">
        <v>44259</v>
      </c>
      <c r="C2630" s="42">
        <v>0.7104166666666667</v>
      </c>
      <c r="D2630" s="3" t="s">
        <v>26</v>
      </c>
      <c r="E2630" s="5" t="s">
        <v>1337</v>
      </c>
      <c r="G2630" s="42" cm="1">
        <f t="array" ref="G263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1.4583333333333282E-2</v>
      </c>
      <c r="H2630" s="44" t="str">
        <f>IF(ch_table[[#This Row],[Subject 1]]&lt;&gt;"House rose", "",SUMIF(ch_table[Day], ch_table[[#This Row],[Day]], ch_table[Duration]))</f>
        <v/>
      </c>
      <c r="I2630" s="49">
        <f>SUM(INDEX(ch_table[Duration],1):ch_table[[#This Row],[Duration]])</f>
        <v>60.28888888888887</v>
      </c>
      <c r="J2630" s="44" cm="1">
        <f t="array" ref="J263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630" s="44" cm="1">
        <f t="array" ref="K263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1.4583333333333282E-2</v>
      </c>
      <c r="L2630" s="44" t="str">
        <f>IF(ch_table[[#This Row],[Subject 1]]&lt;&gt;"House rose", "",SUMIF(ch_table[Day], ch_table[[#This Row],[Day]], ch_table[AAT]))</f>
        <v/>
      </c>
      <c r="M2630" s="47">
        <f>SUM(INDEX(ch_table[AAT],1):ch_table[[#This Row],[AAT]])</f>
        <v>4.6097222222222261</v>
      </c>
    </row>
    <row r="2631" spans="1:13" x14ac:dyDescent="0.25">
      <c r="A2631" s="2">
        <v>184</v>
      </c>
      <c r="B2631" s="40">
        <v>44259</v>
      </c>
      <c r="C2631" s="42">
        <v>0.72499999999999998</v>
      </c>
      <c r="D2631" s="3" t="s">
        <v>17</v>
      </c>
      <c r="G2631" s="42" t="str" cm="1">
        <f t="array" ref="G263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2631" s="44">
        <f>IF(ch_table[[#This Row],[Subject 1]]&lt;&gt;"House rose", "",SUMIF(ch_table[Day], ch_table[[#This Row],[Day]], ch_table[Duration]))</f>
        <v>0.32916666666666666</v>
      </c>
      <c r="I2631" s="49">
        <f>SUM(INDEX(ch_table[Duration],1):ch_table[[#This Row],[Duration]])</f>
        <v>60.28888888888887</v>
      </c>
      <c r="J2631" s="44" cm="1">
        <f t="array" ref="J263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631" s="44" t="str" cm="1">
        <f t="array" ref="K263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631" s="44">
        <f>IF(ch_table[[#This Row],[Subject 1]]&lt;&gt;"House rose", "",SUMIF(ch_table[Day], ch_table[[#This Row],[Day]], ch_table[AAT]))</f>
        <v>1.6666666666666607E-2</v>
      </c>
      <c r="M2631" s="47">
        <f>SUM(INDEX(ch_table[AAT],1):ch_table[[#This Row],[AAT]])</f>
        <v>4.6097222222222261</v>
      </c>
    </row>
    <row r="2632" spans="1:13" x14ac:dyDescent="0.25">
      <c r="A2632" s="2">
        <v>185</v>
      </c>
      <c r="B2632" s="40">
        <v>44263</v>
      </c>
      <c r="C2632" s="42">
        <v>0.60416666666666663</v>
      </c>
      <c r="D2632" s="3" t="s">
        <v>18</v>
      </c>
      <c r="G2632" s="42" cm="1">
        <f t="array" ref="G263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2632" s="44" t="str">
        <f>IF(ch_table[[#This Row],[Subject 1]]&lt;&gt;"House rose", "",SUMIF(ch_table[Day], ch_table[[#This Row],[Day]], ch_table[Duration]))</f>
        <v/>
      </c>
      <c r="I2632" s="49">
        <f>SUM(INDEX(ch_table[Duration],1):ch_table[[#This Row],[Duration]])</f>
        <v>60.290972222222202</v>
      </c>
      <c r="J2632" s="44" cm="1">
        <f t="array" ref="J263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632" s="44" t="str" cm="1">
        <f t="array" ref="K263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632" s="44" t="str">
        <f>IF(ch_table[[#This Row],[Subject 1]]&lt;&gt;"House rose", "",SUMIF(ch_table[Day], ch_table[[#This Row],[Day]], ch_table[AAT]))</f>
        <v/>
      </c>
      <c r="M2632" s="47">
        <f>SUM(INDEX(ch_table[AAT],1):ch_table[[#This Row],[AAT]])</f>
        <v>4.6097222222222261</v>
      </c>
    </row>
    <row r="2633" spans="1:13" x14ac:dyDescent="0.25">
      <c r="A2633" s="2">
        <v>185</v>
      </c>
      <c r="B2633" s="40">
        <v>44263</v>
      </c>
      <c r="C2633" s="42">
        <v>0.60624999999999996</v>
      </c>
      <c r="D2633" s="3" t="s">
        <v>28</v>
      </c>
      <c r="E2633" s="5" t="s">
        <v>182</v>
      </c>
      <c r="G2633" s="42" cm="1">
        <f t="array" ref="G263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2.9166666666666674E-2</v>
      </c>
      <c r="H2633" s="44" t="str">
        <f>IF(ch_table[[#This Row],[Subject 1]]&lt;&gt;"House rose", "",SUMIF(ch_table[Day], ch_table[[#This Row],[Day]], ch_table[Duration]))</f>
        <v/>
      </c>
      <c r="I2633" s="49">
        <f>SUM(INDEX(ch_table[Duration],1):ch_table[[#This Row],[Duration]])</f>
        <v>60.32013888888887</v>
      </c>
      <c r="J2633" s="44" cm="1">
        <f t="array" ref="J263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633" s="44" t="str" cm="1">
        <f t="array" ref="K263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633" s="44" t="str">
        <f>IF(ch_table[[#This Row],[Subject 1]]&lt;&gt;"House rose", "",SUMIF(ch_table[Day], ch_table[[#This Row],[Day]], ch_table[AAT]))</f>
        <v/>
      </c>
      <c r="M2633" s="47">
        <f>SUM(INDEX(ch_table[AAT],1):ch_table[[#This Row],[AAT]])</f>
        <v>4.6097222222222261</v>
      </c>
    </row>
    <row r="2634" spans="1:13" x14ac:dyDescent="0.25">
      <c r="A2634" s="2">
        <v>185</v>
      </c>
      <c r="B2634" s="40">
        <v>44263</v>
      </c>
      <c r="C2634" s="42">
        <v>0.63541666666666663</v>
      </c>
      <c r="D2634" s="3" t="s">
        <v>29</v>
      </c>
      <c r="E2634" s="5" t="s">
        <v>182</v>
      </c>
      <c r="G2634" s="42" cm="1">
        <f t="array" ref="G263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1.3194444444444509E-2</v>
      </c>
      <c r="H2634" s="44" t="str">
        <f>IF(ch_table[[#This Row],[Subject 1]]&lt;&gt;"House rose", "",SUMIF(ch_table[Day], ch_table[[#This Row],[Day]], ch_table[Duration]))</f>
        <v/>
      </c>
      <c r="I2634" s="49">
        <f>SUM(INDEX(ch_table[Duration],1):ch_table[[#This Row],[Duration]])</f>
        <v>60.333333333333314</v>
      </c>
      <c r="J2634" s="44" cm="1">
        <f t="array" ref="J263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634" s="44" t="str" cm="1">
        <f t="array" ref="K263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634" s="44" t="str">
        <f>IF(ch_table[[#This Row],[Subject 1]]&lt;&gt;"House rose", "",SUMIF(ch_table[Day], ch_table[[#This Row],[Day]], ch_table[AAT]))</f>
        <v/>
      </c>
      <c r="M2634" s="47">
        <f>SUM(INDEX(ch_table[AAT],1):ch_table[[#This Row],[AAT]])</f>
        <v>4.6097222222222261</v>
      </c>
    </row>
    <row r="2635" spans="1:13" x14ac:dyDescent="0.25">
      <c r="A2635" s="2">
        <v>185</v>
      </c>
      <c r="B2635" s="40">
        <v>44263</v>
      </c>
      <c r="C2635" s="42">
        <v>0.64861111111111114</v>
      </c>
      <c r="D2635" s="3" t="s">
        <v>15</v>
      </c>
      <c r="G2635" s="42" cm="1">
        <f t="array" ref="G263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2635" s="44" t="str">
        <f>IF(ch_table[[#This Row],[Subject 1]]&lt;&gt;"House rose", "",SUMIF(ch_table[Day], ch_table[[#This Row],[Day]], ch_table[Duration]))</f>
        <v/>
      </c>
      <c r="I2635" s="49">
        <f>SUM(INDEX(ch_table[Duration],1):ch_table[[#This Row],[Duration]])</f>
        <v>60.336111111111094</v>
      </c>
      <c r="J2635" s="44" cm="1">
        <f t="array" ref="J263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635" s="44" t="str" cm="1">
        <f t="array" ref="K263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635" s="44" t="str">
        <f>IF(ch_table[[#This Row],[Subject 1]]&lt;&gt;"House rose", "",SUMIF(ch_table[Day], ch_table[[#This Row],[Day]], ch_table[AAT]))</f>
        <v/>
      </c>
      <c r="M2635" s="47">
        <f>SUM(INDEX(ch_table[AAT],1):ch_table[[#This Row],[AAT]])</f>
        <v>4.6097222222222261</v>
      </c>
    </row>
    <row r="2636" spans="1:13" ht="30" x14ac:dyDescent="0.25">
      <c r="A2636" s="2">
        <v>185</v>
      </c>
      <c r="B2636" s="40">
        <v>44263</v>
      </c>
      <c r="C2636" s="42">
        <v>0.65138888888888891</v>
      </c>
      <c r="D2636" s="3" t="s">
        <v>32</v>
      </c>
      <c r="E2636" s="5" t="s">
        <v>1338</v>
      </c>
      <c r="G2636" s="42" cm="1">
        <f t="array" ref="G263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2.9166666666666674E-2</v>
      </c>
      <c r="H2636" s="44" t="str">
        <f>IF(ch_table[[#This Row],[Subject 1]]&lt;&gt;"House rose", "",SUMIF(ch_table[Day], ch_table[[#This Row],[Day]], ch_table[Duration]))</f>
        <v/>
      </c>
      <c r="I2636" s="49">
        <f>SUM(INDEX(ch_table[Duration],1):ch_table[[#This Row],[Duration]])</f>
        <v>60.365277777777763</v>
      </c>
      <c r="J2636" s="44" cm="1">
        <f t="array" ref="J263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636" s="44" t="str" cm="1">
        <f t="array" ref="K263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636" s="44" t="str">
        <f>IF(ch_table[[#This Row],[Subject 1]]&lt;&gt;"House rose", "",SUMIF(ch_table[Day], ch_table[[#This Row],[Day]], ch_table[AAT]))</f>
        <v/>
      </c>
      <c r="M2636" s="47">
        <f>SUM(INDEX(ch_table[AAT],1):ch_table[[#This Row],[AAT]])</f>
        <v>4.6097222222222261</v>
      </c>
    </row>
    <row r="2637" spans="1:13" x14ac:dyDescent="0.25">
      <c r="A2637" s="2">
        <v>185</v>
      </c>
      <c r="B2637" s="40">
        <v>44263</v>
      </c>
      <c r="C2637" s="42">
        <v>0.68055555555555558</v>
      </c>
      <c r="D2637" s="3" t="s">
        <v>15</v>
      </c>
      <c r="G2637" s="42" cm="1">
        <f t="array" ref="G263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2637" s="44" t="str">
        <f>IF(ch_table[[#This Row],[Subject 1]]&lt;&gt;"House rose", "",SUMIF(ch_table[Day], ch_table[[#This Row],[Day]], ch_table[Duration]))</f>
        <v/>
      </c>
      <c r="I2637" s="49">
        <f>SUM(INDEX(ch_table[Duration],1):ch_table[[#This Row],[Duration]])</f>
        <v>60.367361111111094</v>
      </c>
      <c r="J2637" s="44" cm="1">
        <f t="array" ref="J263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637" s="44" t="str" cm="1">
        <f t="array" ref="K263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637" s="44" t="str">
        <f>IF(ch_table[[#This Row],[Subject 1]]&lt;&gt;"House rose", "",SUMIF(ch_table[Day], ch_table[[#This Row],[Day]], ch_table[AAT]))</f>
        <v/>
      </c>
      <c r="M2637" s="47">
        <f>SUM(INDEX(ch_table[AAT],1):ch_table[[#This Row],[AAT]])</f>
        <v>4.6097222222222261</v>
      </c>
    </row>
    <row r="2638" spans="1:13" ht="45" x14ac:dyDescent="0.25">
      <c r="A2638" s="2">
        <v>185</v>
      </c>
      <c r="B2638" s="40">
        <v>44263</v>
      </c>
      <c r="C2638" s="42">
        <v>0.68263888888888891</v>
      </c>
      <c r="D2638" s="3" t="s">
        <v>30</v>
      </c>
      <c r="E2638" s="5" t="s">
        <v>1339</v>
      </c>
      <c r="G2638" s="42" cm="1">
        <f t="array" ref="G263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3.819444444444442E-2</v>
      </c>
      <c r="H2638" s="44" t="str">
        <f>IF(ch_table[[#This Row],[Subject 1]]&lt;&gt;"House rose", "",SUMIF(ch_table[Day], ch_table[[#This Row],[Day]], ch_table[Duration]))</f>
        <v/>
      </c>
      <c r="I2638" s="49">
        <f>SUM(INDEX(ch_table[Duration],1):ch_table[[#This Row],[Duration]])</f>
        <v>60.405555555555537</v>
      </c>
      <c r="J2638" s="44" cm="1">
        <f t="array" ref="J263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638" s="44" t="str" cm="1">
        <f t="array" ref="K263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638" s="44" t="str">
        <f>IF(ch_table[[#This Row],[Subject 1]]&lt;&gt;"House rose", "",SUMIF(ch_table[Day], ch_table[[#This Row],[Day]], ch_table[AAT]))</f>
        <v/>
      </c>
      <c r="M2638" s="47">
        <f>SUM(INDEX(ch_table[AAT],1):ch_table[[#This Row],[AAT]])</f>
        <v>4.6097222222222261</v>
      </c>
    </row>
    <row r="2639" spans="1:13" ht="30" x14ac:dyDescent="0.25">
      <c r="A2639" s="2">
        <v>185</v>
      </c>
      <c r="B2639" s="40">
        <v>44263</v>
      </c>
      <c r="C2639" s="42">
        <v>0.72083333333333333</v>
      </c>
      <c r="D2639" s="3" t="s">
        <v>44</v>
      </c>
      <c r="E2639" s="5" t="s">
        <v>1340</v>
      </c>
      <c r="G2639" s="42" cm="1">
        <f t="array" ref="G263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6.9444444444444198E-3</v>
      </c>
      <c r="H2639" s="44" t="str">
        <f>IF(ch_table[[#This Row],[Subject 1]]&lt;&gt;"House rose", "",SUMIF(ch_table[Day], ch_table[[#This Row],[Day]], ch_table[Duration]))</f>
        <v/>
      </c>
      <c r="I2639" s="49">
        <f>SUM(INDEX(ch_table[Duration],1):ch_table[[#This Row],[Duration]])</f>
        <v>60.41249999999998</v>
      </c>
      <c r="J2639" s="44" cm="1">
        <f t="array" ref="J263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639" s="44" t="str" cm="1">
        <f t="array" ref="K263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639" s="44" t="str">
        <f>IF(ch_table[[#This Row],[Subject 1]]&lt;&gt;"House rose", "",SUMIF(ch_table[Day], ch_table[[#This Row],[Day]], ch_table[AAT]))</f>
        <v/>
      </c>
      <c r="M2639" s="47">
        <f>SUM(INDEX(ch_table[AAT],1):ch_table[[#This Row],[AAT]])</f>
        <v>4.6097222222222261</v>
      </c>
    </row>
    <row r="2640" spans="1:13" x14ac:dyDescent="0.25">
      <c r="A2640" s="2">
        <v>185</v>
      </c>
      <c r="B2640" s="40">
        <v>44263</v>
      </c>
      <c r="C2640" s="42">
        <v>0.72777777777777775</v>
      </c>
      <c r="D2640" s="3" t="s">
        <v>51</v>
      </c>
      <c r="E2640" s="5" t="s">
        <v>1341</v>
      </c>
      <c r="G2640" s="42" cm="1">
        <f t="array" ref="G264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0.18958333333333333</v>
      </c>
      <c r="H2640" s="44" t="str">
        <f>IF(ch_table[[#This Row],[Subject 1]]&lt;&gt;"House rose", "",SUMIF(ch_table[Day], ch_table[[#This Row],[Day]], ch_table[Duration]))</f>
        <v/>
      </c>
      <c r="I2640" s="49">
        <f>SUM(INDEX(ch_table[Duration],1):ch_table[[#This Row],[Duration]])</f>
        <v>60.602083333333312</v>
      </c>
      <c r="J2640" s="44" cm="1">
        <f t="array" ref="J264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640" s="44" cm="1">
        <f t="array" ref="K264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6.9444444444444198E-4</v>
      </c>
      <c r="L2640" s="44" t="str">
        <f>IF(ch_table[[#This Row],[Subject 1]]&lt;&gt;"House rose", "",SUMIF(ch_table[Day], ch_table[[#This Row],[Day]], ch_table[AAT]))</f>
        <v/>
      </c>
      <c r="M2640" s="47">
        <f>SUM(INDEX(ch_table[AAT],1):ch_table[[#This Row],[AAT]])</f>
        <v>4.6104166666666702</v>
      </c>
    </row>
    <row r="2641" spans="1:13" x14ac:dyDescent="0.25">
      <c r="A2641" s="2">
        <v>185</v>
      </c>
      <c r="B2641" s="40">
        <v>44263</v>
      </c>
      <c r="C2641" s="42">
        <v>0.91736111111111107</v>
      </c>
      <c r="D2641" s="3" t="s">
        <v>34</v>
      </c>
      <c r="E2641" s="5" t="s">
        <v>226</v>
      </c>
      <c r="G2641" s="42" cm="1">
        <f t="array" ref="G264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</v>
      </c>
      <c r="H2641" s="44" t="str">
        <f>IF(ch_table[[#This Row],[Subject 1]]&lt;&gt;"House rose", "",SUMIF(ch_table[Day], ch_table[[#This Row],[Day]], ch_table[Duration]))</f>
        <v/>
      </c>
      <c r="I2641" s="49">
        <f>SUM(INDEX(ch_table[Duration],1):ch_table[[#This Row],[Duration]])</f>
        <v>60.602083333333312</v>
      </c>
      <c r="J2641" s="44" cm="1">
        <f t="array" ref="J264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641" s="44" cm="1">
        <f t="array" ref="K264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0</v>
      </c>
      <c r="L2641" s="44" t="str">
        <f>IF(ch_table[[#This Row],[Subject 1]]&lt;&gt;"House rose", "",SUMIF(ch_table[Day], ch_table[[#This Row],[Day]], ch_table[AAT]))</f>
        <v/>
      </c>
      <c r="M2641" s="47">
        <f>SUM(INDEX(ch_table[AAT],1):ch_table[[#This Row],[AAT]])</f>
        <v>4.6104166666666702</v>
      </c>
    </row>
    <row r="2642" spans="1:13" ht="30" x14ac:dyDescent="0.25">
      <c r="A2642" s="2">
        <v>185</v>
      </c>
      <c r="B2642" s="40">
        <v>44263</v>
      </c>
      <c r="C2642" s="42">
        <v>0.91736111111111107</v>
      </c>
      <c r="D2642" s="3" t="s">
        <v>26</v>
      </c>
      <c r="E2642" s="5" t="s">
        <v>1342</v>
      </c>
      <c r="G2642" s="42" cm="1">
        <f t="array" ref="G264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1.3194444444444509E-2</v>
      </c>
      <c r="H2642" s="44" t="str">
        <f>IF(ch_table[[#This Row],[Subject 1]]&lt;&gt;"House rose", "",SUMIF(ch_table[Day], ch_table[[#This Row],[Day]], ch_table[Duration]))</f>
        <v/>
      </c>
      <c r="I2642" s="49">
        <f>SUM(INDEX(ch_table[Duration],1):ch_table[[#This Row],[Duration]])</f>
        <v>60.615277777777756</v>
      </c>
      <c r="J2642" s="44" cm="1">
        <f t="array" ref="J264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642" s="44" cm="1">
        <f t="array" ref="K264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1.3194444444444509E-2</v>
      </c>
      <c r="L2642" s="44" t="str">
        <f>IF(ch_table[[#This Row],[Subject 1]]&lt;&gt;"House rose", "",SUMIF(ch_table[Day], ch_table[[#This Row],[Day]], ch_table[AAT]))</f>
        <v/>
      </c>
      <c r="M2642" s="47">
        <f>SUM(INDEX(ch_table[AAT],1):ch_table[[#This Row],[AAT]])</f>
        <v>4.6236111111111144</v>
      </c>
    </row>
    <row r="2643" spans="1:13" x14ac:dyDescent="0.25">
      <c r="A2643" s="2">
        <v>185</v>
      </c>
      <c r="B2643" s="40">
        <v>44263</v>
      </c>
      <c r="C2643" s="42">
        <v>0.93055555555555558</v>
      </c>
      <c r="D2643" s="3" t="s">
        <v>17</v>
      </c>
      <c r="G2643" s="42" t="str" cm="1">
        <f t="array" ref="G264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2643" s="44">
        <f>IF(ch_table[[#This Row],[Subject 1]]&lt;&gt;"House rose", "",SUMIF(ch_table[Day], ch_table[[#This Row],[Day]], ch_table[Duration]))</f>
        <v>0.32638888888888895</v>
      </c>
      <c r="I2643" s="49">
        <f>SUM(INDEX(ch_table[Duration],1):ch_table[[#This Row],[Duration]])</f>
        <v>60.615277777777756</v>
      </c>
      <c r="J2643" s="44" cm="1">
        <f t="array" ref="J264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643" s="44" t="str" cm="1">
        <f t="array" ref="K264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643" s="44">
        <f>IF(ch_table[[#This Row],[Subject 1]]&lt;&gt;"House rose", "",SUMIF(ch_table[Day], ch_table[[#This Row],[Day]], ch_table[AAT]))</f>
        <v>1.3888888888888951E-2</v>
      </c>
      <c r="M2643" s="47">
        <f>SUM(INDEX(ch_table[AAT],1):ch_table[[#This Row],[AAT]])</f>
        <v>4.6236111111111144</v>
      </c>
    </row>
    <row r="2644" spans="1:13" x14ac:dyDescent="0.25">
      <c r="A2644" s="2">
        <v>186</v>
      </c>
      <c r="B2644" s="40">
        <v>44264</v>
      </c>
      <c r="C2644" s="42">
        <v>0.47916666666666669</v>
      </c>
      <c r="D2644" s="3" t="s">
        <v>18</v>
      </c>
      <c r="G2644" s="42" cm="1">
        <f t="array" ref="G264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2644" s="44" t="str">
        <f>IF(ch_table[[#This Row],[Subject 1]]&lt;&gt;"House rose", "",SUMIF(ch_table[Day], ch_table[[#This Row],[Day]], ch_table[Duration]))</f>
        <v/>
      </c>
      <c r="I2644" s="49">
        <f>SUM(INDEX(ch_table[Duration],1):ch_table[[#This Row],[Duration]])</f>
        <v>60.617361111111087</v>
      </c>
      <c r="J2644" s="44" cm="1">
        <f t="array" ref="J264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644" s="44" t="str" cm="1">
        <f t="array" ref="K264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644" s="44" t="str">
        <f>IF(ch_table[[#This Row],[Subject 1]]&lt;&gt;"House rose", "",SUMIF(ch_table[Day], ch_table[[#This Row],[Day]], ch_table[AAT]))</f>
        <v/>
      </c>
      <c r="M2644" s="47">
        <f>SUM(INDEX(ch_table[AAT],1):ch_table[[#This Row],[AAT]])</f>
        <v>4.6236111111111144</v>
      </c>
    </row>
    <row r="2645" spans="1:13" x14ac:dyDescent="0.25">
      <c r="A2645" s="2">
        <v>186</v>
      </c>
      <c r="B2645" s="40">
        <v>44264</v>
      </c>
      <c r="C2645" s="42">
        <v>0.48125000000000001</v>
      </c>
      <c r="D2645" s="3" t="s">
        <v>28</v>
      </c>
      <c r="E2645" s="5" t="s">
        <v>90</v>
      </c>
      <c r="G2645" s="42" cm="1">
        <f t="array" ref="G264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2.9861111111111061E-2</v>
      </c>
      <c r="H2645" s="44" t="str">
        <f>IF(ch_table[[#This Row],[Subject 1]]&lt;&gt;"House rose", "",SUMIF(ch_table[Day], ch_table[[#This Row],[Day]], ch_table[Duration]))</f>
        <v/>
      </c>
      <c r="I2645" s="49">
        <f>SUM(INDEX(ch_table[Duration],1):ch_table[[#This Row],[Duration]])</f>
        <v>60.647222222222197</v>
      </c>
      <c r="J2645" s="44" cm="1">
        <f t="array" ref="J264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645" s="44" t="str" cm="1">
        <f t="array" ref="K264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645" s="44" t="str">
        <f>IF(ch_table[[#This Row],[Subject 1]]&lt;&gt;"House rose", "",SUMIF(ch_table[Day], ch_table[[#This Row],[Day]], ch_table[AAT]))</f>
        <v/>
      </c>
      <c r="M2645" s="47">
        <f>SUM(INDEX(ch_table[AAT],1):ch_table[[#This Row],[AAT]])</f>
        <v>4.6236111111111144</v>
      </c>
    </row>
    <row r="2646" spans="1:13" x14ac:dyDescent="0.25">
      <c r="A2646" s="2">
        <v>186</v>
      </c>
      <c r="B2646" s="40">
        <v>44264</v>
      </c>
      <c r="C2646" s="42">
        <v>0.51111111111111107</v>
      </c>
      <c r="D2646" s="3" t="s">
        <v>29</v>
      </c>
      <c r="E2646" s="5" t="s">
        <v>90</v>
      </c>
      <c r="G2646" s="42" cm="1">
        <f t="array" ref="G264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1.1805555555555625E-2</v>
      </c>
      <c r="H2646" s="44" t="str">
        <f>IF(ch_table[[#This Row],[Subject 1]]&lt;&gt;"House rose", "",SUMIF(ch_table[Day], ch_table[[#This Row],[Day]], ch_table[Duration]))</f>
        <v/>
      </c>
      <c r="I2646" s="49">
        <f>SUM(INDEX(ch_table[Duration],1):ch_table[[#This Row],[Duration]])</f>
        <v>60.659027777777752</v>
      </c>
      <c r="J2646" s="44" cm="1">
        <f t="array" ref="J264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646" s="44" t="str" cm="1">
        <f t="array" ref="K264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646" s="44" t="str">
        <f>IF(ch_table[[#This Row],[Subject 1]]&lt;&gt;"House rose", "",SUMIF(ch_table[Day], ch_table[[#This Row],[Day]], ch_table[AAT]))</f>
        <v/>
      </c>
      <c r="M2646" s="47">
        <f>SUM(INDEX(ch_table[AAT],1):ch_table[[#This Row],[AAT]])</f>
        <v>4.6236111111111144</v>
      </c>
    </row>
    <row r="2647" spans="1:13" x14ac:dyDescent="0.25">
      <c r="A2647" s="2">
        <v>186</v>
      </c>
      <c r="B2647" s="40">
        <v>44264</v>
      </c>
      <c r="C2647" s="42">
        <v>0.5229166666666667</v>
      </c>
      <c r="D2647" s="3" t="s">
        <v>15</v>
      </c>
      <c r="G2647" s="42" cm="1">
        <f t="array" ref="G264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2647" s="44" t="str">
        <f>IF(ch_table[[#This Row],[Subject 1]]&lt;&gt;"House rose", "",SUMIF(ch_table[Day], ch_table[[#This Row],[Day]], ch_table[Duration]))</f>
        <v/>
      </c>
      <c r="I2647" s="49">
        <f>SUM(INDEX(ch_table[Duration],1):ch_table[[#This Row],[Duration]])</f>
        <v>60.661805555555532</v>
      </c>
      <c r="J2647" s="44" cm="1">
        <f t="array" ref="J264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647" s="44" t="str" cm="1">
        <f t="array" ref="K264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647" s="44" t="str">
        <f>IF(ch_table[[#This Row],[Subject 1]]&lt;&gt;"House rose", "",SUMIF(ch_table[Day], ch_table[[#This Row],[Day]], ch_table[AAT]))</f>
        <v/>
      </c>
      <c r="M2647" s="47">
        <f>SUM(INDEX(ch_table[AAT],1):ch_table[[#This Row],[AAT]])</f>
        <v>4.6236111111111144</v>
      </c>
    </row>
    <row r="2648" spans="1:13" ht="60" x14ac:dyDescent="0.25">
      <c r="A2648" s="2">
        <v>186</v>
      </c>
      <c r="B2648" s="40">
        <v>44264</v>
      </c>
      <c r="C2648" s="42">
        <v>0.52569444444444446</v>
      </c>
      <c r="D2648" s="3" t="s">
        <v>32</v>
      </c>
      <c r="E2648" s="5" t="s">
        <v>1343</v>
      </c>
      <c r="G2648" s="42" cm="1">
        <f t="array" ref="G264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3.819444444444442E-2</v>
      </c>
      <c r="H2648" s="44" t="str">
        <f>IF(ch_table[[#This Row],[Subject 1]]&lt;&gt;"House rose", "",SUMIF(ch_table[Day], ch_table[[#This Row],[Day]], ch_table[Duration]))</f>
        <v/>
      </c>
      <c r="I2648" s="49">
        <f>SUM(INDEX(ch_table[Duration],1):ch_table[[#This Row],[Duration]])</f>
        <v>60.699999999999974</v>
      </c>
      <c r="J2648" s="44" cm="1">
        <f t="array" ref="J264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648" s="44" t="str" cm="1">
        <f t="array" ref="K264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648" s="44" t="str">
        <f>IF(ch_table[[#This Row],[Subject 1]]&lt;&gt;"House rose", "",SUMIF(ch_table[Day], ch_table[[#This Row],[Day]], ch_table[AAT]))</f>
        <v/>
      </c>
      <c r="M2648" s="47">
        <f>SUM(INDEX(ch_table[AAT],1):ch_table[[#This Row],[AAT]])</f>
        <v>4.6236111111111144</v>
      </c>
    </row>
    <row r="2649" spans="1:13" x14ac:dyDescent="0.25">
      <c r="A2649" s="2">
        <v>186</v>
      </c>
      <c r="B2649" s="40">
        <v>44264</v>
      </c>
      <c r="C2649" s="42">
        <v>0.56388888888888888</v>
      </c>
      <c r="D2649" s="3" t="s">
        <v>15</v>
      </c>
      <c r="G2649" s="42" cm="1">
        <f t="array" ref="G264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2649" s="44" t="str">
        <f>IF(ch_table[[#This Row],[Subject 1]]&lt;&gt;"House rose", "",SUMIF(ch_table[Day], ch_table[[#This Row],[Day]], ch_table[Duration]))</f>
        <v/>
      </c>
      <c r="I2649" s="49">
        <f>SUM(INDEX(ch_table[Duration],1):ch_table[[#This Row],[Duration]])</f>
        <v>60.702777777777754</v>
      </c>
      <c r="J2649" s="44" cm="1">
        <f t="array" ref="J264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649" s="44" t="str" cm="1">
        <f t="array" ref="K264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649" s="44" t="str">
        <f>IF(ch_table[[#This Row],[Subject 1]]&lt;&gt;"House rose", "",SUMIF(ch_table[Day], ch_table[[#This Row],[Day]], ch_table[AAT]))</f>
        <v/>
      </c>
      <c r="M2649" s="47">
        <f>SUM(INDEX(ch_table[AAT],1):ch_table[[#This Row],[AAT]])</f>
        <v>4.6236111111111144</v>
      </c>
    </row>
    <row r="2650" spans="1:13" x14ac:dyDescent="0.25">
      <c r="A2650" s="2">
        <v>186</v>
      </c>
      <c r="B2650" s="40">
        <v>44264</v>
      </c>
      <c r="C2650" s="42">
        <v>0.56666666666666665</v>
      </c>
      <c r="D2650" s="3" t="s">
        <v>44</v>
      </c>
      <c r="E2650" s="5" t="s">
        <v>1344</v>
      </c>
      <c r="G2650" s="42" cm="1">
        <f t="array" ref="G265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7.6388888888888618E-3</v>
      </c>
      <c r="H2650" s="44" t="str">
        <f>IF(ch_table[[#This Row],[Subject 1]]&lt;&gt;"House rose", "",SUMIF(ch_table[Day], ch_table[[#This Row],[Day]], ch_table[Duration]))</f>
        <v/>
      </c>
      <c r="I2650" s="49">
        <f>SUM(INDEX(ch_table[Duration],1):ch_table[[#This Row],[Duration]])</f>
        <v>60.710416666666646</v>
      </c>
      <c r="J2650" s="44" cm="1">
        <f t="array" ref="J265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650" s="44" t="str" cm="1">
        <f t="array" ref="K265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650" s="44" t="str">
        <f>IF(ch_table[[#This Row],[Subject 1]]&lt;&gt;"House rose", "",SUMIF(ch_table[Day], ch_table[[#This Row],[Day]], ch_table[AAT]))</f>
        <v/>
      </c>
      <c r="M2650" s="47">
        <f>SUM(INDEX(ch_table[AAT],1):ch_table[[#This Row],[AAT]])</f>
        <v>4.6236111111111144</v>
      </c>
    </row>
    <row r="2651" spans="1:13" x14ac:dyDescent="0.25">
      <c r="A2651" s="2">
        <v>186</v>
      </c>
      <c r="B2651" s="40">
        <v>44264</v>
      </c>
      <c r="C2651" s="42">
        <v>0.57430555555555551</v>
      </c>
      <c r="D2651" s="3" t="s">
        <v>51</v>
      </c>
      <c r="E2651" s="5" t="s">
        <v>1345</v>
      </c>
      <c r="G2651" s="42" cm="1">
        <f t="array" ref="G265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0.22638888888888897</v>
      </c>
      <c r="H2651" s="44" t="str">
        <f>IF(ch_table[[#This Row],[Subject 1]]&lt;&gt;"House rose", "",SUMIF(ch_table[Day], ch_table[[#This Row],[Day]], ch_table[Duration]))</f>
        <v/>
      </c>
      <c r="I2651" s="49">
        <f>SUM(INDEX(ch_table[Duration],1):ch_table[[#This Row],[Duration]])</f>
        <v>60.936805555555537</v>
      </c>
      <c r="J2651" s="44" cm="1">
        <f t="array" ref="J265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651" s="44" cm="1">
        <f t="array" ref="K265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9.0277777777778567E-3</v>
      </c>
      <c r="L2651" s="44" t="str">
        <f>IF(ch_table[[#This Row],[Subject 1]]&lt;&gt;"House rose", "",SUMIF(ch_table[Day], ch_table[[#This Row],[Day]], ch_table[AAT]))</f>
        <v/>
      </c>
      <c r="M2651" s="47">
        <f>SUM(INDEX(ch_table[AAT],1):ch_table[[#This Row],[AAT]])</f>
        <v>4.6326388888888923</v>
      </c>
    </row>
    <row r="2652" spans="1:13" x14ac:dyDescent="0.25">
      <c r="A2652" s="2">
        <v>186</v>
      </c>
      <c r="B2652" s="40">
        <v>44264</v>
      </c>
      <c r="C2652" s="42">
        <v>0.80069444444444449</v>
      </c>
      <c r="D2652" s="3" t="s">
        <v>34</v>
      </c>
      <c r="E2652" s="5" t="s">
        <v>661</v>
      </c>
      <c r="F2652" s="5" t="s">
        <v>73</v>
      </c>
      <c r="G2652" s="42" cm="1">
        <f t="array" ref="G265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</v>
      </c>
      <c r="H2652" s="44" t="str">
        <f>IF(ch_table[[#This Row],[Subject 1]]&lt;&gt;"House rose", "",SUMIF(ch_table[Day], ch_table[[#This Row],[Day]], ch_table[Duration]))</f>
        <v/>
      </c>
      <c r="I2652" s="49">
        <f>SUM(INDEX(ch_table[Duration],1):ch_table[[#This Row],[Duration]])</f>
        <v>60.936805555555537</v>
      </c>
      <c r="J2652" s="44" cm="1">
        <f t="array" ref="J265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652" s="44" cm="1">
        <f t="array" ref="K265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0</v>
      </c>
      <c r="L2652" s="44" t="str">
        <f>IF(ch_table[[#This Row],[Subject 1]]&lt;&gt;"House rose", "",SUMIF(ch_table[Day], ch_table[[#This Row],[Day]], ch_table[AAT]))</f>
        <v/>
      </c>
      <c r="M2652" s="47">
        <f>SUM(INDEX(ch_table[AAT],1):ch_table[[#This Row],[AAT]])</f>
        <v>4.6326388888888923</v>
      </c>
    </row>
    <row r="2653" spans="1:13" ht="30" x14ac:dyDescent="0.25">
      <c r="A2653" s="2">
        <v>186</v>
      </c>
      <c r="B2653" s="40">
        <v>44264</v>
      </c>
      <c r="C2653" s="42">
        <v>0.80069444444444449</v>
      </c>
      <c r="D2653" s="3" t="s">
        <v>26</v>
      </c>
      <c r="E2653" s="5" t="s">
        <v>1346</v>
      </c>
      <c r="G2653" s="42" cm="1">
        <f t="array" ref="G265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1.9444444444444375E-2</v>
      </c>
      <c r="H2653" s="44" t="str">
        <f>IF(ch_table[[#This Row],[Subject 1]]&lt;&gt;"House rose", "",SUMIF(ch_table[Day], ch_table[[#This Row],[Day]], ch_table[Duration]))</f>
        <v/>
      </c>
      <c r="I2653" s="49">
        <f>SUM(INDEX(ch_table[Duration],1):ch_table[[#This Row],[Duration]])</f>
        <v>60.956249999999983</v>
      </c>
      <c r="J2653" s="44" cm="1">
        <f t="array" ref="J265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653" s="44" cm="1">
        <f t="array" ref="K265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1.9444444444444375E-2</v>
      </c>
      <c r="L2653" s="44" t="str">
        <f>IF(ch_table[[#This Row],[Subject 1]]&lt;&gt;"House rose", "",SUMIF(ch_table[Day], ch_table[[#This Row],[Day]], ch_table[AAT]))</f>
        <v/>
      </c>
      <c r="M2653" s="47">
        <f>SUM(INDEX(ch_table[AAT],1):ch_table[[#This Row],[AAT]])</f>
        <v>4.6520833333333371</v>
      </c>
    </row>
    <row r="2654" spans="1:13" x14ac:dyDescent="0.25">
      <c r="A2654" s="2">
        <v>186</v>
      </c>
      <c r="B2654" s="40">
        <v>44264</v>
      </c>
      <c r="C2654" s="42">
        <v>0.82013888888888886</v>
      </c>
      <c r="D2654" s="3" t="s">
        <v>17</v>
      </c>
      <c r="G2654" s="42" t="str" cm="1">
        <f t="array" ref="G265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2654" s="44">
        <f>IF(ch_table[[#This Row],[Subject 1]]&lt;&gt;"House rose", "",SUMIF(ch_table[Day], ch_table[[#This Row],[Day]], ch_table[Duration]))</f>
        <v>0.34097222222222218</v>
      </c>
      <c r="I2654" s="49">
        <f>SUM(INDEX(ch_table[Duration],1):ch_table[[#This Row],[Duration]])</f>
        <v>60.956249999999983</v>
      </c>
      <c r="J2654" s="44" cm="1">
        <f t="array" ref="J265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654" s="44" t="str" cm="1">
        <f t="array" ref="K265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654" s="44">
        <f>IF(ch_table[[#This Row],[Subject 1]]&lt;&gt;"House rose", "",SUMIF(ch_table[Day], ch_table[[#This Row],[Day]], ch_table[AAT]))</f>
        <v>2.8472222222222232E-2</v>
      </c>
      <c r="M2654" s="47">
        <f>SUM(INDEX(ch_table[AAT],1):ch_table[[#This Row],[AAT]])</f>
        <v>4.6520833333333371</v>
      </c>
    </row>
    <row r="2655" spans="1:13" x14ac:dyDescent="0.25">
      <c r="A2655" s="2">
        <v>187</v>
      </c>
      <c r="B2655" s="40">
        <v>44265</v>
      </c>
      <c r="C2655" s="42">
        <v>0.47916666666666669</v>
      </c>
      <c r="D2655" s="3" t="s">
        <v>18</v>
      </c>
      <c r="G2655" s="42" cm="1">
        <f t="array" ref="G265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2655" s="44" t="str">
        <f>IF(ch_table[[#This Row],[Subject 1]]&lt;&gt;"House rose", "",SUMIF(ch_table[Day], ch_table[[#This Row],[Day]], ch_table[Duration]))</f>
        <v/>
      </c>
      <c r="I2655" s="49">
        <f>SUM(INDEX(ch_table[Duration],1):ch_table[[#This Row],[Duration]])</f>
        <v>60.958333333333314</v>
      </c>
      <c r="J2655" s="44" cm="1">
        <f t="array" ref="J265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655" s="44" t="str" cm="1">
        <f t="array" ref="K265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655" s="44" t="str">
        <f>IF(ch_table[[#This Row],[Subject 1]]&lt;&gt;"House rose", "",SUMIF(ch_table[Day], ch_table[[#This Row],[Day]], ch_table[AAT]))</f>
        <v/>
      </c>
      <c r="M2655" s="47">
        <f>SUM(INDEX(ch_table[AAT],1):ch_table[[#This Row],[AAT]])</f>
        <v>4.6520833333333371</v>
      </c>
    </row>
    <row r="2656" spans="1:13" x14ac:dyDescent="0.25">
      <c r="A2656" s="2">
        <v>187</v>
      </c>
      <c r="B2656" s="40">
        <v>44265</v>
      </c>
      <c r="C2656" s="42">
        <v>0.48125000000000001</v>
      </c>
      <c r="D2656" s="3" t="s">
        <v>28</v>
      </c>
      <c r="E2656" s="5" t="s">
        <v>280</v>
      </c>
      <c r="G2656" s="42" cm="1">
        <f t="array" ref="G265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1.8749999999999989E-2</v>
      </c>
      <c r="H2656" s="44" t="str">
        <f>IF(ch_table[[#This Row],[Subject 1]]&lt;&gt;"House rose", "",SUMIF(ch_table[Day], ch_table[[#This Row],[Day]], ch_table[Duration]))</f>
        <v/>
      </c>
      <c r="I2656" s="49">
        <f>SUM(INDEX(ch_table[Duration],1):ch_table[[#This Row],[Duration]])</f>
        <v>60.977083333333312</v>
      </c>
      <c r="J2656" s="44" cm="1">
        <f t="array" ref="J265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656" s="44" t="str" cm="1">
        <f t="array" ref="K265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656" s="44" t="str">
        <f>IF(ch_table[[#This Row],[Subject 1]]&lt;&gt;"House rose", "",SUMIF(ch_table[Day], ch_table[[#This Row],[Day]], ch_table[AAT]))</f>
        <v/>
      </c>
      <c r="M2656" s="47">
        <f>SUM(INDEX(ch_table[AAT],1):ch_table[[#This Row],[AAT]])</f>
        <v>4.6520833333333371</v>
      </c>
    </row>
    <row r="2657" spans="1:13" x14ac:dyDescent="0.25">
      <c r="A2657" s="2">
        <v>187</v>
      </c>
      <c r="B2657" s="40">
        <v>44265</v>
      </c>
      <c r="C2657" s="42">
        <v>0.5</v>
      </c>
      <c r="D2657" s="3" t="s">
        <v>28</v>
      </c>
      <c r="E2657" s="5" t="s">
        <v>99</v>
      </c>
      <c r="G2657" s="42" cm="1">
        <f t="array" ref="G265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2.430555555555558E-2</v>
      </c>
      <c r="H2657" s="44" t="str">
        <f>IF(ch_table[[#This Row],[Subject 1]]&lt;&gt;"House rose", "",SUMIF(ch_table[Day], ch_table[[#This Row],[Day]], ch_table[Duration]))</f>
        <v/>
      </c>
      <c r="I2657" s="49">
        <f>SUM(INDEX(ch_table[Duration],1):ch_table[[#This Row],[Duration]])</f>
        <v>61.001388888888869</v>
      </c>
      <c r="J2657" s="44" cm="1">
        <f t="array" ref="J265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657" s="44" t="str" cm="1">
        <f t="array" ref="K265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657" s="44" t="str">
        <f>IF(ch_table[[#This Row],[Subject 1]]&lt;&gt;"House rose", "",SUMIF(ch_table[Day], ch_table[[#This Row],[Day]], ch_table[AAT]))</f>
        <v/>
      </c>
      <c r="M2657" s="47">
        <f>SUM(INDEX(ch_table[AAT],1):ch_table[[#This Row],[AAT]])</f>
        <v>4.6520833333333371</v>
      </c>
    </row>
    <row r="2658" spans="1:13" x14ac:dyDescent="0.25">
      <c r="A2658" s="2">
        <v>187</v>
      </c>
      <c r="B2658" s="40">
        <v>44265</v>
      </c>
      <c r="C2658" s="42">
        <v>0.52430555555555558</v>
      </c>
      <c r="D2658" s="3" t="s">
        <v>15</v>
      </c>
      <c r="G2658" s="42" cm="1">
        <f t="array" ref="G265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2658" s="44" t="str">
        <f>IF(ch_table[[#This Row],[Subject 1]]&lt;&gt;"House rose", "",SUMIF(ch_table[Day], ch_table[[#This Row],[Day]], ch_table[Duration]))</f>
        <v/>
      </c>
      <c r="I2658" s="49">
        <f>SUM(INDEX(ch_table[Duration],1):ch_table[[#This Row],[Duration]])</f>
        <v>61.0034722222222</v>
      </c>
      <c r="J2658" s="44" cm="1">
        <f t="array" ref="J265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658" s="44" t="str" cm="1">
        <f t="array" ref="K265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658" s="44" t="str">
        <f>IF(ch_table[[#This Row],[Subject 1]]&lt;&gt;"House rose", "",SUMIF(ch_table[Day], ch_table[[#This Row],[Day]], ch_table[AAT]))</f>
        <v/>
      </c>
      <c r="M2658" s="47">
        <f>SUM(INDEX(ch_table[AAT],1):ch_table[[#This Row],[AAT]])</f>
        <v>4.6520833333333371</v>
      </c>
    </row>
    <row r="2659" spans="1:13" ht="45" x14ac:dyDescent="0.25">
      <c r="A2659" s="2">
        <v>187</v>
      </c>
      <c r="B2659" s="40">
        <v>44265</v>
      </c>
      <c r="C2659" s="42">
        <v>0.52638888888888891</v>
      </c>
      <c r="D2659" s="3" t="s">
        <v>32</v>
      </c>
      <c r="E2659" s="5" t="s">
        <v>1347</v>
      </c>
      <c r="G2659" s="42" cm="1">
        <f t="array" ref="G265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3.2638888888888884E-2</v>
      </c>
      <c r="H2659" s="44" t="str">
        <f>IF(ch_table[[#This Row],[Subject 1]]&lt;&gt;"House rose", "",SUMIF(ch_table[Day], ch_table[[#This Row],[Day]], ch_table[Duration]))</f>
        <v/>
      </c>
      <c r="I2659" s="49">
        <f>SUM(INDEX(ch_table[Duration],1):ch_table[[#This Row],[Duration]])</f>
        <v>61.03611111111109</v>
      </c>
      <c r="J2659" s="44" cm="1">
        <f t="array" ref="J265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659" s="44" t="str" cm="1">
        <f t="array" ref="K265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659" s="44" t="str">
        <f>IF(ch_table[[#This Row],[Subject 1]]&lt;&gt;"House rose", "",SUMIF(ch_table[Day], ch_table[[#This Row],[Day]], ch_table[AAT]))</f>
        <v/>
      </c>
      <c r="M2659" s="47">
        <f>SUM(INDEX(ch_table[AAT],1):ch_table[[#This Row],[AAT]])</f>
        <v>4.6520833333333371</v>
      </c>
    </row>
    <row r="2660" spans="1:13" x14ac:dyDescent="0.25">
      <c r="A2660" s="2">
        <v>187</v>
      </c>
      <c r="B2660" s="40">
        <v>44265</v>
      </c>
      <c r="C2660" s="42">
        <v>0.55902777777777779</v>
      </c>
      <c r="D2660" s="3" t="s">
        <v>15</v>
      </c>
      <c r="G2660" s="42" cm="1">
        <f t="array" ref="G266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2660" s="44" t="str">
        <f>IF(ch_table[[#This Row],[Subject 1]]&lt;&gt;"House rose", "",SUMIF(ch_table[Day], ch_table[[#This Row],[Day]], ch_table[Duration]))</f>
        <v/>
      </c>
      <c r="I2660" s="49">
        <f>SUM(INDEX(ch_table[Duration],1):ch_table[[#This Row],[Duration]])</f>
        <v>61.03888888888887</v>
      </c>
      <c r="J2660" s="44" cm="1">
        <f t="array" ref="J266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660" s="44" t="str" cm="1">
        <f t="array" ref="K266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660" s="44" t="str">
        <f>IF(ch_table[[#This Row],[Subject 1]]&lt;&gt;"House rose", "",SUMIF(ch_table[Day], ch_table[[#This Row],[Day]], ch_table[AAT]))</f>
        <v/>
      </c>
      <c r="M2660" s="47">
        <f>SUM(INDEX(ch_table[AAT],1):ch_table[[#This Row],[AAT]])</f>
        <v>4.6520833333333371</v>
      </c>
    </row>
    <row r="2661" spans="1:13" ht="45" x14ac:dyDescent="0.25">
      <c r="A2661" s="2">
        <v>187</v>
      </c>
      <c r="B2661" s="40">
        <v>44265</v>
      </c>
      <c r="C2661" s="42">
        <v>0.56180555555555556</v>
      </c>
      <c r="D2661" s="3" t="s">
        <v>32</v>
      </c>
      <c r="E2661" s="5" t="s">
        <v>1348</v>
      </c>
      <c r="G2661" s="42" cm="1">
        <f t="array" ref="G266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3.7499999999999978E-2</v>
      </c>
      <c r="H2661" s="44" t="str">
        <f>IF(ch_table[[#This Row],[Subject 1]]&lt;&gt;"House rose", "",SUMIF(ch_table[Day], ch_table[[#This Row],[Day]], ch_table[Duration]))</f>
        <v/>
      </c>
      <c r="I2661" s="49">
        <f>SUM(INDEX(ch_table[Duration],1):ch_table[[#This Row],[Duration]])</f>
        <v>61.076388888888872</v>
      </c>
      <c r="J2661" s="44" cm="1">
        <f t="array" ref="J266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661" s="44" t="str" cm="1">
        <f t="array" ref="K266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661" s="44" t="str">
        <f>IF(ch_table[[#This Row],[Subject 1]]&lt;&gt;"House rose", "",SUMIF(ch_table[Day], ch_table[[#This Row],[Day]], ch_table[AAT]))</f>
        <v/>
      </c>
      <c r="M2661" s="47">
        <f>SUM(INDEX(ch_table[AAT],1):ch_table[[#This Row],[AAT]])</f>
        <v>4.6520833333333371</v>
      </c>
    </row>
    <row r="2662" spans="1:13" x14ac:dyDescent="0.25">
      <c r="A2662" s="2">
        <v>187</v>
      </c>
      <c r="B2662" s="40">
        <v>44265</v>
      </c>
      <c r="C2662" s="42">
        <v>0.59930555555555554</v>
      </c>
      <c r="D2662" s="3" t="s">
        <v>15</v>
      </c>
      <c r="G2662" s="42" cm="1">
        <f t="array" ref="G266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2662" s="44" t="str">
        <f>IF(ch_table[[#This Row],[Subject 1]]&lt;&gt;"House rose", "",SUMIF(ch_table[Day], ch_table[[#This Row],[Day]], ch_table[Duration]))</f>
        <v/>
      </c>
      <c r="I2662" s="49">
        <f>SUM(INDEX(ch_table[Duration],1):ch_table[[#This Row],[Duration]])</f>
        <v>61.079166666666652</v>
      </c>
      <c r="J2662" s="44" cm="1">
        <f t="array" ref="J266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662" s="44" t="str" cm="1">
        <f t="array" ref="K266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662" s="44" t="str">
        <f>IF(ch_table[[#This Row],[Subject 1]]&lt;&gt;"House rose", "",SUMIF(ch_table[Day], ch_table[[#This Row],[Day]], ch_table[AAT]))</f>
        <v/>
      </c>
      <c r="M2662" s="47">
        <f>SUM(INDEX(ch_table[AAT],1):ch_table[[#This Row],[AAT]])</f>
        <v>4.6520833333333371</v>
      </c>
    </row>
    <row r="2663" spans="1:13" x14ac:dyDescent="0.25">
      <c r="A2663" s="2">
        <v>187</v>
      </c>
      <c r="B2663" s="40">
        <v>44265</v>
      </c>
      <c r="C2663" s="42">
        <v>0.6020833333333333</v>
      </c>
      <c r="D2663" s="3" t="s">
        <v>44</v>
      </c>
      <c r="E2663" s="5" t="s">
        <v>1349</v>
      </c>
      <c r="G2663" s="42" cm="1">
        <f t="array" ref="G266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1.1111111111111183E-2</v>
      </c>
      <c r="H2663" s="44" t="str">
        <f>IF(ch_table[[#This Row],[Subject 1]]&lt;&gt;"House rose", "",SUMIF(ch_table[Day], ch_table[[#This Row],[Day]], ch_table[Duration]))</f>
        <v/>
      </c>
      <c r="I2663" s="49">
        <f>SUM(INDEX(ch_table[Duration],1):ch_table[[#This Row],[Duration]])</f>
        <v>61.090277777777764</v>
      </c>
      <c r="J2663" s="44" cm="1">
        <f t="array" ref="J266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663" s="44" t="str" cm="1">
        <f t="array" ref="K266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663" s="44" t="str">
        <f>IF(ch_table[[#This Row],[Subject 1]]&lt;&gt;"House rose", "",SUMIF(ch_table[Day], ch_table[[#This Row],[Day]], ch_table[AAT]))</f>
        <v/>
      </c>
      <c r="M2663" s="47">
        <f>SUM(INDEX(ch_table[AAT],1):ch_table[[#This Row],[AAT]])</f>
        <v>4.6520833333333371</v>
      </c>
    </row>
    <row r="2664" spans="1:13" ht="30" x14ac:dyDescent="0.25">
      <c r="A2664" s="2">
        <v>187</v>
      </c>
      <c r="B2664" s="40">
        <v>44265</v>
      </c>
      <c r="C2664" s="42">
        <v>0.61319444444444449</v>
      </c>
      <c r="D2664" s="3" t="s">
        <v>59</v>
      </c>
      <c r="E2664" s="5" t="s">
        <v>1350</v>
      </c>
      <c r="G2664" s="42" cm="1">
        <f t="array" ref="G266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8.8888888888888795E-2</v>
      </c>
      <c r="H2664" s="44" t="str">
        <f>IF(ch_table[[#This Row],[Subject 1]]&lt;&gt;"House rose", "",SUMIF(ch_table[Day], ch_table[[#This Row],[Day]], ch_table[Duration]))</f>
        <v/>
      </c>
      <c r="I2664" s="49">
        <f>SUM(INDEX(ch_table[Duration],1):ch_table[[#This Row],[Duration]])</f>
        <v>61.179166666666653</v>
      </c>
      <c r="J2664" s="44" cm="1">
        <f t="array" ref="J266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664" s="44" t="str" cm="1">
        <f t="array" ref="K266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664" s="44" t="str">
        <f>IF(ch_table[[#This Row],[Subject 1]]&lt;&gt;"House rose", "",SUMIF(ch_table[Day], ch_table[[#This Row],[Day]], ch_table[AAT]))</f>
        <v/>
      </c>
      <c r="M2664" s="47">
        <f>SUM(INDEX(ch_table[AAT],1):ch_table[[#This Row],[AAT]])</f>
        <v>4.6520833333333371</v>
      </c>
    </row>
    <row r="2665" spans="1:13" ht="30" x14ac:dyDescent="0.25">
      <c r="A2665" s="2">
        <v>187</v>
      </c>
      <c r="B2665" s="40">
        <v>44265</v>
      </c>
      <c r="C2665" s="42">
        <v>0.70208333333333328</v>
      </c>
      <c r="D2665" s="3" t="s">
        <v>34</v>
      </c>
      <c r="E2665" s="5" t="s">
        <v>358</v>
      </c>
      <c r="F2665" s="5" t="s">
        <v>73</v>
      </c>
      <c r="G2665" s="42" cm="1">
        <f t="array" ref="G266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2.7777777777778789E-3</v>
      </c>
      <c r="H2665" s="44" t="str">
        <f>IF(ch_table[[#This Row],[Subject 1]]&lt;&gt;"House rose", "",SUMIF(ch_table[Day], ch_table[[#This Row],[Day]], ch_table[Duration]))</f>
        <v/>
      </c>
      <c r="I2665" s="49">
        <f>SUM(INDEX(ch_table[Duration],1):ch_table[[#This Row],[Duration]])</f>
        <v>61.181944444444433</v>
      </c>
      <c r="J2665" s="44" cm="1">
        <f t="array" ref="J266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665" s="44" t="str" cm="1">
        <f t="array" ref="K266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665" s="44" t="str">
        <f>IF(ch_table[[#This Row],[Subject 1]]&lt;&gt;"House rose", "",SUMIF(ch_table[Day], ch_table[[#This Row],[Day]], ch_table[AAT]))</f>
        <v/>
      </c>
      <c r="M2665" s="47">
        <f>SUM(INDEX(ch_table[AAT],1):ch_table[[#This Row],[AAT]])</f>
        <v>4.6520833333333371</v>
      </c>
    </row>
    <row r="2666" spans="1:13" x14ac:dyDescent="0.25">
      <c r="A2666" s="2">
        <v>187</v>
      </c>
      <c r="B2666" s="40">
        <v>44265</v>
      </c>
      <c r="C2666" s="42">
        <v>0.70486111111111116</v>
      </c>
      <c r="D2666" s="3" t="s">
        <v>59</v>
      </c>
      <c r="E2666" s="5" t="s">
        <v>1351</v>
      </c>
      <c r="G2666" s="42" cm="1">
        <f t="array" ref="G266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8.9583333333333237E-2</v>
      </c>
      <c r="H2666" s="44" t="str">
        <f>IF(ch_table[[#This Row],[Subject 1]]&lt;&gt;"House rose", "",SUMIF(ch_table[Day], ch_table[[#This Row],[Day]], ch_table[Duration]))</f>
        <v/>
      </c>
      <c r="I2666" s="49">
        <f>SUM(INDEX(ch_table[Duration],1):ch_table[[#This Row],[Duration]])</f>
        <v>61.271527777777763</v>
      </c>
      <c r="J2666" s="44" cm="1">
        <f t="array" ref="J266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666" s="44" cm="1">
        <f t="array" ref="K266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2.7777777777777679E-3</v>
      </c>
      <c r="L2666" s="44" t="str">
        <f>IF(ch_table[[#This Row],[Subject 1]]&lt;&gt;"House rose", "",SUMIF(ch_table[Day], ch_table[[#This Row],[Day]], ch_table[AAT]))</f>
        <v/>
      </c>
      <c r="M2666" s="47">
        <f>SUM(INDEX(ch_table[AAT],1):ch_table[[#This Row],[AAT]])</f>
        <v>4.6548611111111153</v>
      </c>
    </row>
    <row r="2667" spans="1:13" ht="30" x14ac:dyDescent="0.25">
      <c r="A2667" s="2">
        <v>187</v>
      </c>
      <c r="B2667" s="40">
        <v>44265</v>
      </c>
      <c r="C2667" s="42">
        <v>0.7944444444444444</v>
      </c>
      <c r="D2667" s="3" t="s">
        <v>34</v>
      </c>
      <c r="E2667" s="5" t="s">
        <v>154</v>
      </c>
      <c r="F2667" s="5" t="s">
        <v>73</v>
      </c>
      <c r="G2667" s="42" cm="1">
        <f t="array" ref="G266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</v>
      </c>
      <c r="H2667" s="44" t="str">
        <f>IF(ch_table[[#This Row],[Subject 1]]&lt;&gt;"House rose", "",SUMIF(ch_table[Day], ch_table[[#This Row],[Day]], ch_table[Duration]))</f>
        <v/>
      </c>
      <c r="I2667" s="49">
        <f>SUM(INDEX(ch_table[Duration],1):ch_table[[#This Row],[Duration]])</f>
        <v>61.271527777777763</v>
      </c>
      <c r="J2667" s="44" cm="1">
        <f t="array" ref="J266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667" s="44" cm="1">
        <f t="array" ref="K266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0</v>
      </c>
      <c r="L2667" s="44" t="str">
        <f>IF(ch_table[[#This Row],[Subject 1]]&lt;&gt;"House rose", "",SUMIF(ch_table[Day], ch_table[[#This Row],[Day]], ch_table[AAT]))</f>
        <v/>
      </c>
      <c r="M2667" s="47">
        <f>SUM(INDEX(ch_table[AAT],1):ch_table[[#This Row],[AAT]])</f>
        <v>4.6548611111111153</v>
      </c>
    </row>
    <row r="2668" spans="1:13" ht="30" x14ac:dyDescent="0.25">
      <c r="A2668" s="2">
        <v>187</v>
      </c>
      <c r="B2668" s="40">
        <v>44265</v>
      </c>
      <c r="C2668" s="42">
        <v>0.7944444444444444</v>
      </c>
      <c r="D2668" s="3" t="s">
        <v>35</v>
      </c>
      <c r="E2668" s="5" t="s">
        <v>1352</v>
      </c>
      <c r="G2668" s="42" cm="1">
        <f t="array" ref="G266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1.388888888888884E-3</v>
      </c>
      <c r="H2668" s="44" t="str">
        <f>IF(ch_table[[#This Row],[Subject 1]]&lt;&gt;"House rose", "",SUMIF(ch_table[Day], ch_table[[#This Row],[Day]], ch_table[Duration]))</f>
        <v/>
      </c>
      <c r="I2668" s="49">
        <f>SUM(INDEX(ch_table[Duration],1):ch_table[[#This Row],[Duration]])</f>
        <v>61.272916666666653</v>
      </c>
      <c r="J2668" s="44" cm="1">
        <f t="array" ref="J266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668" s="44" cm="1">
        <f t="array" ref="K266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1.388888888888884E-3</v>
      </c>
      <c r="L2668" s="44" t="str">
        <f>IF(ch_table[[#This Row],[Subject 1]]&lt;&gt;"House rose", "",SUMIF(ch_table[Day], ch_table[[#This Row],[Day]], ch_table[AAT]))</f>
        <v/>
      </c>
      <c r="M2668" s="47">
        <f>SUM(INDEX(ch_table[AAT],1):ch_table[[#This Row],[AAT]])</f>
        <v>4.6562500000000044</v>
      </c>
    </row>
    <row r="2669" spans="1:13" x14ac:dyDescent="0.25">
      <c r="A2669" s="2">
        <v>187</v>
      </c>
      <c r="B2669" s="40">
        <v>44265</v>
      </c>
      <c r="C2669" s="42">
        <v>0.79583333333333328</v>
      </c>
      <c r="D2669" s="3" t="s">
        <v>26</v>
      </c>
      <c r="E2669" s="5" t="s">
        <v>1353</v>
      </c>
      <c r="G2669" s="42" cm="1">
        <f t="array" ref="G266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2.0138888888888928E-2</v>
      </c>
      <c r="H2669" s="44" t="str">
        <f>IF(ch_table[[#This Row],[Subject 1]]&lt;&gt;"House rose", "",SUMIF(ch_table[Day], ch_table[[#This Row],[Day]], ch_table[Duration]))</f>
        <v/>
      </c>
      <c r="I2669" s="49">
        <f>SUM(INDEX(ch_table[Duration],1):ch_table[[#This Row],[Duration]])</f>
        <v>61.29305555555554</v>
      </c>
      <c r="J2669" s="44" cm="1">
        <f t="array" ref="J266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669" s="44" cm="1">
        <f t="array" ref="K266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2.0138888888888928E-2</v>
      </c>
      <c r="L2669" s="44" t="str">
        <f>IF(ch_table[[#This Row],[Subject 1]]&lt;&gt;"House rose", "",SUMIF(ch_table[Day], ch_table[[#This Row],[Day]], ch_table[AAT]))</f>
        <v/>
      </c>
      <c r="M2669" s="47">
        <f>SUM(INDEX(ch_table[AAT],1):ch_table[[#This Row],[AAT]])</f>
        <v>4.6763888888888934</v>
      </c>
    </row>
    <row r="2670" spans="1:13" x14ac:dyDescent="0.25">
      <c r="A2670" s="2">
        <v>187</v>
      </c>
      <c r="B2670" s="40">
        <v>44265</v>
      </c>
      <c r="C2670" s="42">
        <v>0.81597222222222221</v>
      </c>
      <c r="D2670" s="3" t="s">
        <v>17</v>
      </c>
      <c r="G2670" s="42" t="str" cm="1">
        <f t="array" ref="G267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2670" s="44">
        <f>IF(ch_table[[#This Row],[Subject 1]]&lt;&gt;"House rose", "",SUMIF(ch_table[Day], ch_table[[#This Row],[Day]], ch_table[Duration]))</f>
        <v>0.33680555555555552</v>
      </c>
      <c r="I2670" s="49">
        <f>SUM(INDEX(ch_table[Duration],1):ch_table[[#This Row],[Duration]])</f>
        <v>61.29305555555554</v>
      </c>
      <c r="J2670" s="44" cm="1">
        <f t="array" ref="J267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670" s="44" t="str" cm="1">
        <f t="array" ref="K267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670" s="44">
        <f>IF(ch_table[[#This Row],[Subject 1]]&lt;&gt;"House rose", "",SUMIF(ch_table[Day], ch_table[[#This Row],[Day]], ch_table[AAT]))</f>
        <v>2.430555555555558E-2</v>
      </c>
      <c r="M2670" s="47">
        <f>SUM(INDEX(ch_table[AAT],1):ch_table[[#This Row],[AAT]])</f>
        <v>4.6763888888888934</v>
      </c>
    </row>
    <row r="2671" spans="1:13" x14ac:dyDescent="0.25">
      <c r="A2671" s="2">
        <v>188</v>
      </c>
      <c r="B2671" s="40">
        <v>44266</v>
      </c>
      <c r="C2671" s="42">
        <v>0.39583333333333331</v>
      </c>
      <c r="D2671" s="3" t="s">
        <v>18</v>
      </c>
      <c r="G2671" s="42" cm="1">
        <f t="array" ref="G267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2.0833333333332704E-3</v>
      </c>
      <c r="H2671" s="44" t="str">
        <f>IF(ch_table[[#This Row],[Subject 1]]&lt;&gt;"House rose", "",SUMIF(ch_table[Day], ch_table[[#This Row],[Day]], ch_table[Duration]))</f>
        <v/>
      </c>
      <c r="I2671" s="49">
        <f>SUM(INDEX(ch_table[Duration],1):ch_table[[#This Row],[Duration]])</f>
        <v>61.295138888888872</v>
      </c>
      <c r="J2671" s="44" cm="1">
        <f t="array" ref="J267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671" s="44" t="str" cm="1">
        <f t="array" ref="K267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671" s="44" t="str">
        <f>IF(ch_table[[#This Row],[Subject 1]]&lt;&gt;"House rose", "",SUMIF(ch_table[Day], ch_table[[#This Row],[Day]], ch_table[AAT]))</f>
        <v/>
      </c>
      <c r="M2671" s="47">
        <f>SUM(INDEX(ch_table[AAT],1):ch_table[[#This Row],[AAT]])</f>
        <v>4.6763888888888934</v>
      </c>
    </row>
    <row r="2672" spans="1:13" x14ac:dyDescent="0.25">
      <c r="A2672" s="2">
        <v>188</v>
      </c>
      <c r="B2672" s="40">
        <v>44266</v>
      </c>
      <c r="C2672" s="42">
        <v>0.39791666666666659</v>
      </c>
      <c r="D2672" s="3" t="s">
        <v>28</v>
      </c>
      <c r="E2672" s="5" t="s">
        <v>209</v>
      </c>
      <c r="G2672" s="42" cm="1">
        <f t="array" ref="G267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2.916666666666673E-2</v>
      </c>
      <c r="H2672" s="44" t="str">
        <f>IF(ch_table[[#This Row],[Subject 1]]&lt;&gt;"House rose", "",SUMIF(ch_table[Day], ch_table[[#This Row],[Day]], ch_table[Duration]))</f>
        <v/>
      </c>
      <c r="I2672" s="49">
        <f>SUM(INDEX(ch_table[Duration],1):ch_table[[#This Row],[Duration]])</f>
        <v>61.32430555555554</v>
      </c>
      <c r="J2672" s="44" cm="1">
        <f t="array" ref="J267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672" s="44" t="str" cm="1">
        <f t="array" ref="K267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672" s="44" t="str">
        <f>IF(ch_table[[#This Row],[Subject 1]]&lt;&gt;"House rose", "",SUMIF(ch_table[Day], ch_table[[#This Row],[Day]], ch_table[AAT]))</f>
        <v/>
      </c>
      <c r="M2672" s="47">
        <f>SUM(INDEX(ch_table[AAT],1):ch_table[[#This Row],[AAT]])</f>
        <v>4.6763888888888934</v>
      </c>
    </row>
    <row r="2673" spans="1:13" x14ac:dyDescent="0.25">
      <c r="A2673" s="2">
        <v>188</v>
      </c>
      <c r="B2673" s="40">
        <v>44266</v>
      </c>
      <c r="C2673" s="42">
        <v>0.42708333333333331</v>
      </c>
      <c r="D2673" s="3" t="s">
        <v>29</v>
      </c>
      <c r="E2673" s="5" t="s">
        <v>209</v>
      </c>
      <c r="G2673" s="42" cm="1">
        <f t="array" ref="G267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1.3888888888888895E-2</v>
      </c>
      <c r="H2673" s="44" t="str">
        <f>IF(ch_table[[#This Row],[Subject 1]]&lt;&gt;"House rose", "",SUMIF(ch_table[Day], ch_table[[#This Row],[Day]], ch_table[Duration]))</f>
        <v/>
      </c>
      <c r="I2673" s="49">
        <f>SUM(INDEX(ch_table[Duration],1):ch_table[[#This Row],[Duration]])</f>
        <v>61.338194444444426</v>
      </c>
      <c r="J2673" s="44" cm="1">
        <f t="array" ref="J267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673" s="44" t="str" cm="1">
        <f t="array" ref="K267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673" s="44" t="str">
        <f>IF(ch_table[[#This Row],[Subject 1]]&lt;&gt;"House rose", "",SUMIF(ch_table[Day], ch_table[[#This Row],[Day]], ch_table[AAT]))</f>
        <v/>
      </c>
      <c r="M2673" s="47">
        <f>SUM(INDEX(ch_table[AAT],1):ch_table[[#This Row],[AAT]])</f>
        <v>4.6763888888888934</v>
      </c>
    </row>
    <row r="2674" spans="1:13" x14ac:dyDescent="0.25">
      <c r="A2674" s="2">
        <v>188</v>
      </c>
      <c r="B2674" s="40">
        <v>44266</v>
      </c>
      <c r="C2674" s="42">
        <v>0.44097222222222221</v>
      </c>
      <c r="D2674" s="3" t="s">
        <v>15</v>
      </c>
      <c r="G2674" s="42" cm="1">
        <f t="array" ref="G267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6.2499999999999778E-3</v>
      </c>
      <c r="H2674" s="44" t="str">
        <f>IF(ch_table[[#This Row],[Subject 1]]&lt;&gt;"House rose", "",SUMIF(ch_table[Day], ch_table[[#This Row],[Day]], ch_table[Duration]))</f>
        <v/>
      </c>
      <c r="I2674" s="49">
        <f>SUM(INDEX(ch_table[Duration],1):ch_table[[#This Row],[Duration]])</f>
        <v>61.344444444444427</v>
      </c>
      <c r="J2674" s="44" cm="1">
        <f t="array" ref="J267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674" s="44" t="str" cm="1">
        <f t="array" ref="K267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674" s="44" t="str">
        <f>IF(ch_table[[#This Row],[Subject 1]]&lt;&gt;"House rose", "",SUMIF(ch_table[Day], ch_table[[#This Row],[Day]], ch_table[AAT]))</f>
        <v/>
      </c>
      <c r="M2674" s="47">
        <f>SUM(INDEX(ch_table[AAT],1):ch_table[[#This Row],[AAT]])</f>
        <v>4.6763888888888934</v>
      </c>
    </row>
    <row r="2675" spans="1:13" x14ac:dyDescent="0.25">
      <c r="A2675" s="2">
        <v>188</v>
      </c>
      <c r="B2675" s="40">
        <v>44266</v>
      </c>
      <c r="C2675" s="42">
        <v>0.44722222222222219</v>
      </c>
      <c r="D2675" s="3" t="s">
        <v>20</v>
      </c>
      <c r="E2675" s="5" t="s">
        <v>1354</v>
      </c>
      <c r="F2675" s="5" t="s">
        <v>73</v>
      </c>
      <c r="G2675" s="42" cm="1">
        <f t="array" ref="G267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2.083333333333437E-3</v>
      </c>
      <c r="H2675" s="44" t="str">
        <f>IF(ch_table[[#This Row],[Subject 1]]&lt;&gt;"House rose", "",SUMIF(ch_table[Day], ch_table[[#This Row],[Day]], ch_table[Duration]))</f>
        <v/>
      </c>
      <c r="I2675" s="49">
        <f>SUM(INDEX(ch_table[Duration],1):ch_table[[#This Row],[Duration]])</f>
        <v>61.346527777777759</v>
      </c>
      <c r="J2675" s="44" cm="1">
        <f t="array" ref="J267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675" s="44" t="str" cm="1">
        <f t="array" ref="K267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675" s="44" t="str">
        <f>IF(ch_table[[#This Row],[Subject 1]]&lt;&gt;"House rose", "",SUMIF(ch_table[Day], ch_table[[#This Row],[Day]], ch_table[AAT]))</f>
        <v/>
      </c>
      <c r="M2675" s="47">
        <f>SUM(INDEX(ch_table[AAT],1):ch_table[[#This Row],[AAT]])</f>
        <v>4.6763888888888934</v>
      </c>
    </row>
    <row r="2676" spans="1:13" x14ac:dyDescent="0.25">
      <c r="A2676" s="2">
        <v>188</v>
      </c>
      <c r="B2676" s="40">
        <v>44266</v>
      </c>
      <c r="C2676" s="42">
        <v>0.44930555555555562</v>
      </c>
      <c r="D2676" s="3" t="s">
        <v>1131</v>
      </c>
      <c r="E2676" s="5" t="s">
        <v>1266</v>
      </c>
      <c r="G2676" s="42" cm="1">
        <f t="array" ref="G267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4.1666666666666574E-2</v>
      </c>
      <c r="H2676" s="44" t="str">
        <f>IF(ch_table[[#This Row],[Subject 1]]&lt;&gt;"House rose", "",SUMIF(ch_table[Day], ch_table[[#This Row],[Day]], ch_table[Duration]))</f>
        <v/>
      </c>
      <c r="I2676" s="49">
        <f>SUM(INDEX(ch_table[Duration],1):ch_table[[#This Row],[Duration]])</f>
        <v>61.388194444444423</v>
      </c>
      <c r="J2676" s="44" cm="1">
        <f t="array" ref="J267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676" s="44" t="str" cm="1">
        <f t="array" ref="K267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676" s="44" t="str">
        <f>IF(ch_table[[#This Row],[Subject 1]]&lt;&gt;"House rose", "",SUMIF(ch_table[Day], ch_table[[#This Row],[Day]], ch_table[AAT]))</f>
        <v/>
      </c>
      <c r="M2676" s="47">
        <f>SUM(INDEX(ch_table[AAT],1):ch_table[[#This Row],[AAT]])</f>
        <v>4.6763888888888934</v>
      </c>
    </row>
    <row r="2677" spans="1:13" x14ac:dyDescent="0.25">
      <c r="A2677" s="2">
        <v>188</v>
      </c>
      <c r="B2677" s="40">
        <v>44266</v>
      </c>
      <c r="C2677" s="42">
        <v>0.4909722222222222</v>
      </c>
      <c r="D2677" s="3" t="s">
        <v>24</v>
      </c>
      <c r="E2677" s="5" t="s">
        <v>1355</v>
      </c>
      <c r="G2677" s="42" cm="1">
        <f t="array" ref="G267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2.7777777777778234E-3</v>
      </c>
      <c r="H2677" s="44" t="str">
        <f>IF(ch_table[[#This Row],[Subject 1]]&lt;&gt;"House rose", "",SUMIF(ch_table[Day], ch_table[[#This Row],[Day]], ch_table[Duration]))</f>
        <v/>
      </c>
      <c r="I2677" s="49">
        <f>SUM(INDEX(ch_table[Duration],1):ch_table[[#This Row],[Duration]])</f>
        <v>61.390972222222203</v>
      </c>
      <c r="J2677" s="44" cm="1">
        <f t="array" ref="J267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677" s="44" t="str" cm="1">
        <f t="array" ref="K267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677" s="44" t="str">
        <f>IF(ch_table[[#This Row],[Subject 1]]&lt;&gt;"House rose", "",SUMIF(ch_table[Day], ch_table[[#This Row],[Day]], ch_table[AAT]))</f>
        <v/>
      </c>
      <c r="M2677" s="47">
        <f>SUM(INDEX(ch_table[AAT],1):ch_table[[#This Row],[AAT]])</f>
        <v>4.6763888888888934</v>
      </c>
    </row>
    <row r="2678" spans="1:13" x14ac:dyDescent="0.25">
      <c r="A2678" s="2">
        <v>188</v>
      </c>
      <c r="B2678" s="40">
        <v>44266</v>
      </c>
      <c r="C2678" s="42">
        <v>0.49375000000000002</v>
      </c>
      <c r="D2678" s="3" t="s">
        <v>15</v>
      </c>
      <c r="G2678" s="42" cm="1">
        <f t="array" ref="G267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4.8611111111110938E-3</v>
      </c>
      <c r="H2678" s="44" t="str">
        <f>IF(ch_table[[#This Row],[Subject 1]]&lt;&gt;"House rose", "",SUMIF(ch_table[Day], ch_table[[#This Row],[Day]], ch_table[Duration]))</f>
        <v/>
      </c>
      <c r="I2678" s="49">
        <f>SUM(INDEX(ch_table[Duration],1):ch_table[[#This Row],[Duration]])</f>
        <v>61.395833333333314</v>
      </c>
      <c r="J2678" s="44" cm="1">
        <f t="array" ref="J267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678" s="44" t="str" cm="1">
        <f t="array" ref="K267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678" s="44" t="str">
        <f>IF(ch_table[[#This Row],[Subject 1]]&lt;&gt;"House rose", "",SUMIF(ch_table[Day], ch_table[[#This Row],[Day]], ch_table[AAT]))</f>
        <v/>
      </c>
      <c r="M2678" s="47">
        <f>SUM(INDEX(ch_table[AAT],1):ch_table[[#This Row],[AAT]])</f>
        <v>4.6763888888888934</v>
      </c>
    </row>
    <row r="2679" spans="1:13" ht="30" x14ac:dyDescent="0.25">
      <c r="A2679" s="2">
        <v>188</v>
      </c>
      <c r="B2679" s="40">
        <v>44266</v>
      </c>
      <c r="C2679" s="42">
        <v>0.49861111111111112</v>
      </c>
      <c r="D2679" s="3" t="s">
        <v>855</v>
      </c>
      <c r="E2679" s="5" t="s">
        <v>1356</v>
      </c>
      <c r="G2679" s="42" cm="1">
        <f t="array" ref="G267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3.9583333333333304E-2</v>
      </c>
      <c r="H2679" s="44" t="str">
        <f>IF(ch_table[[#This Row],[Subject 1]]&lt;&gt;"House rose", "",SUMIF(ch_table[Day], ch_table[[#This Row],[Day]], ch_table[Duration]))</f>
        <v/>
      </c>
      <c r="I2679" s="49">
        <f>SUM(INDEX(ch_table[Duration],1):ch_table[[#This Row],[Duration]])</f>
        <v>61.435416666666647</v>
      </c>
      <c r="J2679" s="44" cm="1">
        <f t="array" ref="J267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679" s="44" t="str" cm="1">
        <f t="array" ref="K267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679" s="44" t="str">
        <f>IF(ch_table[[#This Row],[Subject 1]]&lt;&gt;"House rose", "",SUMIF(ch_table[Day], ch_table[[#This Row],[Day]], ch_table[AAT]))</f>
        <v/>
      </c>
      <c r="M2679" s="47">
        <f>SUM(INDEX(ch_table[AAT],1):ch_table[[#This Row],[AAT]])</f>
        <v>4.6763888888888934</v>
      </c>
    </row>
    <row r="2680" spans="1:13" x14ac:dyDescent="0.25">
      <c r="A2680" s="2">
        <v>188</v>
      </c>
      <c r="B2680" s="40">
        <v>44266</v>
      </c>
      <c r="C2680" s="42">
        <v>0.53819444444444442</v>
      </c>
      <c r="D2680" s="3" t="s">
        <v>284</v>
      </c>
      <c r="E2680" s="5" t="s">
        <v>1357</v>
      </c>
      <c r="G2680" s="42" cm="1">
        <f t="array" ref="G268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4.1666666666666741E-2</v>
      </c>
      <c r="H2680" s="44" t="str">
        <f>IF(ch_table[[#This Row],[Subject 1]]&lt;&gt;"House rose", "",SUMIF(ch_table[Day], ch_table[[#This Row],[Day]], ch_table[Duration]))</f>
        <v/>
      </c>
      <c r="I2680" s="49">
        <f>SUM(INDEX(ch_table[Duration],1):ch_table[[#This Row],[Duration]])</f>
        <v>61.477083333333312</v>
      </c>
      <c r="J2680" s="44" cm="1">
        <f t="array" ref="J268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680" s="44" t="str" cm="1">
        <f t="array" ref="K268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680" s="44" t="str">
        <f>IF(ch_table[[#This Row],[Subject 1]]&lt;&gt;"House rose", "",SUMIF(ch_table[Day], ch_table[[#This Row],[Day]], ch_table[AAT]))</f>
        <v/>
      </c>
      <c r="M2680" s="47">
        <f>SUM(INDEX(ch_table[AAT],1):ch_table[[#This Row],[AAT]])</f>
        <v>4.6763888888888934</v>
      </c>
    </row>
    <row r="2681" spans="1:13" x14ac:dyDescent="0.25">
      <c r="A2681" s="2">
        <v>188</v>
      </c>
      <c r="B2681" s="40">
        <v>44266</v>
      </c>
      <c r="C2681" s="42">
        <v>0.57986111111111116</v>
      </c>
      <c r="D2681" s="3" t="s">
        <v>15</v>
      </c>
      <c r="G2681" s="42" cm="1">
        <f t="array" ref="G268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2681" s="44" t="str">
        <f>IF(ch_table[[#This Row],[Subject 1]]&lt;&gt;"House rose", "",SUMIF(ch_table[Day], ch_table[[#This Row],[Day]], ch_table[Duration]))</f>
        <v/>
      </c>
      <c r="I2681" s="49">
        <f>SUM(INDEX(ch_table[Duration],1):ch_table[[#This Row],[Duration]])</f>
        <v>61.479861111111092</v>
      </c>
      <c r="J2681" s="44" cm="1">
        <f t="array" ref="J268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681" s="44" t="str" cm="1">
        <f t="array" ref="K268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681" s="44" t="str">
        <f>IF(ch_table[[#This Row],[Subject 1]]&lt;&gt;"House rose", "",SUMIF(ch_table[Day], ch_table[[#This Row],[Day]], ch_table[AAT]))</f>
        <v/>
      </c>
      <c r="M2681" s="47">
        <f>SUM(INDEX(ch_table[AAT],1):ch_table[[#This Row],[AAT]])</f>
        <v>4.6763888888888934</v>
      </c>
    </row>
    <row r="2682" spans="1:13" x14ac:dyDescent="0.25">
      <c r="A2682" s="2">
        <v>188</v>
      </c>
      <c r="B2682" s="40">
        <v>44266</v>
      </c>
      <c r="C2682" s="42">
        <v>0.58263888888888893</v>
      </c>
      <c r="D2682" s="3" t="s">
        <v>630</v>
      </c>
      <c r="E2682" s="5" t="s">
        <v>364</v>
      </c>
      <c r="F2682" s="5" t="s">
        <v>1060</v>
      </c>
      <c r="G2682" s="42" cm="1">
        <f t="array" ref="G268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0.12569444444444444</v>
      </c>
      <c r="H2682" s="44" t="str">
        <f>IF(ch_table[[#This Row],[Subject 1]]&lt;&gt;"House rose", "",SUMIF(ch_table[Day], ch_table[[#This Row],[Day]], ch_table[Duration]))</f>
        <v/>
      </c>
      <c r="I2682" s="49">
        <f>SUM(INDEX(ch_table[Duration],1):ch_table[[#This Row],[Duration]])</f>
        <v>61.605555555555533</v>
      </c>
      <c r="J2682" s="44" cm="1">
        <f t="array" ref="J268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682" s="44" t="str" cm="1">
        <f t="array" ref="K268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682" s="44" t="str">
        <f>IF(ch_table[[#This Row],[Subject 1]]&lt;&gt;"House rose", "",SUMIF(ch_table[Day], ch_table[[#This Row],[Day]], ch_table[AAT]))</f>
        <v/>
      </c>
      <c r="M2682" s="47">
        <f>SUM(INDEX(ch_table[AAT],1):ch_table[[#This Row],[AAT]])</f>
        <v>4.6763888888888934</v>
      </c>
    </row>
    <row r="2683" spans="1:13" x14ac:dyDescent="0.25">
      <c r="A2683" s="2">
        <v>188</v>
      </c>
      <c r="B2683" s="40">
        <v>44266</v>
      </c>
      <c r="C2683" s="42">
        <v>0.70833333333333337</v>
      </c>
      <c r="D2683" s="3" t="s">
        <v>26</v>
      </c>
      <c r="E2683" s="5" t="s">
        <v>1358</v>
      </c>
      <c r="G2683" s="42" cm="1">
        <f t="array" ref="G268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2.0138888888888817E-2</v>
      </c>
      <c r="H2683" s="44" t="str">
        <f>IF(ch_table[[#This Row],[Subject 1]]&lt;&gt;"House rose", "",SUMIF(ch_table[Day], ch_table[[#This Row],[Day]], ch_table[Duration]))</f>
        <v/>
      </c>
      <c r="I2683" s="49">
        <f>SUM(INDEX(ch_table[Duration],1):ch_table[[#This Row],[Duration]])</f>
        <v>61.62569444444442</v>
      </c>
      <c r="J2683" s="44" cm="1">
        <f t="array" ref="J268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683" s="44" cm="1">
        <f t="array" ref="K268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2.0138888888888817E-2</v>
      </c>
      <c r="L2683" s="44" t="str">
        <f>IF(ch_table[[#This Row],[Subject 1]]&lt;&gt;"House rose", "",SUMIF(ch_table[Day], ch_table[[#This Row],[Day]], ch_table[AAT]))</f>
        <v/>
      </c>
      <c r="M2683" s="47">
        <f>SUM(INDEX(ch_table[AAT],1):ch_table[[#This Row],[AAT]])</f>
        <v>4.6965277777777823</v>
      </c>
    </row>
    <row r="2684" spans="1:13" x14ac:dyDescent="0.25">
      <c r="A2684" s="2">
        <v>188</v>
      </c>
      <c r="B2684" s="40">
        <v>44266</v>
      </c>
      <c r="C2684" s="42">
        <v>0.72847222222222219</v>
      </c>
      <c r="D2684" s="3" t="s">
        <v>17</v>
      </c>
      <c r="G2684" s="42" t="str" cm="1">
        <f t="array" ref="G268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2684" s="44">
        <f>IF(ch_table[[#This Row],[Subject 1]]&lt;&gt;"House rose", "",SUMIF(ch_table[Day], ch_table[[#This Row],[Day]], ch_table[Duration]))</f>
        <v>0.33263888888888887</v>
      </c>
      <c r="I2684" s="49">
        <f>SUM(INDEX(ch_table[Duration],1):ch_table[[#This Row],[Duration]])</f>
        <v>61.62569444444442</v>
      </c>
      <c r="J2684" s="44" cm="1">
        <f t="array" ref="J268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684" s="44" t="str" cm="1">
        <f t="array" ref="K268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684" s="44">
        <f>IF(ch_table[[#This Row],[Subject 1]]&lt;&gt;"House rose", "",SUMIF(ch_table[Day], ch_table[[#This Row],[Day]], ch_table[AAT]))</f>
        <v>2.0138888888888817E-2</v>
      </c>
      <c r="M2684" s="47">
        <f>SUM(INDEX(ch_table[AAT],1):ch_table[[#This Row],[AAT]])</f>
        <v>4.6965277777777823</v>
      </c>
    </row>
    <row r="2685" spans="1:13" x14ac:dyDescent="0.25">
      <c r="A2685" s="2">
        <v>189</v>
      </c>
      <c r="B2685" s="40">
        <v>44267</v>
      </c>
      <c r="C2685" s="42">
        <v>0.39583333333333331</v>
      </c>
      <c r="D2685" s="3" t="s">
        <v>18</v>
      </c>
      <c r="G2685" s="42" cm="1">
        <f t="array" ref="G268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2.0833333333332704E-3</v>
      </c>
      <c r="H2685" s="44" t="str">
        <f>IF(ch_table[[#This Row],[Subject 1]]&lt;&gt;"House rose", "",SUMIF(ch_table[Day], ch_table[[#This Row],[Day]], ch_table[Duration]))</f>
        <v/>
      </c>
      <c r="I2685" s="49">
        <f>SUM(INDEX(ch_table[Duration],1):ch_table[[#This Row],[Duration]])</f>
        <v>61.627777777777752</v>
      </c>
      <c r="J2685" s="44" cm="1">
        <f t="array" ref="J268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0.60416666666666696</v>
      </c>
      <c r="K2685" s="44" t="str" cm="1">
        <f t="array" ref="K268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685" s="44" t="str">
        <f>IF(ch_table[[#This Row],[Subject 1]]&lt;&gt;"House rose", "",SUMIF(ch_table[Day], ch_table[[#This Row],[Day]], ch_table[AAT]))</f>
        <v/>
      </c>
      <c r="M2685" s="47">
        <f>SUM(INDEX(ch_table[AAT],1):ch_table[[#This Row],[AAT]])</f>
        <v>4.6965277777777823</v>
      </c>
    </row>
    <row r="2686" spans="1:13" ht="30" x14ac:dyDescent="0.25">
      <c r="A2686" s="2">
        <v>189</v>
      </c>
      <c r="B2686" s="40">
        <v>44267</v>
      </c>
      <c r="C2686" s="42">
        <v>0.39791666666666659</v>
      </c>
      <c r="D2686" s="3" t="s">
        <v>33</v>
      </c>
      <c r="E2686" s="5" t="s">
        <v>1359</v>
      </c>
      <c r="F2686" s="5" t="s">
        <v>266</v>
      </c>
      <c r="G2686" s="42" cm="1">
        <f t="array" ref="G268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0.15208333333333346</v>
      </c>
      <c r="H2686" s="44" t="str">
        <f>IF(ch_table[[#This Row],[Subject 1]]&lt;&gt;"House rose", "",SUMIF(ch_table[Day], ch_table[[#This Row],[Day]], ch_table[Duration]))</f>
        <v/>
      </c>
      <c r="I2686" s="49">
        <f>SUM(INDEX(ch_table[Duration],1):ch_table[[#This Row],[Duration]])</f>
        <v>61.779861111111082</v>
      </c>
      <c r="J2686" s="44" cm="1">
        <f t="array" ref="J268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0.60416666666666696</v>
      </c>
      <c r="K2686" s="44" t="str" cm="1">
        <f t="array" ref="K268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686" s="44" t="str">
        <f>IF(ch_table[[#This Row],[Subject 1]]&lt;&gt;"House rose", "",SUMIF(ch_table[Day], ch_table[[#This Row],[Day]], ch_table[AAT]))</f>
        <v/>
      </c>
      <c r="M2686" s="47">
        <f>SUM(INDEX(ch_table[AAT],1):ch_table[[#This Row],[AAT]])</f>
        <v>4.6965277777777823</v>
      </c>
    </row>
    <row r="2687" spans="1:13" x14ac:dyDescent="0.25">
      <c r="A2687" s="2">
        <v>189</v>
      </c>
      <c r="B2687" s="40">
        <v>44267</v>
      </c>
      <c r="C2687" s="42">
        <v>0.55000000000000004</v>
      </c>
      <c r="D2687" s="3" t="s">
        <v>33</v>
      </c>
      <c r="E2687" s="5" t="s">
        <v>1360</v>
      </c>
      <c r="F2687" s="5" t="s">
        <v>266</v>
      </c>
      <c r="G2687" s="42" cm="1">
        <f t="array" ref="G268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1.5972222222222165E-2</v>
      </c>
      <c r="H2687" s="44" t="str">
        <f>IF(ch_table[[#This Row],[Subject 1]]&lt;&gt;"House rose", "",SUMIF(ch_table[Day], ch_table[[#This Row],[Day]], ch_table[Duration]))</f>
        <v/>
      </c>
      <c r="I2687" s="49">
        <f>SUM(INDEX(ch_table[Duration],1):ch_table[[#This Row],[Duration]])</f>
        <v>61.795833333333306</v>
      </c>
      <c r="J2687" s="44" cm="1">
        <f t="array" ref="J268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0.60416666666666696</v>
      </c>
      <c r="K2687" s="44" t="str" cm="1">
        <f t="array" ref="K268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687" s="44" t="str">
        <f>IF(ch_table[[#This Row],[Subject 1]]&lt;&gt;"House rose", "",SUMIF(ch_table[Day], ch_table[[#This Row],[Day]], ch_table[AAT]))</f>
        <v/>
      </c>
      <c r="M2687" s="47">
        <f>SUM(INDEX(ch_table[AAT],1):ch_table[[#This Row],[AAT]])</f>
        <v>4.6965277777777823</v>
      </c>
    </row>
    <row r="2688" spans="1:13" x14ac:dyDescent="0.25">
      <c r="A2688" s="2">
        <v>189</v>
      </c>
      <c r="B2688" s="40">
        <v>44267</v>
      </c>
      <c r="C2688" s="42">
        <v>0.56597222222222221</v>
      </c>
      <c r="D2688" s="3" t="s">
        <v>33</v>
      </c>
      <c r="E2688" s="5" t="s">
        <v>1361</v>
      </c>
      <c r="F2688" s="5" t="s">
        <v>266</v>
      </c>
      <c r="G2688" s="42" cm="1">
        <f t="array" ref="G268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1.9444444444444486E-2</v>
      </c>
      <c r="H2688" s="44" t="str">
        <f>IF(ch_table[[#This Row],[Subject 1]]&lt;&gt;"House rose", "",SUMIF(ch_table[Day], ch_table[[#This Row],[Day]], ch_table[Duration]))</f>
        <v/>
      </c>
      <c r="I2688" s="49">
        <f>SUM(INDEX(ch_table[Duration],1):ch_table[[#This Row],[Duration]])</f>
        <v>61.815277777777752</v>
      </c>
      <c r="J2688" s="44" cm="1">
        <f t="array" ref="J268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0.60416666666666696</v>
      </c>
      <c r="K2688" s="44" t="str" cm="1">
        <f t="array" ref="K268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688" s="44" t="str">
        <f>IF(ch_table[[#This Row],[Subject 1]]&lt;&gt;"House rose", "",SUMIF(ch_table[Day], ch_table[[#This Row],[Day]], ch_table[AAT]))</f>
        <v/>
      </c>
      <c r="M2688" s="47">
        <f>SUM(INDEX(ch_table[AAT],1):ch_table[[#This Row],[AAT]])</f>
        <v>4.6965277777777823</v>
      </c>
    </row>
    <row r="2689" spans="1:13" x14ac:dyDescent="0.25">
      <c r="A2689" s="2">
        <v>189</v>
      </c>
      <c r="B2689" s="40">
        <v>44267</v>
      </c>
      <c r="C2689" s="42">
        <v>0.5854166666666667</v>
      </c>
      <c r="D2689" s="3" t="s">
        <v>33</v>
      </c>
      <c r="E2689" s="5" t="s">
        <v>1362</v>
      </c>
      <c r="F2689" s="5" t="s">
        <v>266</v>
      </c>
      <c r="G2689" s="42" cm="1">
        <f t="array" ref="G268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5.5555555555555358E-3</v>
      </c>
      <c r="H2689" s="44" t="str">
        <f>IF(ch_table[[#This Row],[Subject 1]]&lt;&gt;"House rose", "",SUMIF(ch_table[Day], ch_table[[#This Row],[Day]], ch_table[Duration]))</f>
        <v/>
      </c>
      <c r="I2689" s="49">
        <f>SUM(INDEX(ch_table[Duration],1):ch_table[[#This Row],[Duration]])</f>
        <v>61.820833333333304</v>
      </c>
      <c r="J2689" s="44" cm="1">
        <f t="array" ref="J268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0.60416666666666696</v>
      </c>
      <c r="K2689" s="44" t="str" cm="1">
        <f t="array" ref="K268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689" s="44" t="str">
        <f>IF(ch_table[[#This Row],[Subject 1]]&lt;&gt;"House rose", "",SUMIF(ch_table[Day], ch_table[[#This Row],[Day]], ch_table[AAT]))</f>
        <v/>
      </c>
      <c r="M2689" s="47">
        <f>SUM(INDEX(ch_table[AAT],1):ch_table[[#This Row],[AAT]])</f>
        <v>4.6965277777777823</v>
      </c>
    </row>
    <row r="2690" spans="1:13" x14ac:dyDescent="0.25">
      <c r="A2690" s="2">
        <v>189</v>
      </c>
      <c r="B2690" s="40">
        <v>44267</v>
      </c>
      <c r="C2690" s="42">
        <v>0.59097222222222223</v>
      </c>
      <c r="D2690" s="3" t="s">
        <v>33</v>
      </c>
      <c r="E2690" s="5" t="s">
        <v>947</v>
      </c>
      <c r="F2690" s="5" t="s">
        <v>266</v>
      </c>
      <c r="G2690" s="42" cm="1">
        <f t="array" ref="G269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7.6388888888888618E-3</v>
      </c>
      <c r="H2690" s="44" t="str">
        <f>IF(ch_table[[#This Row],[Subject 1]]&lt;&gt;"House rose", "",SUMIF(ch_table[Day], ch_table[[#This Row],[Day]], ch_table[Duration]))</f>
        <v/>
      </c>
      <c r="I2690" s="49">
        <f>SUM(INDEX(ch_table[Duration],1):ch_table[[#This Row],[Duration]])</f>
        <v>61.828472222222196</v>
      </c>
      <c r="J2690" s="44" cm="1">
        <f t="array" ref="J269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0.60416666666666696</v>
      </c>
      <c r="K2690" s="44" t="str" cm="1">
        <f t="array" ref="K269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690" s="44" t="str">
        <f>IF(ch_table[[#This Row],[Subject 1]]&lt;&gt;"House rose", "",SUMIF(ch_table[Day], ch_table[[#This Row],[Day]], ch_table[AAT]))</f>
        <v/>
      </c>
      <c r="M2690" s="47">
        <f>SUM(INDEX(ch_table[AAT],1):ch_table[[#This Row],[AAT]])</f>
        <v>4.6965277777777823</v>
      </c>
    </row>
    <row r="2691" spans="1:13" x14ac:dyDescent="0.25">
      <c r="A2691" s="2">
        <v>189</v>
      </c>
      <c r="B2691" s="40">
        <v>44267</v>
      </c>
      <c r="C2691" s="42">
        <v>0.59861111111111109</v>
      </c>
      <c r="D2691" s="3" t="s">
        <v>33</v>
      </c>
      <c r="E2691" s="5" t="s">
        <v>948</v>
      </c>
      <c r="F2691" s="5" t="s">
        <v>266</v>
      </c>
      <c r="G2691" s="42" cm="1">
        <f t="array" ref="G269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4.8611111111110938E-3</v>
      </c>
      <c r="H2691" s="44" t="str">
        <f>IF(ch_table[[#This Row],[Subject 1]]&lt;&gt;"House rose", "",SUMIF(ch_table[Day], ch_table[[#This Row],[Day]], ch_table[Duration]))</f>
        <v/>
      </c>
      <c r="I2691" s="49">
        <f>SUM(INDEX(ch_table[Duration],1):ch_table[[#This Row],[Duration]])</f>
        <v>61.833333333333307</v>
      </c>
      <c r="J2691" s="44" cm="1">
        <f t="array" ref="J269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0.60416666666666696</v>
      </c>
      <c r="K2691" s="44" t="str" cm="1">
        <f t="array" ref="K269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691" s="44" t="str">
        <f>IF(ch_table[[#This Row],[Subject 1]]&lt;&gt;"House rose", "",SUMIF(ch_table[Day], ch_table[[#This Row],[Day]], ch_table[AAT]))</f>
        <v/>
      </c>
      <c r="M2691" s="47">
        <f>SUM(INDEX(ch_table[AAT],1):ch_table[[#This Row],[AAT]])</f>
        <v>4.6965277777777823</v>
      </c>
    </row>
    <row r="2692" spans="1:13" x14ac:dyDescent="0.25">
      <c r="A2692" s="2">
        <v>189</v>
      </c>
      <c r="B2692" s="40">
        <v>44267</v>
      </c>
      <c r="C2692" s="42">
        <v>0.60347222222222219</v>
      </c>
      <c r="D2692" s="3" t="s">
        <v>33</v>
      </c>
      <c r="E2692" s="5" t="s">
        <v>949</v>
      </c>
      <c r="F2692" s="5" t="s">
        <v>266</v>
      </c>
      <c r="G2692" s="42" cm="1">
        <f t="array" ref="G269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6.2500000000000888E-3</v>
      </c>
      <c r="H2692" s="44" t="str">
        <f>IF(ch_table[[#This Row],[Subject 1]]&lt;&gt;"House rose", "",SUMIF(ch_table[Day], ch_table[[#This Row],[Day]], ch_table[Duration]))</f>
        <v/>
      </c>
      <c r="I2692" s="49">
        <f>SUM(INDEX(ch_table[Duration],1):ch_table[[#This Row],[Duration]])</f>
        <v>61.839583333333309</v>
      </c>
      <c r="J2692" s="44" cm="1">
        <f t="array" ref="J269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0.60416666666666696</v>
      </c>
      <c r="K2692" s="44" cm="1">
        <f t="array" ref="K269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5.5555555555553138E-3</v>
      </c>
      <c r="L2692" s="44" t="str">
        <f>IF(ch_table[[#This Row],[Subject 1]]&lt;&gt;"House rose", "",SUMIF(ch_table[Day], ch_table[[#This Row],[Day]], ch_table[AAT]))</f>
        <v/>
      </c>
      <c r="M2692" s="47">
        <f>SUM(INDEX(ch_table[AAT],1):ch_table[[#This Row],[AAT]])</f>
        <v>4.7020833333333378</v>
      </c>
    </row>
    <row r="2693" spans="1:13" x14ac:dyDescent="0.25">
      <c r="A2693" s="2">
        <v>189</v>
      </c>
      <c r="B2693" s="40">
        <v>44267</v>
      </c>
      <c r="C2693" s="42">
        <v>0.60972222222222228</v>
      </c>
      <c r="D2693" s="3" t="s">
        <v>33</v>
      </c>
      <c r="E2693" s="5" t="s">
        <v>1363</v>
      </c>
      <c r="F2693" s="5" t="s">
        <v>266</v>
      </c>
      <c r="G2693" s="42" cm="1">
        <f t="array" ref="G269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1.5277777777777724E-2</v>
      </c>
      <c r="H2693" s="44" t="str">
        <f>IF(ch_table[[#This Row],[Subject 1]]&lt;&gt;"House rose", "",SUMIF(ch_table[Day], ch_table[[#This Row],[Day]], ch_table[Duration]))</f>
        <v/>
      </c>
      <c r="I2693" s="49">
        <f>SUM(INDEX(ch_table[Duration],1):ch_table[[#This Row],[Duration]])</f>
        <v>61.854861111111084</v>
      </c>
      <c r="J2693" s="44" cm="1">
        <f t="array" ref="J269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0.60416666666666696</v>
      </c>
      <c r="K2693" s="44" cm="1">
        <f t="array" ref="K269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1.5277777777777724E-2</v>
      </c>
      <c r="L2693" s="44" t="str">
        <f>IF(ch_table[[#This Row],[Subject 1]]&lt;&gt;"House rose", "",SUMIF(ch_table[Day], ch_table[[#This Row],[Day]], ch_table[AAT]))</f>
        <v/>
      </c>
      <c r="M2693" s="47">
        <f>SUM(INDEX(ch_table[AAT],1):ch_table[[#This Row],[AAT]])</f>
        <v>4.7173611111111153</v>
      </c>
    </row>
    <row r="2694" spans="1:13" x14ac:dyDescent="0.25">
      <c r="A2694" s="2">
        <v>189</v>
      </c>
      <c r="B2694" s="40">
        <v>44267</v>
      </c>
      <c r="C2694" s="42">
        <v>0.625</v>
      </c>
      <c r="D2694" s="3" t="s">
        <v>17</v>
      </c>
      <c r="G2694" s="42" t="str" cm="1">
        <f t="array" ref="G269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2694" s="44">
        <f>IF(ch_table[[#This Row],[Subject 1]]&lt;&gt;"House rose", "",SUMIF(ch_table[Day], ch_table[[#This Row],[Day]], ch_table[Duration]))</f>
        <v>0.22916666666666669</v>
      </c>
      <c r="I2694" s="49">
        <f>SUM(INDEX(ch_table[Duration],1):ch_table[[#This Row],[Duration]])</f>
        <v>61.854861111111084</v>
      </c>
      <c r="J2694" s="44" cm="1">
        <f t="array" ref="J269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0.60416666666666696</v>
      </c>
      <c r="K2694" s="44" t="str" cm="1">
        <f t="array" ref="K269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694" s="44">
        <f>IF(ch_table[[#This Row],[Subject 1]]&lt;&gt;"House rose", "",SUMIF(ch_table[Day], ch_table[[#This Row],[Day]], ch_table[AAT]))</f>
        <v>2.0833333333333037E-2</v>
      </c>
      <c r="M2694" s="47">
        <f>SUM(INDEX(ch_table[AAT],1):ch_table[[#This Row],[AAT]])</f>
        <v>4.7173611111111153</v>
      </c>
    </row>
    <row r="2695" spans="1:13" x14ac:dyDescent="0.25">
      <c r="A2695" s="2">
        <v>190</v>
      </c>
      <c r="B2695" s="40">
        <v>44270</v>
      </c>
      <c r="C2695" s="42">
        <v>0.60416666666666663</v>
      </c>
      <c r="D2695" s="3" t="s">
        <v>18</v>
      </c>
      <c r="G2695" s="42" cm="1">
        <f t="array" ref="G269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2695" s="44" t="str">
        <f>IF(ch_table[[#This Row],[Subject 1]]&lt;&gt;"House rose", "",SUMIF(ch_table[Day], ch_table[[#This Row],[Day]], ch_table[Duration]))</f>
        <v/>
      </c>
      <c r="I2695" s="49">
        <f>SUM(INDEX(ch_table[Duration],1):ch_table[[#This Row],[Duration]])</f>
        <v>61.856944444444416</v>
      </c>
      <c r="J2695" s="44" cm="1">
        <f t="array" ref="J269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695" s="44" t="str" cm="1">
        <f t="array" ref="K269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695" s="44" t="str">
        <f>IF(ch_table[[#This Row],[Subject 1]]&lt;&gt;"House rose", "",SUMIF(ch_table[Day], ch_table[[#This Row],[Day]], ch_table[AAT]))</f>
        <v/>
      </c>
      <c r="M2695" s="47">
        <f>SUM(INDEX(ch_table[AAT],1):ch_table[[#This Row],[AAT]])</f>
        <v>4.7173611111111153</v>
      </c>
    </row>
    <row r="2696" spans="1:13" x14ac:dyDescent="0.25">
      <c r="A2696" s="2">
        <v>190</v>
      </c>
      <c r="B2696" s="40">
        <v>44270</v>
      </c>
      <c r="C2696" s="42">
        <v>0.60624999999999996</v>
      </c>
      <c r="D2696" s="3" t="s">
        <v>28</v>
      </c>
      <c r="E2696" s="5" t="s">
        <v>216</v>
      </c>
      <c r="G2696" s="42" cm="1">
        <f t="array" ref="G269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2.9861111111111116E-2</v>
      </c>
      <c r="H2696" s="44" t="str">
        <f>IF(ch_table[[#This Row],[Subject 1]]&lt;&gt;"House rose", "",SUMIF(ch_table[Day], ch_table[[#This Row],[Day]], ch_table[Duration]))</f>
        <v/>
      </c>
      <c r="I2696" s="49">
        <f>SUM(INDEX(ch_table[Duration],1):ch_table[[#This Row],[Duration]])</f>
        <v>61.886805555555526</v>
      </c>
      <c r="J2696" s="44" cm="1">
        <f t="array" ref="J269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696" s="44" t="str" cm="1">
        <f t="array" ref="K269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696" s="44" t="str">
        <f>IF(ch_table[[#This Row],[Subject 1]]&lt;&gt;"House rose", "",SUMIF(ch_table[Day], ch_table[[#This Row],[Day]], ch_table[AAT]))</f>
        <v/>
      </c>
      <c r="M2696" s="47">
        <f>SUM(INDEX(ch_table[AAT],1):ch_table[[#This Row],[AAT]])</f>
        <v>4.7173611111111153</v>
      </c>
    </row>
    <row r="2697" spans="1:13" x14ac:dyDescent="0.25">
      <c r="A2697" s="2">
        <v>190</v>
      </c>
      <c r="B2697" s="40">
        <v>44270</v>
      </c>
      <c r="C2697" s="42">
        <v>0.63611111111111107</v>
      </c>
      <c r="D2697" s="3" t="s">
        <v>29</v>
      </c>
      <c r="E2697" s="5" t="s">
        <v>216</v>
      </c>
      <c r="G2697" s="42" cm="1">
        <f t="array" ref="G269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1.5277777777777835E-2</v>
      </c>
      <c r="H2697" s="44" t="str">
        <f>IF(ch_table[[#This Row],[Subject 1]]&lt;&gt;"House rose", "",SUMIF(ch_table[Day], ch_table[[#This Row],[Day]], ch_table[Duration]))</f>
        <v/>
      </c>
      <c r="I2697" s="49">
        <f>SUM(INDEX(ch_table[Duration],1):ch_table[[#This Row],[Duration]])</f>
        <v>61.902083333333302</v>
      </c>
      <c r="J2697" s="44" cm="1">
        <f t="array" ref="J269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697" s="44" t="str" cm="1">
        <f t="array" ref="K269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697" s="44" t="str">
        <f>IF(ch_table[[#This Row],[Subject 1]]&lt;&gt;"House rose", "",SUMIF(ch_table[Day], ch_table[[#This Row],[Day]], ch_table[AAT]))</f>
        <v/>
      </c>
      <c r="M2697" s="47">
        <f>SUM(INDEX(ch_table[AAT],1):ch_table[[#This Row],[AAT]])</f>
        <v>4.7173611111111153</v>
      </c>
    </row>
    <row r="2698" spans="1:13" x14ac:dyDescent="0.25">
      <c r="A2698" s="2">
        <v>190</v>
      </c>
      <c r="B2698" s="40">
        <v>44270</v>
      </c>
      <c r="C2698" s="42">
        <v>0.65138888888888891</v>
      </c>
      <c r="D2698" s="3" t="s">
        <v>15</v>
      </c>
      <c r="G2698" s="42" cm="1">
        <f t="array" ref="G269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1.388888888888884E-3</v>
      </c>
      <c r="H2698" s="44" t="str">
        <f>IF(ch_table[[#This Row],[Subject 1]]&lt;&gt;"House rose", "",SUMIF(ch_table[Day], ch_table[[#This Row],[Day]], ch_table[Duration]))</f>
        <v/>
      </c>
      <c r="I2698" s="49">
        <f>SUM(INDEX(ch_table[Duration],1):ch_table[[#This Row],[Duration]])</f>
        <v>61.903472222222192</v>
      </c>
      <c r="J2698" s="44" cm="1">
        <f t="array" ref="J269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698" s="44" t="str" cm="1">
        <f t="array" ref="K269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698" s="44" t="str">
        <f>IF(ch_table[[#This Row],[Subject 1]]&lt;&gt;"House rose", "",SUMIF(ch_table[Day], ch_table[[#This Row],[Day]], ch_table[AAT]))</f>
        <v/>
      </c>
      <c r="M2698" s="47">
        <f>SUM(INDEX(ch_table[AAT],1):ch_table[[#This Row],[AAT]])</f>
        <v>4.7173611111111153</v>
      </c>
    </row>
    <row r="2699" spans="1:13" ht="45" x14ac:dyDescent="0.25">
      <c r="A2699" s="2">
        <v>190</v>
      </c>
      <c r="B2699" s="40">
        <v>44270</v>
      </c>
      <c r="C2699" s="42">
        <v>0.65277777777777779</v>
      </c>
      <c r="D2699" s="3" t="s">
        <v>30</v>
      </c>
      <c r="E2699" s="5" t="s">
        <v>1364</v>
      </c>
      <c r="G2699" s="42" cm="1">
        <f t="array" ref="G269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5.8333333333333348E-2</v>
      </c>
      <c r="H2699" s="44" t="str">
        <f>IF(ch_table[[#This Row],[Subject 1]]&lt;&gt;"House rose", "",SUMIF(ch_table[Day], ch_table[[#This Row],[Day]], ch_table[Duration]))</f>
        <v/>
      </c>
      <c r="I2699" s="49">
        <f>SUM(INDEX(ch_table[Duration],1):ch_table[[#This Row],[Duration]])</f>
        <v>61.961805555555522</v>
      </c>
      <c r="J2699" s="44" cm="1">
        <f t="array" ref="J269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699" s="44" t="str" cm="1">
        <f t="array" ref="K269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699" s="44" t="str">
        <f>IF(ch_table[[#This Row],[Subject 1]]&lt;&gt;"House rose", "",SUMIF(ch_table[Day], ch_table[[#This Row],[Day]], ch_table[AAT]))</f>
        <v/>
      </c>
      <c r="M2699" s="47">
        <f>SUM(INDEX(ch_table[AAT],1):ch_table[[#This Row],[AAT]])</f>
        <v>4.7173611111111153</v>
      </c>
    </row>
    <row r="2700" spans="1:13" x14ac:dyDescent="0.25">
      <c r="A2700" s="2">
        <v>190</v>
      </c>
      <c r="B2700" s="40">
        <v>44270</v>
      </c>
      <c r="C2700" s="42">
        <v>0.71111111111111114</v>
      </c>
      <c r="D2700" s="3" t="s">
        <v>15</v>
      </c>
      <c r="G2700" s="42" cm="1">
        <f t="array" ref="G270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1.388888888888884E-3</v>
      </c>
      <c r="H2700" s="44" t="str">
        <f>IF(ch_table[[#This Row],[Subject 1]]&lt;&gt;"House rose", "",SUMIF(ch_table[Day], ch_table[[#This Row],[Day]], ch_table[Duration]))</f>
        <v/>
      </c>
      <c r="I2700" s="49">
        <f>SUM(INDEX(ch_table[Duration],1):ch_table[[#This Row],[Duration]])</f>
        <v>61.963194444444412</v>
      </c>
      <c r="J2700" s="44" cm="1">
        <f t="array" ref="J270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700" s="44" t="str" cm="1">
        <f t="array" ref="K270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700" s="44" t="str">
        <f>IF(ch_table[[#This Row],[Subject 1]]&lt;&gt;"House rose", "",SUMIF(ch_table[Day], ch_table[[#This Row],[Day]], ch_table[AAT]))</f>
        <v/>
      </c>
      <c r="M2700" s="47">
        <f>SUM(INDEX(ch_table[AAT],1):ch_table[[#This Row],[AAT]])</f>
        <v>4.7173611111111153</v>
      </c>
    </row>
    <row r="2701" spans="1:13" ht="30" x14ac:dyDescent="0.25">
      <c r="A2701" s="2">
        <v>190</v>
      </c>
      <c r="B2701" s="40">
        <v>44270</v>
      </c>
      <c r="C2701" s="42">
        <v>0.71250000000000002</v>
      </c>
      <c r="D2701" s="3" t="s">
        <v>30</v>
      </c>
      <c r="E2701" s="5" t="s">
        <v>1365</v>
      </c>
      <c r="G2701" s="42" cm="1">
        <f t="array" ref="G270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2.7083333333333348E-2</v>
      </c>
      <c r="H2701" s="44" t="str">
        <f>IF(ch_table[[#This Row],[Subject 1]]&lt;&gt;"House rose", "",SUMIF(ch_table[Day], ch_table[[#This Row],[Day]], ch_table[Duration]))</f>
        <v/>
      </c>
      <c r="I2701" s="49">
        <f>SUM(INDEX(ch_table[Duration],1):ch_table[[#This Row],[Duration]])</f>
        <v>61.990277777777742</v>
      </c>
      <c r="J2701" s="44" cm="1">
        <f t="array" ref="J270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701" s="44" t="str" cm="1">
        <f t="array" ref="K270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701" s="44" t="str">
        <f>IF(ch_table[[#This Row],[Subject 1]]&lt;&gt;"House rose", "",SUMIF(ch_table[Day], ch_table[[#This Row],[Day]], ch_table[AAT]))</f>
        <v/>
      </c>
      <c r="M2701" s="47">
        <f>SUM(INDEX(ch_table[AAT],1):ch_table[[#This Row],[AAT]])</f>
        <v>4.7173611111111153</v>
      </c>
    </row>
    <row r="2702" spans="1:13" x14ac:dyDescent="0.25">
      <c r="A2702" s="2">
        <v>190</v>
      </c>
      <c r="B2702" s="40">
        <v>44270</v>
      </c>
      <c r="C2702" s="42">
        <v>0.73958333333333337</v>
      </c>
      <c r="D2702" s="3" t="s">
        <v>15</v>
      </c>
      <c r="G2702" s="42" cm="1">
        <f t="array" ref="G270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2702" s="44" t="str">
        <f>IF(ch_table[[#This Row],[Subject 1]]&lt;&gt;"House rose", "",SUMIF(ch_table[Day], ch_table[[#This Row],[Day]], ch_table[Duration]))</f>
        <v/>
      </c>
      <c r="I2702" s="49">
        <f>SUM(INDEX(ch_table[Duration],1):ch_table[[#This Row],[Duration]])</f>
        <v>61.993055555555522</v>
      </c>
      <c r="J2702" s="44" cm="1">
        <f t="array" ref="J270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702" s="44" t="str" cm="1">
        <f t="array" ref="K270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702" s="44" t="str">
        <f>IF(ch_table[[#This Row],[Subject 1]]&lt;&gt;"House rose", "",SUMIF(ch_table[Day], ch_table[[#This Row],[Day]], ch_table[AAT]))</f>
        <v/>
      </c>
      <c r="M2702" s="47">
        <f>SUM(INDEX(ch_table[AAT],1):ch_table[[#This Row],[AAT]])</f>
        <v>4.7173611111111153</v>
      </c>
    </row>
    <row r="2703" spans="1:13" x14ac:dyDescent="0.25">
      <c r="A2703" s="2">
        <v>190</v>
      </c>
      <c r="B2703" s="40">
        <v>44270</v>
      </c>
      <c r="C2703" s="42">
        <v>0.74236111111111114</v>
      </c>
      <c r="D2703" s="3" t="s">
        <v>855</v>
      </c>
      <c r="E2703" s="5" t="s">
        <v>1366</v>
      </c>
      <c r="F2703" s="5" t="s">
        <v>173</v>
      </c>
      <c r="G2703" s="42" cm="1">
        <f t="array" ref="G270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0.17499999999999993</v>
      </c>
      <c r="H2703" s="44" t="str">
        <f>IF(ch_table[[#This Row],[Subject 1]]&lt;&gt;"House rose", "",SUMIF(ch_table[Day], ch_table[[#This Row],[Day]], ch_table[Duration]))</f>
        <v/>
      </c>
      <c r="I2703" s="49">
        <f>SUM(INDEX(ch_table[Duration],1):ch_table[[#This Row],[Duration]])</f>
        <v>62.168055555555519</v>
      </c>
      <c r="J2703" s="44" cm="1">
        <f t="array" ref="J270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703" s="44" cm="1">
        <f t="array" ref="K270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6.9444444444444198E-4</v>
      </c>
      <c r="L2703" s="44" t="str">
        <f>IF(ch_table[[#This Row],[Subject 1]]&lt;&gt;"House rose", "",SUMIF(ch_table[Day], ch_table[[#This Row],[Day]], ch_table[AAT]))</f>
        <v/>
      </c>
      <c r="M2703" s="47">
        <f>SUM(INDEX(ch_table[AAT],1):ch_table[[#This Row],[AAT]])</f>
        <v>4.7180555555555594</v>
      </c>
    </row>
    <row r="2704" spans="1:13" ht="30" x14ac:dyDescent="0.25">
      <c r="A2704" s="2">
        <v>190</v>
      </c>
      <c r="B2704" s="40">
        <v>44270</v>
      </c>
      <c r="C2704" s="42">
        <v>0.91736111111111107</v>
      </c>
      <c r="D2704" s="3" t="s">
        <v>34</v>
      </c>
      <c r="E2704" s="5" t="s">
        <v>123</v>
      </c>
      <c r="F2704" s="5" t="s">
        <v>73</v>
      </c>
      <c r="G2704" s="42" cm="1">
        <f t="array" ref="G270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</v>
      </c>
      <c r="H2704" s="44" t="str">
        <f>IF(ch_table[[#This Row],[Subject 1]]&lt;&gt;"House rose", "",SUMIF(ch_table[Day], ch_table[[#This Row],[Day]], ch_table[Duration]))</f>
        <v/>
      </c>
      <c r="I2704" s="49">
        <f>SUM(INDEX(ch_table[Duration],1):ch_table[[#This Row],[Duration]])</f>
        <v>62.168055555555519</v>
      </c>
      <c r="J2704" s="44" cm="1">
        <f t="array" ref="J270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704" s="44" cm="1">
        <f t="array" ref="K270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0</v>
      </c>
      <c r="L2704" s="44" t="str">
        <f>IF(ch_table[[#This Row],[Subject 1]]&lt;&gt;"House rose", "",SUMIF(ch_table[Day], ch_table[[#This Row],[Day]], ch_table[AAT]))</f>
        <v/>
      </c>
      <c r="M2704" s="47">
        <f>SUM(INDEX(ch_table[AAT],1):ch_table[[#This Row],[AAT]])</f>
        <v>4.7180555555555594</v>
      </c>
    </row>
    <row r="2705" spans="1:13" x14ac:dyDescent="0.25">
      <c r="A2705" s="2">
        <v>190</v>
      </c>
      <c r="B2705" s="40">
        <v>44270</v>
      </c>
      <c r="C2705" s="42">
        <v>0.91736111111111107</v>
      </c>
      <c r="D2705" s="3" t="s">
        <v>15</v>
      </c>
      <c r="G2705" s="42" cm="1">
        <f t="array" ref="G270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1.388888888888884E-3</v>
      </c>
      <c r="H2705" s="44" t="str">
        <f>IF(ch_table[[#This Row],[Subject 1]]&lt;&gt;"House rose", "",SUMIF(ch_table[Day], ch_table[[#This Row],[Day]], ch_table[Duration]))</f>
        <v/>
      </c>
      <c r="I2705" s="49">
        <f>SUM(INDEX(ch_table[Duration],1):ch_table[[#This Row],[Duration]])</f>
        <v>62.169444444444409</v>
      </c>
      <c r="J2705" s="44" cm="1">
        <f t="array" ref="J270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705" s="44" cm="1">
        <f t="array" ref="K270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1.388888888888884E-3</v>
      </c>
      <c r="L2705" s="44" t="str">
        <f>IF(ch_table[[#This Row],[Subject 1]]&lt;&gt;"House rose", "",SUMIF(ch_table[Day], ch_table[[#This Row],[Day]], ch_table[AAT]))</f>
        <v/>
      </c>
      <c r="M2705" s="47">
        <f>SUM(INDEX(ch_table[AAT],1):ch_table[[#This Row],[AAT]])</f>
        <v>4.7194444444444485</v>
      </c>
    </row>
    <row r="2706" spans="1:13" ht="30" x14ac:dyDescent="0.25">
      <c r="A2706" s="2">
        <v>190</v>
      </c>
      <c r="B2706" s="40">
        <v>44270</v>
      </c>
      <c r="C2706" s="42">
        <v>0.91874999999999996</v>
      </c>
      <c r="D2706" s="3" t="s">
        <v>26</v>
      </c>
      <c r="E2706" s="5" t="s">
        <v>1367</v>
      </c>
      <c r="G2706" s="42" cm="1">
        <f t="array" ref="G270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1.8055555555555602E-2</v>
      </c>
      <c r="H2706" s="44" t="str">
        <f>IF(ch_table[[#This Row],[Subject 1]]&lt;&gt;"House rose", "",SUMIF(ch_table[Day], ch_table[[#This Row],[Day]], ch_table[Duration]))</f>
        <v/>
      </c>
      <c r="I2706" s="49">
        <f>SUM(INDEX(ch_table[Duration],1):ch_table[[#This Row],[Duration]])</f>
        <v>62.187499999999964</v>
      </c>
      <c r="J2706" s="44" cm="1">
        <f t="array" ref="J270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706" s="44" cm="1">
        <f t="array" ref="K270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1.8055555555555602E-2</v>
      </c>
      <c r="L2706" s="44" t="str">
        <f>IF(ch_table[[#This Row],[Subject 1]]&lt;&gt;"House rose", "",SUMIF(ch_table[Day], ch_table[[#This Row],[Day]], ch_table[AAT]))</f>
        <v/>
      </c>
      <c r="M2706" s="47">
        <f>SUM(INDEX(ch_table[AAT],1):ch_table[[#This Row],[AAT]])</f>
        <v>4.7375000000000043</v>
      </c>
    </row>
    <row r="2707" spans="1:13" x14ac:dyDescent="0.25">
      <c r="A2707" s="2">
        <v>190</v>
      </c>
      <c r="B2707" s="40">
        <v>44270</v>
      </c>
      <c r="C2707" s="42">
        <v>0.93680555555555556</v>
      </c>
      <c r="D2707" s="3" t="s">
        <v>17</v>
      </c>
      <c r="G2707" s="42" t="str" cm="1">
        <f t="array" ref="G270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2707" s="44">
        <f>IF(ch_table[[#This Row],[Subject 1]]&lt;&gt;"House rose", "",SUMIF(ch_table[Day], ch_table[[#This Row],[Day]], ch_table[Duration]))</f>
        <v>0.33263888888888893</v>
      </c>
      <c r="I2707" s="49">
        <f>SUM(INDEX(ch_table[Duration],1):ch_table[[#This Row],[Duration]])</f>
        <v>62.187499999999964</v>
      </c>
      <c r="J2707" s="44" cm="1">
        <f t="array" ref="J270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707" s="44" t="str" cm="1">
        <f t="array" ref="K270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707" s="44">
        <f>IF(ch_table[[#This Row],[Subject 1]]&lt;&gt;"House rose", "",SUMIF(ch_table[Day], ch_table[[#This Row],[Day]], ch_table[AAT]))</f>
        <v>2.0138888888888928E-2</v>
      </c>
      <c r="M2707" s="47">
        <f>SUM(INDEX(ch_table[AAT],1):ch_table[[#This Row],[AAT]])</f>
        <v>4.7375000000000043</v>
      </c>
    </row>
    <row r="2708" spans="1:13" x14ac:dyDescent="0.25">
      <c r="A2708" s="2">
        <v>191</v>
      </c>
      <c r="B2708" s="40">
        <v>44271</v>
      </c>
      <c r="C2708" s="42">
        <v>0.47916666666666669</v>
      </c>
      <c r="D2708" s="3" t="s">
        <v>18</v>
      </c>
      <c r="G2708" s="42" cm="1">
        <f t="array" ref="G270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2708" s="44" t="str">
        <f>IF(ch_table[[#This Row],[Subject 1]]&lt;&gt;"House rose", "",SUMIF(ch_table[Day], ch_table[[#This Row],[Day]], ch_table[Duration]))</f>
        <v/>
      </c>
      <c r="I2708" s="49">
        <f>SUM(INDEX(ch_table[Duration],1):ch_table[[#This Row],[Duration]])</f>
        <v>62.189583333333296</v>
      </c>
      <c r="J2708" s="44" cm="1">
        <f t="array" ref="J270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708" s="44" t="str" cm="1">
        <f t="array" ref="K270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708" s="44" t="str">
        <f>IF(ch_table[[#This Row],[Subject 1]]&lt;&gt;"House rose", "",SUMIF(ch_table[Day], ch_table[[#This Row],[Day]], ch_table[AAT]))</f>
        <v/>
      </c>
      <c r="M2708" s="47">
        <f>SUM(INDEX(ch_table[AAT],1):ch_table[[#This Row],[AAT]])</f>
        <v>4.7375000000000043</v>
      </c>
    </row>
    <row r="2709" spans="1:13" x14ac:dyDescent="0.25">
      <c r="A2709" s="2">
        <v>191</v>
      </c>
      <c r="B2709" s="40">
        <v>44271</v>
      </c>
      <c r="C2709" s="42">
        <v>0.48125000000000001</v>
      </c>
      <c r="D2709" s="3" t="s">
        <v>28</v>
      </c>
      <c r="E2709" s="5" t="s">
        <v>119</v>
      </c>
      <c r="G2709" s="42" cm="1">
        <f t="array" ref="G270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2.9861111111111061E-2</v>
      </c>
      <c r="H2709" s="44" t="str">
        <f>IF(ch_table[[#This Row],[Subject 1]]&lt;&gt;"House rose", "",SUMIF(ch_table[Day], ch_table[[#This Row],[Day]], ch_table[Duration]))</f>
        <v/>
      </c>
      <c r="I2709" s="49">
        <f>SUM(INDEX(ch_table[Duration],1):ch_table[[#This Row],[Duration]])</f>
        <v>62.219444444444406</v>
      </c>
      <c r="J2709" s="44" cm="1">
        <f t="array" ref="J270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709" s="44" t="str" cm="1">
        <f t="array" ref="K270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709" s="44" t="str">
        <f>IF(ch_table[[#This Row],[Subject 1]]&lt;&gt;"House rose", "",SUMIF(ch_table[Day], ch_table[[#This Row],[Day]], ch_table[AAT]))</f>
        <v/>
      </c>
      <c r="M2709" s="47">
        <f>SUM(INDEX(ch_table[AAT],1):ch_table[[#This Row],[AAT]])</f>
        <v>4.7375000000000043</v>
      </c>
    </row>
    <row r="2710" spans="1:13" x14ac:dyDescent="0.25">
      <c r="A2710" s="2">
        <v>191</v>
      </c>
      <c r="B2710" s="40">
        <v>44271</v>
      </c>
      <c r="C2710" s="42">
        <v>0.51111111111111107</v>
      </c>
      <c r="D2710" s="3" t="s">
        <v>29</v>
      </c>
      <c r="E2710" s="5" t="s">
        <v>119</v>
      </c>
      <c r="G2710" s="42" cm="1">
        <f t="array" ref="G271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1.1805555555555625E-2</v>
      </c>
      <c r="H2710" s="44" t="str">
        <f>IF(ch_table[[#This Row],[Subject 1]]&lt;&gt;"House rose", "",SUMIF(ch_table[Day], ch_table[[#This Row],[Day]], ch_table[Duration]))</f>
        <v/>
      </c>
      <c r="I2710" s="49">
        <f>SUM(INDEX(ch_table[Duration],1):ch_table[[#This Row],[Duration]])</f>
        <v>62.23124999999996</v>
      </c>
      <c r="J2710" s="44" cm="1">
        <f t="array" ref="J271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710" s="44" t="str" cm="1">
        <f t="array" ref="K271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710" s="44" t="str">
        <f>IF(ch_table[[#This Row],[Subject 1]]&lt;&gt;"House rose", "",SUMIF(ch_table[Day], ch_table[[#This Row],[Day]], ch_table[AAT]))</f>
        <v/>
      </c>
      <c r="M2710" s="47">
        <f>SUM(INDEX(ch_table[AAT],1):ch_table[[#This Row],[AAT]])</f>
        <v>4.7375000000000043</v>
      </c>
    </row>
    <row r="2711" spans="1:13" x14ac:dyDescent="0.25">
      <c r="A2711" s="2">
        <v>191</v>
      </c>
      <c r="B2711" s="40">
        <v>44271</v>
      </c>
      <c r="C2711" s="42">
        <v>0.5229166666666667</v>
      </c>
      <c r="D2711" s="3" t="s">
        <v>15</v>
      </c>
      <c r="G2711" s="42" cm="1">
        <f t="array" ref="G271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1.388888888888884E-3</v>
      </c>
      <c r="H2711" s="44" t="str">
        <f>IF(ch_table[[#This Row],[Subject 1]]&lt;&gt;"House rose", "",SUMIF(ch_table[Day], ch_table[[#This Row],[Day]], ch_table[Duration]))</f>
        <v/>
      </c>
      <c r="I2711" s="49">
        <f>SUM(INDEX(ch_table[Duration],1):ch_table[[#This Row],[Duration]])</f>
        <v>62.23263888888885</v>
      </c>
      <c r="J2711" s="44" cm="1">
        <f t="array" ref="J271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711" s="44" t="str" cm="1">
        <f t="array" ref="K271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711" s="44" t="str">
        <f>IF(ch_table[[#This Row],[Subject 1]]&lt;&gt;"House rose", "",SUMIF(ch_table[Day], ch_table[[#This Row],[Day]], ch_table[AAT]))</f>
        <v/>
      </c>
      <c r="M2711" s="47">
        <f>SUM(INDEX(ch_table[AAT],1):ch_table[[#This Row],[AAT]])</f>
        <v>4.7375000000000043</v>
      </c>
    </row>
    <row r="2712" spans="1:13" ht="30" x14ac:dyDescent="0.25">
      <c r="A2712" s="2">
        <v>191</v>
      </c>
      <c r="B2712" s="40">
        <v>44271</v>
      </c>
      <c r="C2712" s="42">
        <v>0.52430555555555558</v>
      </c>
      <c r="D2712" s="3" t="s">
        <v>30</v>
      </c>
      <c r="E2712" s="5" t="s">
        <v>1368</v>
      </c>
      <c r="G2712" s="42" cm="1">
        <f t="array" ref="G271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4.9305555555555491E-2</v>
      </c>
      <c r="H2712" s="44" t="str">
        <f>IF(ch_table[[#This Row],[Subject 1]]&lt;&gt;"House rose", "",SUMIF(ch_table[Day], ch_table[[#This Row],[Day]], ch_table[Duration]))</f>
        <v/>
      </c>
      <c r="I2712" s="49">
        <f>SUM(INDEX(ch_table[Duration],1):ch_table[[#This Row],[Duration]])</f>
        <v>62.281944444444406</v>
      </c>
      <c r="J2712" s="44" cm="1">
        <f t="array" ref="J271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712" s="44" t="str" cm="1">
        <f t="array" ref="K271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712" s="44" t="str">
        <f>IF(ch_table[[#This Row],[Subject 1]]&lt;&gt;"House rose", "",SUMIF(ch_table[Day], ch_table[[#This Row],[Day]], ch_table[AAT]))</f>
        <v/>
      </c>
      <c r="M2712" s="47">
        <f>SUM(INDEX(ch_table[AAT],1):ch_table[[#This Row],[AAT]])</f>
        <v>4.7375000000000043</v>
      </c>
    </row>
    <row r="2713" spans="1:13" x14ac:dyDescent="0.25">
      <c r="A2713" s="2">
        <v>191</v>
      </c>
      <c r="B2713" s="40">
        <v>44271</v>
      </c>
      <c r="C2713" s="42">
        <v>0.57361111111111107</v>
      </c>
      <c r="D2713" s="3" t="s">
        <v>15</v>
      </c>
      <c r="G2713" s="42" cm="1">
        <f t="array" ref="G271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2713" s="44" t="str">
        <f>IF(ch_table[[#This Row],[Subject 1]]&lt;&gt;"House rose", "",SUMIF(ch_table[Day], ch_table[[#This Row],[Day]], ch_table[Duration]))</f>
        <v/>
      </c>
      <c r="I2713" s="49">
        <f>SUM(INDEX(ch_table[Duration],1):ch_table[[#This Row],[Duration]])</f>
        <v>62.284027777777737</v>
      </c>
      <c r="J2713" s="44" cm="1">
        <f t="array" ref="J271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713" s="44" t="str" cm="1">
        <f t="array" ref="K271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713" s="44" t="str">
        <f>IF(ch_table[[#This Row],[Subject 1]]&lt;&gt;"House rose", "",SUMIF(ch_table[Day], ch_table[[#This Row],[Day]], ch_table[AAT]))</f>
        <v/>
      </c>
      <c r="M2713" s="47">
        <f>SUM(INDEX(ch_table[AAT],1):ch_table[[#This Row],[AAT]])</f>
        <v>4.7375000000000043</v>
      </c>
    </row>
    <row r="2714" spans="1:13" x14ac:dyDescent="0.25">
      <c r="A2714" s="2">
        <v>191</v>
      </c>
      <c r="B2714" s="40">
        <v>44271</v>
      </c>
      <c r="C2714" s="42">
        <v>0.5756944444444444</v>
      </c>
      <c r="D2714" s="3" t="s">
        <v>30</v>
      </c>
      <c r="E2714" s="5" t="s">
        <v>1369</v>
      </c>
      <c r="G2714" s="42" cm="1">
        <f t="array" ref="G271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3.8888888888888973E-2</v>
      </c>
      <c r="H2714" s="44" t="str">
        <f>IF(ch_table[[#This Row],[Subject 1]]&lt;&gt;"House rose", "",SUMIF(ch_table[Day], ch_table[[#This Row],[Day]], ch_table[Duration]))</f>
        <v/>
      </c>
      <c r="I2714" s="49">
        <f>SUM(INDEX(ch_table[Duration],1):ch_table[[#This Row],[Duration]])</f>
        <v>62.322916666666629</v>
      </c>
      <c r="J2714" s="44" cm="1">
        <f t="array" ref="J271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714" s="44" t="str" cm="1">
        <f t="array" ref="K271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714" s="44" t="str">
        <f>IF(ch_table[[#This Row],[Subject 1]]&lt;&gt;"House rose", "",SUMIF(ch_table[Day], ch_table[[#This Row],[Day]], ch_table[AAT]))</f>
        <v/>
      </c>
      <c r="M2714" s="47">
        <f>SUM(INDEX(ch_table[AAT],1):ch_table[[#This Row],[AAT]])</f>
        <v>4.7375000000000043</v>
      </c>
    </row>
    <row r="2715" spans="1:13" x14ac:dyDescent="0.25">
      <c r="A2715" s="2">
        <v>191</v>
      </c>
      <c r="B2715" s="40">
        <v>44271</v>
      </c>
      <c r="C2715" s="42">
        <v>0.61458333333333337</v>
      </c>
      <c r="D2715" s="3" t="s">
        <v>15</v>
      </c>
      <c r="G2715" s="42" cm="1">
        <f t="array" ref="G271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2715" s="44" t="str">
        <f>IF(ch_table[[#This Row],[Subject 1]]&lt;&gt;"House rose", "",SUMIF(ch_table[Day], ch_table[[#This Row],[Day]], ch_table[Duration]))</f>
        <v/>
      </c>
      <c r="I2715" s="49">
        <f>SUM(INDEX(ch_table[Duration],1):ch_table[[#This Row],[Duration]])</f>
        <v>62.32499999999996</v>
      </c>
      <c r="J2715" s="44" cm="1">
        <f t="array" ref="J271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715" s="44" t="str" cm="1">
        <f t="array" ref="K271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715" s="44" t="str">
        <f>IF(ch_table[[#This Row],[Subject 1]]&lt;&gt;"House rose", "",SUMIF(ch_table[Day], ch_table[[#This Row],[Day]], ch_table[AAT]))</f>
        <v/>
      </c>
      <c r="M2715" s="47">
        <f>SUM(INDEX(ch_table[AAT],1):ch_table[[#This Row],[AAT]])</f>
        <v>4.7375000000000043</v>
      </c>
    </row>
    <row r="2716" spans="1:13" x14ac:dyDescent="0.25">
      <c r="A2716" s="2">
        <v>191</v>
      </c>
      <c r="B2716" s="40">
        <v>44271</v>
      </c>
      <c r="C2716" s="42">
        <v>0.6166666666666667</v>
      </c>
      <c r="D2716" s="3" t="s">
        <v>44</v>
      </c>
      <c r="E2716" s="5" t="s">
        <v>1370</v>
      </c>
      <c r="G2716" s="42" cm="1">
        <f t="array" ref="G271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7.6388888888888618E-3</v>
      </c>
      <c r="H2716" s="44" t="str">
        <f>IF(ch_table[[#This Row],[Subject 1]]&lt;&gt;"House rose", "",SUMIF(ch_table[Day], ch_table[[#This Row],[Day]], ch_table[Duration]))</f>
        <v/>
      </c>
      <c r="I2716" s="49">
        <f>SUM(INDEX(ch_table[Duration],1):ch_table[[#This Row],[Duration]])</f>
        <v>62.332638888888852</v>
      </c>
      <c r="J2716" s="44" cm="1">
        <f t="array" ref="J271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716" s="44" t="str" cm="1">
        <f t="array" ref="K271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716" s="44" t="str">
        <f>IF(ch_table[[#This Row],[Subject 1]]&lt;&gt;"House rose", "",SUMIF(ch_table[Day], ch_table[[#This Row],[Day]], ch_table[AAT]))</f>
        <v/>
      </c>
      <c r="M2716" s="47">
        <f>SUM(INDEX(ch_table[AAT],1):ch_table[[#This Row],[AAT]])</f>
        <v>4.7375000000000043</v>
      </c>
    </row>
    <row r="2717" spans="1:13" ht="30" x14ac:dyDescent="0.25">
      <c r="A2717" s="2">
        <v>191</v>
      </c>
      <c r="B2717" s="40">
        <v>44271</v>
      </c>
      <c r="C2717" s="42">
        <v>0.62430555555555556</v>
      </c>
      <c r="D2717" s="3" t="s">
        <v>855</v>
      </c>
      <c r="E2717" s="5" t="s">
        <v>1371</v>
      </c>
      <c r="F2717" s="5" t="s">
        <v>173</v>
      </c>
      <c r="G2717" s="42" cm="1">
        <f t="array" ref="G271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0.18055555555555558</v>
      </c>
      <c r="H2717" s="44" t="str">
        <f>IF(ch_table[[#This Row],[Subject 1]]&lt;&gt;"House rose", "",SUMIF(ch_table[Day], ch_table[[#This Row],[Day]], ch_table[Duration]))</f>
        <v/>
      </c>
      <c r="I2717" s="49">
        <f>SUM(INDEX(ch_table[Duration],1):ch_table[[#This Row],[Duration]])</f>
        <v>62.513194444444409</v>
      </c>
      <c r="J2717" s="44" cm="1">
        <f t="array" ref="J271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717" s="44" cm="1">
        <f t="array" ref="K271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1.3194444444444509E-2</v>
      </c>
      <c r="L2717" s="44" t="str">
        <f>IF(ch_table[[#This Row],[Subject 1]]&lt;&gt;"House rose", "",SUMIF(ch_table[Day], ch_table[[#This Row],[Day]], ch_table[AAT]))</f>
        <v/>
      </c>
      <c r="M2717" s="47">
        <f>SUM(INDEX(ch_table[AAT],1):ch_table[[#This Row],[AAT]])</f>
        <v>4.7506944444444485</v>
      </c>
    </row>
    <row r="2718" spans="1:13" x14ac:dyDescent="0.25">
      <c r="A2718" s="2">
        <v>191</v>
      </c>
      <c r="B2718" s="40">
        <v>44271</v>
      </c>
      <c r="C2718" s="42">
        <v>0.80486111111111114</v>
      </c>
      <c r="D2718" s="3" t="s">
        <v>34</v>
      </c>
      <c r="E2718" s="5" t="s">
        <v>226</v>
      </c>
      <c r="F2718" s="5" t="s">
        <v>73</v>
      </c>
      <c r="G2718" s="42" cm="1">
        <f t="array" ref="G271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</v>
      </c>
      <c r="H2718" s="44" t="str">
        <f>IF(ch_table[[#This Row],[Subject 1]]&lt;&gt;"House rose", "",SUMIF(ch_table[Day], ch_table[[#This Row],[Day]], ch_table[Duration]))</f>
        <v/>
      </c>
      <c r="I2718" s="49">
        <f>SUM(INDEX(ch_table[Duration],1):ch_table[[#This Row],[Duration]])</f>
        <v>62.513194444444409</v>
      </c>
      <c r="J2718" s="44" cm="1">
        <f t="array" ref="J271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718" s="44" cm="1">
        <f t="array" ref="K271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0</v>
      </c>
      <c r="L2718" s="44" t="str">
        <f>IF(ch_table[[#This Row],[Subject 1]]&lt;&gt;"House rose", "",SUMIF(ch_table[Day], ch_table[[#This Row],[Day]], ch_table[AAT]))</f>
        <v/>
      </c>
      <c r="M2718" s="47">
        <f>SUM(INDEX(ch_table[AAT],1):ch_table[[#This Row],[AAT]])</f>
        <v>4.7506944444444485</v>
      </c>
    </row>
    <row r="2719" spans="1:13" x14ac:dyDescent="0.25">
      <c r="A2719" s="2">
        <v>191</v>
      </c>
      <c r="B2719" s="40">
        <v>44271</v>
      </c>
      <c r="C2719" s="42">
        <v>0.80486111111111114</v>
      </c>
      <c r="D2719" s="3" t="s">
        <v>15</v>
      </c>
      <c r="G2719" s="42" cm="1">
        <f t="array" ref="G271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1.388888888888884E-3</v>
      </c>
      <c r="H2719" s="44" t="str">
        <f>IF(ch_table[[#This Row],[Subject 1]]&lt;&gt;"House rose", "",SUMIF(ch_table[Day], ch_table[[#This Row],[Day]], ch_table[Duration]))</f>
        <v/>
      </c>
      <c r="I2719" s="49">
        <f>SUM(INDEX(ch_table[Duration],1):ch_table[[#This Row],[Duration]])</f>
        <v>62.514583333333299</v>
      </c>
      <c r="J2719" s="44" cm="1">
        <f t="array" ref="J271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719" s="44" cm="1">
        <f t="array" ref="K271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1.388888888888884E-3</v>
      </c>
      <c r="L2719" s="44" t="str">
        <f>IF(ch_table[[#This Row],[Subject 1]]&lt;&gt;"House rose", "",SUMIF(ch_table[Day], ch_table[[#This Row],[Day]], ch_table[AAT]))</f>
        <v/>
      </c>
      <c r="M2719" s="47">
        <f>SUM(INDEX(ch_table[AAT],1):ch_table[[#This Row],[AAT]])</f>
        <v>4.7520833333333377</v>
      </c>
    </row>
    <row r="2720" spans="1:13" ht="30" x14ac:dyDescent="0.25">
      <c r="A2720" s="2">
        <v>191</v>
      </c>
      <c r="B2720" s="40">
        <v>44271</v>
      </c>
      <c r="C2720" s="42">
        <v>0.80625000000000002</v>
      </c>
      <c r="D2720" s="3" t="s">
        <v>26</v>
      </c>
      <c r="E2720" s="5" t="s">
        <v>1372</v>
      </c>
      <c r="G2720" s="42" cm="1">
        <f t="array" ref="G272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2.0833333333333259E-2</v>
      </c>
      <c r="H2720" s="44" t="str">
        <f>IF(ch_table[[#This Row],[Subject 1]]&lt;&gt;"House rose", "",SUMIF(ch_table[Day], ch_table[[#This Row],[Day]], ch_table[Duration]))</f>
        <v/>
      </c>
      <c r="I2720" s="49">
        <f>SUM(INDEX(ch_table[Duration],1):ch_table[[#This Row],[Duration]])</f>
        <v>62.535416666666634</v>
      </c>
      <c r="J2720" s="44" cm="1">
        <f t="array" ref="J272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720" s="44" cm="1">
        <f t="array" ref="K272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2.0833333333333259E-2</v>
      </c>
      <c r="L2720" s="44" t="str">
        <f>IF(ch_table[[#This Row],[Subject 1]]&lt;&gt;"House rose", "",SUMIF(ch_table[Day], ch_table[[#This Row],[Day]], ch_table[AAT]))</f>
        <v/>
      </c>
      <c r="M2720" s="47">
        <f>SUM(INDEX(ch_table[AAT],1):ch_table[[#This Row],[AAT]])</f>
        <v>4.7729166666666707</v>
      </c>
    </row>
    <row r="2721" spans="1:13" x14ac:dyDescent="0.25">
      <c r="A2721" s="2">
        <v>191</v>
      </c>
      <c r="B2721" s="40">
        <v>44271</v>
      </c>
      <c r="C2721" s="42">
        <v>0.82708333333333328</v>
      </c>
      <c r="D2721" s="3" t="s">
        <v>17</v>
      </c>
      <c r="G2721" s="42" t="str" cm="1">
        <f t="array" ref="G272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2721" s="44">
        <f>IF(ch_table[[#This Row],[Subject 1]]&lt;&gt;"House rose", "",SUMIF(ch_table[Day], ch_table[[#This Row],[Day]], ch_table[Duration]))</f>
        <v>0.3479166666666666</v>
      </c>
      <c r="I2721" s="49">
        <f>SUM(INDEX(ch_table[Duration],1):ch_table[[#This Row],[Duration]])</f>
        <v>62.535416666666634</v>
      </c>
      <c r="J2721" s="44" cm="1">
        <f t="array" ref="J272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721" s="44" t="str" cm="1">
        <f t="array" ref="K272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721" s="44">
        <f>IF(ch_table[[#This Row],[Subject 1]]&lt;&gt;"House rose", "",SUMIF(ch_table[Day], ch_table[[#This Row],[Day]], ch_table[AAT]))</f>
        <v>3.5416666666666652E-2</v>
      </c>
      <c r="M2721" s="47">
        <f>SUM(INDEX(ch_table[AAT],1):ch_table[[#This Row],[AAT]])</f>
        <v>4.7729166666666707</v>
      </c>
    </row>
    <row r="2722" spans="1:13" x14ac:dyDescent="0.25">
      <c r="A2722" s="2">
        <v>192</v>
      </c>
      <c r="B2722" s="40">
        <v>44272</v>
      </c>
      <c r="C2722" s="42">
        <v>0.47916666666666669</v>
      </c>
      <c r="D2722" s="3" t="s">
        <v>18</v>
      </c>
      <c r="G2722" s="42" cm="1">
        <f t="array" ref="G272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2722" s="44" t="str">
        <f>IF(ch_table[[#This Row],[Subject 1]]&lt;&gt;"House rose", "",SUMIF(ch_table[Day], ch_table[[#This Row],[Day]], ch_table[Duration]))</f>
        <v/>
      </c>
      <c r="I2722" s="49">
        <f>SUM(INDEX(ch_table[Duration],1):ch_table[[#This Row],[Duration]])</f>
        <v>62.537499999999966</v>
      </c>
      <c r="J2722" s="44" cm="1">
        <f t="array" ref="J272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722" s="44" t="str" cm="1">
        <f t="array" ref="K272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722" s="44" t="str">
        <f>IF(ch_table[[#This Row],[Subject 1]]&lt;&gt;"House rose", "",SUMIF(ch_table[Day], ch_table[[#This Row],[Day]], ch_table[AAT]))</f>
        <v/>
      </c>
      <c r="M2722" s="47">
        <f>SUM(INDEX(ch_table[AAT],1):ch_table[[#This Row],[AAT]])</f>
        <v>4.7729166666666707</v>
      </c>
    </row>
    <row r="2723" spans="1:13" x14ac:dyDescent="0.25">
      <c r="A2723" s="2">
        <v>192</v>
      </c>
      <c r="B2723" s="40">
        <v>44272</v>
      </c>
      <c r="C2723" s="42">
        <v>0.48125000000000001</v>
      </c>
      <c r="D2723" s="3" t="s">
        <v>28</v>
      </c>
      <c r="E2723" s="5" t="s">
        <v>127</v>
      </c>
      <c r="G2723" s="42" cm="1">
        <f t="array" ref="G272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1.9444444444444431E-2</v>
      </c>
      <c r="H2723" s="44" t="str">
        <f>IF(ch_table[[#This Row],[Subject 1]]&lt;&gt;"House rose", "",SUMIF(ch_table[Day], ch_table[[#This Row],[Day]], ch_table[Duration]))</f>
        <v/>
      </c>
      <c r="I2723" s="49">
        <f>SUM(INDEX(ch_table[Duration],1):ch_table[[#This Row],[Duration]])</f>
        <v>62.556944444444412</v>
      </c>
      <c r="J2723" s="44" cm="1">
        <f t="array" ref="J272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723" s="44" t="str" cm="1">
        <f t="array" ref="K272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723" s="44" t="str">
        <f>IF(ch_table[[#This Row],[Subject 1]]&lt;&gt;"House rose", "",SUMIF(ch_table[Day], ch_table[[#This Row],[Day]], ch_table[AAT]))</f>
        <v/>
      </c>
      <c r="M2723" s="47">
        <f>SUM(INDEX(ch_table[AAT],1):ch_table[[#This Row],[AAT]])</f>
        <v>4.7729166666666707</v>
      </c>
    </row>
    <row r="2724" spans="1:13" x14ac:dyDescent="0.25">
      <c r="A2724" s="2">
        <v>192</v>
      </c>
      <c r="B2724" s="40">
        <v>44272</v>
      </c>
      <c r="C2724" s="42">
        <v>0.50069444444444444</v>
      </c>
      <c r="D2724" s="3" t="s">
        <v>28</v>
      </c>
      <c r="E2724" s="5" t="s">
        <v>99</v>
      </c>
      <c r="G2724" s="42" cm="1">
        <f t="array" ref="G272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2.7083333333333348E-2</v>
      </c>
      <c r="H2724" s="44" t="str">
        <f>IF(ch_table[[#This Row],[Subject 1]]&lt;&gt;"House rose", "",SUMIF(ch_table[Day], ch_table[[#This Row],[Day]], ch_table[Duration]))</f>
        <v/>
      </c>
      <c r="I2724" s="49">
        <f>SUM(INDEX(ch_table[Duration],1):ch_table[[#This Row],[Duration]])</f>
        <v>62.584027777777742</v>
      </c>
      <c r="J2724" s="44" cm="1">
        <f t="array" ref="J272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724" s="44" t="str" cm="1">
        <f t="array" ref="K272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724" s="44" t="str">
        <f>IF(ch_table[[#This Row],[Subject 1]]&lt;&gt;"House rose", "",SUMIF(ch_table[Day], ch_table[[#This Row],[Day]], ch_table[AAT]))</f>
        <v/>
      </c>
      <c r="M2724" s="47">
        <f>SUM(INDEX(ch_table[AAT],1):ch_table[[#This Row],[AAT]])</f>
        <v>4.7729166666666707</v>
      </c>
    </row>
    <row r="2725" spans="1:13" x14ac:dyDescent="0.25">
      <c r="A2725" s="2">
        <v>192</v>
      </c>
      <c r="B2725" s="40">
        <v>44272</v>
      </c>
      <c r="C2725" s="42">
        <v>0.52777777777777779</v>
      </c>
      <c r="D2725" s="3" t="s">
        <v>15</v>
      </c>
      <c r="G2725" s="42" cm="1">
        <f t="array" ref="G272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3.4722222222222099E-3</v>
      </c>
      <c r="H2725" s="44" t="str">
        <f>IF(ch_table[[#This Row],[Subject 1]]&lt;&gt;"House rose", "",SUMIF(ch_table[Day], ch_table[[#This Row],[Day]], ch_table[Duration]))</f>
        <v/>
      </c>
      <c r="I2725" s="49">
        <f>SUM(INDEX(ch_table[Duration],1):ch_table[[#This Row],[Duration]])</f>
        <v>62.587499999999963</v>
      </c>
      <c r="J2725" s="44" cm="1">
        <f t="array" ref="J272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725" s="44" t="str" cm="1">
        <f t="array" ref="K272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725" s="44" t="str">
        <f>IF(ch_table[[#This Row],[Subject 1]]&lt;&gt;"House rose", "",SUMIF(ch_table[Day], ch_table[[#This Row],[Day]], ch_table[AAT]))</f>
        <v/>
      </c>
      <c r="M2725" s="47">
        <f>SUM(INDEX(ch_table[AAT],1):ch_table[[#This Row],[AAT]])</f>
        <v>4.7729166666666707</v>
      </c>
    </row>
    <row r="2726" spans="1:13" ht="30" x14ac:dyDescent="0.25">
      <c r="A2726" s="2">
        <v>192</v>
      </c>
      <c r="B2726" s="40">
        <v>44272</v>
      </c>
      <c r="C2726" s="42">
        <v>0.53125</v>
      </c>
      <c r="D2726" s="3" t="s">
        <v>44</v>
      </c>
      <c r="E2726" s="5" t="s">
        <v>1373</v>
      </c>
      <c r="G2726" s="42" cm="1">
        <f t="array" ref="G272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6.2499999999999778E-3</v>
      </c>
      <c r="H2726" s="44" t="str">
        <f>IF(ch_table[[#This Row],[Subject 1]]&lt;&gt;"House rose", "",SUMIF(ch_table[Day], ch_table[[#This Row],[Day]], ch_table[Duration]))</f>
        <v/>
      </c>
      <c r="I2726" s="49">
        <f>SUM(INDEX(ch_table[Duration],1):ch_table[[#This Row],[Duration]])</f>
        <v>62.593749999999964</v>
      </c>
      <c r="J2726" s="44" cm="1">
        <f t="array" ref="J272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726" s="44" t="str" cm="1">
        <f t="array" ref="K272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726" s="44" t="str">
        <f>IF(ch_table[[#This Row],[Subject 1]]&lt;&gt;"House rose", "",SUMIF(ch_table[Day], ch_table[[#This Row],[Day]], ch_table[AAT]))</f>
        <v/>
      </c>
      <c r="M2726" s="47">
        <f>SUM(INDEX(ch_table[AAT],1):ch_table[[#This Row],[AAT]])</f>
        <v>4.7729166666666707</v>
      </c>
    </row>
    <row r="2727" spans="1:13" ht="30" x14ac:dyDescent="0.25">
      <c r="A2727" s="2">
        <v>192</v>
      </c>
      <c r="B2727" s="40">
        <v>44272</v>
      </c>
      <c r="C2727" s="42">
        <v>0.53749999999999998</v>
      </c>
      <c r="D2727" s="3" t="s">
        <v>39</v>
      </c>
      <c r="E2727" s="5" t="s">
        <v>1374</v>
      </c>
      <c r="G2727" s="42" cm="1">
        <f t="array" ref="G272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0.1479166666666667</v>
      </c>
      <c r="H2727" s="44" t="str">
        <f>IF(ch_table[[#This Row],[Subject 1]]&lt;&gt;"House rose", "",SUMIF(ch_table[Day], ch_table[[#This Row],[Day]], ch_table[Duration]))</f>
        <v/>
      </c>
      <c r="I2727" s="49">
        <f>SUM(INDEX(ch_table[Duration],1):ch_table[[#This Row],[Duration]])</f>
        <v>62.741666666666632</v>
      </c>
      <c r="J2727" s="44" cm="1">
        <f t="array" ref="J272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727" s="44" t="str" cm="1">
        <f t="array" ref="K272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727" s="44" t="str">
        <f>IF(ch_table[[#This Row],[Subject 1]]&lt;&gt;"House rose", "",SUMIF(ch_table[Day], ch_table[[#This Row],[Day]], ch_table[AAT]))</f>
        <v/>
      </c>
      <c r="M2727" s="47">
        <f>SUM(INDEX(ch_table[AAT],1):ch_table[[#This Row],[AAT]])</f>
        <v>4.7729166666666707</v>
      </c>
    </row>
    <row r="2728" spans="1:13" ht="30" x14ac:dyDescent="0.25">
      <c r="A2728" s="2">
        <v>192</v>
      </c>
      <c r="B2728" s="40">
        <v>44272</v>
      </c>
      <c r="C2728" s="42">
        <v>0.68541666666666667</v>
      </c>
      <c r="D2728" s="3" t="s">
        <v>34</v>
      </c>
      <c r="E2728" s="5" t="s">
        <v>354</v>
      </c>
      <c r="F2728" s="5" t="s">
        <v>1375</v>
      </c>
      <c r="G2728" s="42" cm="1">
        <f t="array" ref="G272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</v>
      </c>
      <c r="H2728" s="44" t="str">
        <f>IF(ch_table[[#This Row],[Subject 1]]&lt;&gt;"House rose", "",SUMIF(ch_table[Day], ch_table[[#This Row],[Day]], ch_table[Duration]))</f>
        <v/>
      </c>
      <c r="I2728" s="49">
        <f>SUM(INDEX(ch_table[Duration],1):ch_table[[#This Row],[Duration]])</f>
        <v>62.741666666666632</v>
      </c>
      <c r="J2728" s="44" cm="1">
        <f t="array" ref="J272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728" s="44" t="str" cm="1">
        <f t="array" ref="K272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728" s="44" t="str">
        <f>IF(ch_table[[#This Row],[Subject 1]]&lt;&gt;"House rose", "",SUMIF(ch_table[Day], ch_table[[#This Row],[Day]], ch_table[AAT]))</f>
        <v/>
      </c>
      <c r="M2728" s="47">
        <f>SUM(INDEX(ch_table[AAT],1):ch_table[[#This Row],[AAT]])</f>
        <v>4.7729166666666707</v>
      </c>
    </row>
    <row r="2729" spans="1:13" ht="30" x14ac:dyDescent="0.25">
      <c r="A2729" s="2">
        <v>192</v>
      </c>
      <c r="B2729" s="40">
        <v>44272</v>
      </c>
      <c r="C2729" s="42">
        <v>0.68541666666666667</v>
      </c>
      <c r="D2729" s="3" t="s">
        <v>39</v>
      </c>
      <c r="E2729" s="5" t="s">
        <v>1376</v>
      </c>
      <c r="G2729" s="42" cm="1">
        <f t="array" ref="G272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0.11319444444444449</v>
      </c>
      <c r="H2729" s="44" t="str">
        <f>IF(ch_table[[#This Row],[Subject 1]]&lt;&gt;"House rose", "",SUMIF(ch_table[Day], ch_table[[#This Row],[Day]], ch_table[Duration]))</f>
        <v/>
      </c>
      <c r="I2729" s="49">
        <f>SUM(INDEX(ch_table[Duration],1):ch_table[[#This Row],[Duration]])</f>
        <v>62.854861111111077</v>
      </c>
      <c r="J2729" s="44" cm="1">
        <f t="array" ref="J272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729" s="44" cm="1">
        <f t="array" ref="K272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6.9444444444445308E-3</v>
      </c>
      <c r="L2729" s="44" t="str">
        <f>IF(ch_table[[#This Row],[Subject 1]]&lt;&gt;"House rose", "",SUMIF(ch_table[Day], ch_table[[#This Row],[Day]], ch_table[AAT]))</f>
        <v/>
      </c>
      <c r="M2729" s="47">
        <f>SUM(INDEX(ch_table[AAT],1):ch_table[[#This Row],[AAT]])</f>
        <v>4.7798611111111153</v>
      </c>
    </row>
    <row r="2730" spans="1:13" ht="30" x14ac:dyDescent="0.25">
      <c r="A2730" s="2">
        <v>192</v>
      </c>
      <c r="B2730" s="40">
        <v>44272</v>
      </c>
      <c r="C2730" s="42">
        <v>0.79861111111111116</v>
      </c>
      <c r="D2730" s="3" t="s">
        <v>34</v>
      </c>
      <c r="E2730" s="5" t="s">
        <v>712</v>
      </c>
      <c r="F2730" s="5" t="s">
        <v>1375</v>
      </c>
      <c r="G2730" s="42" cm="1">
        <f t="array" ref="G273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</v>
      </c>
      <c r="H2730" s="44" t="str">
        <f>IF(ch_table[[#This Row],[Subject 1]]&lt;&gt;"House rose", "",SUMIF(ch_table[Day], ch_table[[#This Row],[Day]], ch_table[Duration]))</f>
        <v/>
      </c>
      <c r="I2730" s="49">
        <f>SUM(INDEX(ch_table[Duration],1):ch_table[[#This Row],[Duration]])</f>
        <v>62.854861111111077</v>
      </c>
      <c r="J2730" s="44" cm="1">
        <f t="array" ref="J273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730" s="44" cm="1">
        <f t="array" ref="K273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0</v>
      </c>
      <c r="L2730" s="44" t="str">
        <f>IF(ch_table[[#This Row],[Subject 1]]&lt;&gt;"House rose", "",SUMIF(ch_table[Day], ch_table[[#This Row],[Day]], ch_table[AAT]))</f>
        <v/>
      </c>
      <c r="M2730" s="47">
        <f>SUM(INDEX(ch_table[AAT],1):ch_table[[#This Row],[AAT]])</f>
        <v>4.7798611111111153</v>
      </c>
    </row>
    <row r="2731" spans="1:13" ht="30" x14ac:dyDescent="0.25">
      <c r="A2731" s="2">
        <v>192</v>
      </c>
      <c r="B2731" s="40">
        <v>44272</v>
      </c>
      <c r="C2731" s="42">
        <v>0.79861111111111116</v>
      </c>
      <c r="D2731" s="3" t="s">
        <v>26</v>
      </c>
      <c r="E2731" s="5" t="s">
        <v>1377</v>
      </c>
      <c r="G2731" s="42" cm="1">
        <f t="array" ref="G273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2.0138888888888817E-2</v>
      </c>
      <c r="H2731" s="44" t="str">
        <f>IF(ch_table[[#This Row],[Subject 1]]&lt;&gt;"House rose", "",SUMIF(ch_table[Day], ch_table[[#This Row],[Day]], ch_table[Duration]))</f>
        <v/>
      </c>
      <c r="I2731" s="49">
        <f>SUM(INDEX(ch_table[Duration],1):ch_table[[#This Row],[Duration]])</f>
        <v>62.874999999999964</v>
      </c>
      <c r="J2731" s="44" cm="1">
        <f t="array" ref="J273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731" s="44" cm="1">
        <f t="array" ref="K273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2.0138888888888817E-2</v>
      </c>
      <c r="L2731" s="44" t="str">
        <f>IF(ch_table[[#This Row],[Subject 1]]&lt;&gt;"House rose", "",SUMIF(ch_table[Day], ch_table[[#This Row],[Day]], ch_table[AAT]))</f>
        <v/>
      </c>
      <c r="M2731" s="47">
        <f>SUM(INDEX(ch_table[AAT],1):ch_table[[#This Row],[AAT]])</f>
        <v>4.8000000000000043</v>
      </c>
    </row>
    <row r="2732" spans="1:13" x14ac:dyDescent="0.25">
      <c r="A2732" s="2">
        <v>192</v>
      </c>
      <c r="B2732" s="40">
        <v>44272</v>
      </c>
      <c r="C2732" s="42">
        <v>0.81874999999999998</v>
      </c>
      <c r="D2732" s="3" t="s">
        <v>17</v>
      </c>
      <c r="G2732" s="42" t="str" cm="1">
        <f t="array" ref="G273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2732" s="44">
        <f>IF(ch_table[[#This Row],[Subject 1]]&lt;&gt;"House rose", "",SUMIF(ch_table[Day], ch_table[[#This Row],[Day]], ch_table[Duration]))</f>
        <v>0.33958333333333329</v>
      </c>
      <c r="I2732" s="49">
        <f>SUM(INDEX(ch_table[Duration],1):ch_table[[#This Row],[Duration]])</f>
        <v>62.874999999999964</v>
      </c>
      <c r="J2732" s="44" cm="1">
        <f t="array" ref="J273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732" s="44" t="str" cm="1">
        <f t="array" ref="K273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732" s="44">
        <f>IF(ch_table[[#This Row],[Subject 1]]&lt;&gt;"House rose", "",SUMIF(ch_table[Day], ch_table[[#This Row],[Day]], ch_table[AAT]))</f>
        <v>2.7083333333333348E-2</v>
      </c>
      <c r="M2732" s="47">
        <f>SUM(INDEX(ch_table[AAT],1):ch_table[[#This Row],[AAT]])</f>
        <v>4.8000000000000043</v>
      </c>
    </row>
    <row r="2733" spans="1:13" x14ac:dyDescent="0.25">
      <c r="A2733" s="2">
        <v>193</v>
      </c>
      <c r="B2733" s="40">
        <v>44273</v>
      </c>
      <c r="C2733" s="42">
        <v>0.39583333333333331</v>
      </c>
      <c r="D2733" s="3" t="s">
        <v>18</v>
      </c>
      <c r="G2733" s="42" cm="1">
        <f t="array" ref="G273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2.0833333333332704E-3</v>
      </c>
      <c r="H2733" s="44" t="str">
        <f>IF(ch_table[[#This Row],[Subject 1]]&lt;&gt;"House rose", "",SUMIF(ch_table[Day], ch_table[[#This Row],[Day]], ch_table[Duration]))</f>
        <v/>
      </c>
      <c r="I2733" s="49">
        <f>SUM(INDEX(ch_table[Duration],1):ch_table[[#This Row],[Duration]])</f>
        <v>62.877083333333296</v>
      </c>
      <c r="J2733" s="44" cm="1">
        <f t="array" ref="J273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733" s="44" t="str" cm="1">
        <f t="array" ref="K273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733" s="44" t="str">
        <f>IF(ch_table[[#This Row],[Subject 1]]&lt;&gt;"House rose", "",SUMIF(ch_table[Day], ch_table[[#This Row],[Day]], ch_table[AAT]))</f>
        <v/>
      </c>
      <c r="M2733" s="47">
        <f>SUM(INDEX(ch_table[AAT],1):ch_table[[#This Row],[AAT]])</f>
        <v>4.8000000000000043</v>
      </c>
    </row>
    <row r="2734" spans="1:13" x14ac:dyDescent="0.25">
      <c r="A2734" s="2">
        <v>193</v>
      </c>
      <c r="B2734" s="40">
        <v>44273</v>
      </c>
      <c r="C2734" s="42">
        <v>0.39791666666666659</v>
      </c>
      <c r="D2734" s="3" t="s">
        <v>28</v>
      </c>
      <c r="E2734" s="5" t="s">
        <v>136</v>
      </c>
      <c r="G2734" s="42" cm="1">
        <f t="array" ref="G273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4.1666666666667074E-3</v>
      </c>
      <c r="H2734" s="44" t="str">
        <f>IF(ch_table[[#This Row],[Subject 1]]&lt;&gt;"House rose", "",SUMIF(ch_table[Day], ch_table[[#This Row],[Day]], ch_table[Duration]))</f>
        <v/>
      </c>
      <c r="I2734" s="49">
        <f>SUM(INDEX(ch_table[Duration],1):ch_table[[#This Row],[Duration]])</f>
        <v>62.881249999999966</v>
      </c>
      <c r="J2734" s="44" cm="1">
        <f t="array" ref="J273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734" s="44" t="str" cm="1">
        <f t="array" ref="K273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734" s="44" t="str">
        <f>IF(ch_table[[#This Row],[Subject 1]]&lt;&gt;"House rose", "",SUMIF(ch_table[Day], ch_table[[#This Row],[Day]], ch_table[AAT]))</f>
        <v/>
      </c>
      <c r="M2734" s="47">
        <f>SUM(INDEX(ch_table[AAT],1):ch_table[[#This Row],[AAT]])</f>
        <v>4.8000000000000043</v>
      </c>
    </row>
    <row r="2735" spans="1:13" x14ac:dyDescent="0.25">
      <c r="A2735" s="2">
        <v>193</v>
      </c>
      <c r="B2735" s="40">
        <v>44273</v>
      </c>
      <c r="C2735" s="42">
        <v>0.40208333333333329</v>
      </c>
      <c r="D2735" s="3" t="s">
        <v>29</v>
      </c>
      <c r="E2735" s="5" t="s">
        <v>136</v>
      </c>
      <c r="G2735" s="42" cm="1">
        <f t="array" ref="G273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2.1527777777777812E-2</v>
      </c>
      <c r="H2735" s="44" t="str">
        <f>IF(ch_table[[#This Row],[Subject 1]]&lt;&gt;"House rose", "",SUMIF(ch_table[Day], ch_table[[#This Row],[Day]], ch_table[Duration]))</f>
        <v/>
      </c>
      <c r="I2735" s="49">
        <f>SUM(INDEX(ch_table[Duration],1):ch_table[[#This Row],[Duration]])</f>
        <v>62.902777777777743</v>
      </c>
      <c r="J2735" s="44" cm="1">
        <f t="array" ref="J273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735" s="44" t="str" cm="1">
        <f t="array" ref="K273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735" s="44" t="str">
        <f>IF(ch_table[[#This Row],[Subject 1]]&lt;&gt;"House rose", "",SUMIF(ch_table[Day], ch_table[[#This Row],[Day]], ch_table[AAT]))</f>
        <v/>
      </c>
      <c r="M2735" s="47">
        <f>SUM(INDEX(ch_table[AAT],1):ch_table[[#This Row],[AAT]])</f>
        <v>4.8000000000000043</v>
      </c>
    </row>
    <row r="2736" spans="1:13" x14ac:dyDescent="0.25">
      <c r="A2736" s="2">
        <v>193</v>
      </c>
      <c r="B2736" s="40">
        <v>44273</v>
      </c>
      <c r="C2736" s="42">
        <v>0.4236111111111111</v>
      </c>
      <c r="D2736" s="3" t="s">
        <v>28</v>
      </c>
      <c r="E2736" s="5" t="s">
        <v>137</v>
      </c>
      <c r="G2736" s="42" cm="1">
        <f t="array" ref="G273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1.6666666666666718E-2</v>
      </c>
      <c r="H2736" s="44" t="str">
        <f>IF(ch_table[[#This Row],[Subject 1]]&lt;&gt;"House rose", "",SUMIF(ch_table[Day], ch_table[[#This Row],[Day]], ch_table[Duration]))</f>
        <v/>
      </c>
      <c r="I2736" s="49">
        <f>SUM(INDEX(ch_table[Duration],1):ch_table[[#This Row],[Duration]])</f>
        <v>62.919444444444409</v>
      </c>
      <c r="J2736" s="44" cm="1">
        <f t="array" ref="J273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736" s="44" t="str" cm="1">
        <f t="array" ref="K273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736" s="44" t="str">
        <f>IF(ch_table[[#This Row],[Subject 1]]&lt;&gt;"House rose", "",SUMIF(ch_table[Day], ch_table[[#This Row],[Day]], ch_table[AAT]))</f>
        <v/>
      </c>
      <c r="M2736" s="47">
        <f>SUM(INDEX(ch_table[AAT],1):ch_table[[#This Row],[AAT]])</f>
        <v>4.8000000000000043</v>
      </c>
    </row>
    <row r="2737" spans="1:13" x14ac:dyDescent="0.25">
      <c r="A2737" s="2">
        <v>193</v>
      </c>
      <c r="B2737" s="40">
        <v>44273</v>
      </c>
      <c r="C2737" s="42">
        <v>0.44027777777777782</v>
      </c>
      <c r="D2737" s="3" t="s">
        <v>15</v>
      </c>
      <c r="G2737" s="42" cm="1">
        <f t="array" ref="G273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2.0833333333332704E-3</v>
      </c>
      <c r="H2737" s="44" t="str">
        <f>IF(ch_table[[#This Row],[Subject 1]]&lt;&gt;"House rose", "",SUMIF(ch_table[Day], ch_table[[#This Row],[Day]], ch_table[Duration]))</f>
        <v/>
      </c>
      <c r="I2737" s="49">
        <f>SUM(INDEX(ch_table[Duration],1):ch_table[[#This Row],[Duration]])</f>
        <v>62.92152777777774</v>
      </c>
      <c r="J2737" s="44" cm="1">
        <f t="array" ref="J273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737" s="44" t="str" cm="1">
        <f t="array" ref="K273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737" s="44" t="str">
        <f>IF(ch_table[[#This Row],[Subject 1]]&lt;&gt;"House rose", "",SUMIF(ch_table[Day], ch_table[[#This Row],[Day]], ch_table[AAT]))</f>
        <v/>
      </c>
      <c r="M2737" s="47">
        <f>SUM(INDEX(ch_table[AAT],1):ch_table[[#This Row],[AAT]])</f>
        <v>4.8000000000000043</v>
      </c>
    </row>
    <row r="2738" spans="1:13" x14ac:dyDescent="0.25">
      <c r="A2738" s="2">
        <v>193</v>
      </c>
      <c r="B2738" s="40">
        <v>44273</v>
      </c>
      <c r="C2738" s="42">
        <v>0.44236111111111109</v>
      </c>
      <c r="D2738" s="3" t="s">
        <v>1131</v>
      </c>
      <c r="E2738" s="5" t="s">
        <v>1266</v>
      </c>
      <c r="G2738" s="42" cm="1">
        <f t="array" ref="G273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3.6805555555555591E-2</v>
      </c>
      <c r="H2738" s="44" t="str">
        <f>IF(ch_table[[#This Row],[Subject 1]]&lt;&gt;"House rose", "",SUMIF(ch_table[Day], ch_table[[#This Row],[Day]], ch_table[Duration]))</f>
        <v/>
      </c>
      <c r="I2738" s="49">
        <f>SUM(INDEX(ch_table[Duration],1):ch_table[[#This Row],[Duration]])</f>
        <v>62.958333333333293</v>
      </c>
      <c r="J2738" s="44" cm="1">
        <f t="array" ref="J273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738" s="44" t="str" cm="1">
        <f t="array" ref="K273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738" s="44" t="str">
        <f>IF(ch_table[[#This Row],[Subject 1]]&lt;&gt;"House rose", "",SUMIF(ch_table[Day], ch_table[[#This Row],[Day]], ch_table[AAT]))</f>
        <v/>
      </c>
      <c r="M2738" s="47">
        <f>SUM(INDEX(ch_table[AAT],1):ch_table[[#This Row],[AAT]])</f>
        <v>4.8000000000000043</v>
      </c>
    </row>
    <row r="2739" spans="1:13" x14ac:dyDescent="0.25">
      <c r="A2739" s="2">
        <v>193</v>
      </c>
      <c r="B2739" s="40">
        <v>44273</v>
      </c>
      <c r="C2739" s="42">
        <v>0.47916666666666669</v>
      </c>
      <c r="D2739" s="3" t="s">
        <v>24</v>
      </c>
      <c r="E2739" s="5" t="s">
        <v>1378</v>
      </c>
      <c r="G2739" s="42" cm="1">
        <f t="array" ref="G273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1.3888888888889395E-3</v>
      </c>
      <c r="H2739" s="44" t="str">
        <f>IF(ch_table[[#This Row],[Subject 1]]&lt;&gt;"House rose", "",SUMIF(ch_table[Day], ch_table[[#This Row],[Day]], ch_table[Duration]))</f>
        <v/>
      </c>
      <c r="I2739" s="49">
        <f>SUM(INDEX(ch_table[Duration],1):ch_table[[#This Row],[Duration]])</f>
        <v>62.959722222222183</v>
      </c>
      <c r="J2739" s="44" cm="1">
        <f t="array" ref="J273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739" s="44" t="str" cm="1">
        <f t="array" ref="K273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739" s="44" t="str">
        <f>IF(ch_table[[#This Row],[Subject 1]]&lt;&gt;"House rose", "",SUMIF(ch_table[Day], ch_table[[#This Row],[Day]], ch_table[AAT]))</f>
        <v/>
      </c>
      <c r="M2739" s="47">
        <f>SUM(INDEX(ch_table[AAT],1):ch_table[[#This Row],[AAT]])</f>
        <v>4.8000000000000043</v>
      </c>
    </row>
    <row r="2740" spans="1:13" x14ac:dyDescent="0.25">
      <c r="A2740" s="2">
        <v>193</v>
      </c>
      <c r="B2740" s="40">
        <v>44273</v>
      </c>
      <c r="C2740" s="42">
        <v>0.48055555555555562</v>
      </c>
      <c r="D2740" s="3" t="s">
        <v>15</v>
      </c>
      <c r="G2740" s="42" cm="1">
        <f t="array" ref="G274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2.7777777777776569E-3</v>
      </c>
      <c r="H2740" s="44" t="str">
        <f>IF(ch_table[[#This Row],[Subject 1]]&lt;&gt;"House rose", "",SUMIF(ch_table[Day], ch_table[[#This Row],[Day]], ch_table[Duration]))</f>
        <v/>
      </c>
      <c r="I2740" s="49">
        <f>SUM(INDEX(ch_table[Duration],1):ch_table[[#This Row],[Duration]])</f>
        <v>62.962499999999963</v>
      </c>
      <c r="J2740" s="44" cm="1">
        <f t="array" ref="J274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740" s="44" t="str" cm="1">
        <f t="array" ref="K274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740" s="44" t="str">
        <f>IF(ch_table[[#This Row],[Subject 1]]&lt;&gt;"House rose", "",SUMIF(ch_table[Day], ch_table[[#This Row],[Day]], ch_table[AAT]))</f>
        <v/>
      </c>
      <c r="M2740" s="47">
        <f>SUM(INDEX(ch_table[AAT],1):ch_table[[#This Row],[AAT]])</f>
        <v>4.8000000000000043</v>
      </c>
    </row>
    <row r="2741" spans="1:13" ht="30" x14ac:dyDescent="0.25">
      <c r="A2741" s="2">
        <v>193</v>
      </c>
      <c r="B2741" s="40">
        <v>44273</v>
      </c>
      <c r="C2741" s="42">
        <v>0.48333333333333328</v>
      </c>
      <c r="D2741" s="3" t="s">
        <v>30</v>
      </c>
      <c r="E2741" s="5" t="s">
        <v>1379</v>
      </c>
      <c r="G2741" s="42" cm="1">
        <f t="array" ref="G274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3.1944444444444442E-2</v>
      </c>
      <c r="H2741" s="44" t="str">
        <f>IF(ch_table[[#This Row],[Subject 1]]&lt;&gt;"House rose", "",SUMIF(ch_table[Day], ch_table[[#This Row],[Day]], ch_table[Duration]))</f>
        <v/>
      </c>
      <c r="I2741" s="49">
        <f>SUM(INDEX(ch_table[Duration],1):ch_table[[#This Row],[Duration]])</f>
        <v>62.994444444444404</v>
      </c>
      <c r="J2741" s="44" cm="1">
        <f t="array" ref="J274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741" s="44" t="str" cm="1">
        <f t="array" ref="K274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741" s="44" t="str">
        <f>IF(ch_table[[#This Row],[Subject 1]]&lt;&gt;"House rose", "",SUMIF(ch_table[Day], ch_table[[#This Row],[Day]], ch_table[AAT]))</f>
        <v/>
      </c>
      <c r="M2741" s="47">
        <f>SUM(INDEX(ch_table[AAT],1):ch_table[[#This Row],[AAT]])</f>
        <v>4.8000000000000043</v>
      </c>
    </row>
    <row r="2742" spans="1:13" x14ac:dyDescent="0.25">
      <c r="A2742" s="2">
        <v>193</v>
      </c>
      <c r="B2742" s="40">
        <v>44273</v>
      </c>
      <c r="C2742" s="42">
        <v>0.51527777777777772</v>
      </c>
      <c r="D2742" s="3" t="s">
        <v>15</v>
      </c>
      <c r="G2742" s="42" cm="1">
        <f t="array" ref="G274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1.388888888888995E-3</v>
      </c>
      <c r="H2742" s="44" t="str">
        <f>IF(ch_table[[#This Row],[Subject 1]]&lt;&gt;"House rose", "",SUMIF(ch_table[Day], ch_table[[#This Row],[Day]], ch_table[Duration]))</f>
        <v/>
      </c>
      <c r="I2742" s="49">
        <f>SUM(INDEX(ch_table[Duration],1):ch_table[[#This Row],[Duration]])</f>
        <v>62.995833333333294</v>
      </c>
      <c r="J2742" s="44" cm="1">
        <f t="array" ref="J274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742" s="44" t="str" cm="1">
        <f t="array" ref="K274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742" s="44" t="str">
        <f>IF(ch_table[[#This Row],[Subject 1]]&lt;&gt;"House rose", "",SUMIF(ch_table[Day], ch_table[[#This Row],[Day]], ch_table[AAT]))</f>
        <v/>
      </c>
      <c r="M2742" s="47">
        <f>SUM(INDEX(ch_table[AAT],1):ch_table[[#This Row],[AAT]])</f>
        <v>4.8000000000000043</v>
      </c>
    </row>
    <row r="2743" spans="1:13" ht="45" x14ac:dyDescent="0.25">
      <c r="A2743" s="2">
        <v>193</v>
      </c>
      <c r="B2743" s="40">
        <v>44273</v>
      </c>
      <c r="C2743" s="42">
        <v>0.51666666666666672</v>
      </c>
      <c r="D2743" s="3" t="s">
        <v>30</v>
      </c>
      <c r="E2743" s="5" t="s">
        <v>1380</v>
      </c>
      <c r="G2743" s="42" cm="1">
        <f t="array" ref="G274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4.0277777777777746E-2</v>
      </c>
      <c r="H2743" s="44" t="str">
        <f>IF(ch_table[[#This Row],[Subject 1]]&lt;&gt;"House rose", "",SUMIF(ch_table[Day], ch_table[[#This Row],[Day]], ch_table[Duration]))</f>
        <v/>
      </c>
      <c r="I2743" s="49">
        <f>SUM(INDEX(ch_table[Duration],1):ch_table[[#This Row],[Duration]])</f>
        <v>63.036111111111069</v>
      </c>
      <c r="J2743" s="44" cm="1">
        <f t="array" ref="J274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743" s="44" t="str" cm="1">
        <f t="array" ref="K274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743" s="44" t="str">
        <f>IF(ch_table[[#This Row],[Subject 1]]&lt;&gt;"House rose", "",SUMIF(ch_table[Day], ch_table[[#This Row],[Day]], ch_table[AAT]))</f>
        <v/>
      </c>
      <c r="M2743" s="47">
        <f>SUM(INDEX(ch_table[AAT],1):ch_table[[#This Row],[AAT]])</f>
        <v>4.8000000000000043</v>
      </c>
    </row>
    <row r="2744" spans="1:13" x14ac:dyDescent="0.25">
      <c r="A2744" s="2">
        <v>193</v>
      </c>
      <c r="B2744" s="40">
        <v>44273</v>
      </c>
      <c r="C2744" s="42">
        <v>0.55694444444444446</v>
      </c>
      <c r="D2744" s="3" t="s">
        <v>15</v>
      </c>
      <c r="G2744" s="42" cm="1">
        <f t="array" ref="G274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2744" s="44" t="str">
        <f>IF(ch_table[[#This Row],[Subject 1]]&lt;&gt;"House rose", "",SUMIF(ch_table[Day], ch_table[[#This Row],[Day]], ch_table[Duration]))</f>
        <v/>
      </c>
      <c r="I2744" s="49">
        <f>SUM(INDEX(ch_table[Duration],1):ch_table[[#This Row],[Duration]])</f>
        <v>63.038888888888849</v>
      </c>
      <c r="J2744" s="44" cm="1">
        <f t="array" ref="J274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744" s="44" t="str" cm="1">
        <f t="array" ref="K274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744" s="44" t="str">
        <f>IF(ch_table[[#This Row],[Subject 1]]&lt;&gt;"House rose", "",SUMIF(ch_table[Day], ch_table[[#This Row],[Day]], ch_table[AAT]))</f>
        <v/>
      </c>
      <c r="M2744" s="47">
        <f>SUM(INDEX(ch_table[AAT],1):ch_table[[#This Row],[AAT]])</f>
        <v>4.8000000000000043</v>
      </c>
    </row>
    <row r="2745" spans="1:13" ht="60" x14ac:dyDescent="0.25">
      <c r="A2745" s="2">
        <v>193</v>
      </c>
      <c r="B2745" s="40">
        <v>44273</v>
      </c>
      <c r="C2745" s="42">
        <v>0.55972222222222223</v>
      </c>
      <c r="D2745" s="3" t="s">
        <v>61</v>
      </c>
      <c r="E2745" s="5" t="s">
        <v>1381</v>
      </c>
      <c r="G2745" s="42" cm="1">
        <f t="array" ref="G274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1.5972222222222165E-2</v>
      </c>
      <c r="H2745" s="44" t="str">
        <f>IF(ch_table[[#This Row],[Subject 1]]&lt;&gt;"House rose", "",SUMIF(ch_table[Day], ch_table[[#This Row],[Day]], ch_table[Duration]))</f>
        <v/>
      </c>
      <c r="I2745" s="49">
        <f>SUM(INDEX(ch_table[Duration],1):ch_table[[#This Row],[Duration]])</f>
        <v>63.054861111111073</v>
      </c>
      <c r="J2745" s="44" cm="1">
        <f t="array" ref="J274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745" s="44" t="str" cm="1">
        <f t="array" ref="K274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745" s="44" t="str">
        <f>IF(ch_table[[#This Row],[Subject 1]]&lt;&gt;"House rose", "",SUMIF(ch_table[Day], ch_table[[#This Row],[Day]], ch_table[AAT]))</f>
        <v/>
      </c>
      <c r="M2745" s="47">
        <f>SUM(INDEX(ch_table[AAT],1):ch_table[[#This Row],[AAT]])</f>
        <v>4.8000000000000043</v>
      </c>
    </row>
    <row r="2746" spans="1:13" x14ac:dyDescent="0.25">
      <c r="A2746" s="2">
        <v>193</v>
      </c>
      <c r="B2746" s="40">
        <v>44273</v>
      </c>
      <c r="C2746" s="42">
        <v>0.5756944444444444</v>
      </c>
      <c r="D2746" s="3" t="s">
        <v>15</v>
      </c>
      <c r="G2746" s="42" cm="1">
        <f t="array" ref="G274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6.2500000000000888E-3</v>
      </c>
      <c r="H2746" s="44" t="str">
        <f>IF(ch_table[[#This Row],[Subject 1]]&lt;&gt;"House rose", "",SUMIF(ch_table[Day], ch_table[[#This Row],[Day]], ch_table[Duration]))</f>
        <v/>
      </c>
      <c r="I2746" s="49">
        <f>SUM(INDEX(ch_table[Duration],1):ch_table[[#This Row],[Duration]])</f>
        <v>63.061111111111074</v>
      </c>
      <c r="J2746" s="44" cm="1">
        <f t="array" ref="J274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746" s="44" t="str" cm="1">
        <f t="array" ref="K274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746" s="44" t="str">
        <f>IF(ch_table[[#This Row],[Subject 1]]&lt;&gt;"House rose", "",SUMIF(ch_table[Day], ch_table[[#This Row],[Day]], ch_table[AAT]))</f>
        <v/>
      </c>
      <c r="M2746" s="47">
        <f>SUM(INDEX(ch_table[AAT],1):ch_table[[#This Row],[AAT]])</f>
        <v>4.8000000000000043</v>
      </c>
    </row>
    <row r="2747" spans="1:13" ht="30" x14ac:dyDescent="0.25">
      <c r="A2747" s="2">
        <v>193</v>
      </c>
      <c r="B2747" s="40">
        <v>44273</v>
      </c>
      <c r="C2747" s="42">
        <v>0.58194444444444449</v>
      </c>
      <c r="D2747" s="3" t="s">
        <v>24</v>
      </c>
      <c r="E2747" s="5" t="s">
        <v>1382</v>
      </c>
      <c r="G2747" s="42" cm="1">
        <f t="array" ref="G274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2747" s="44" t="str">
        <f>IF(ch_table[[#This Row],[Subject 1]]&lt;&gt;"House rose", "",SUMIF(ch_table[Day], ch_table[[#This Row],[Day]], ch_table[Duration]))</f>
        <v/>
      </c>
      <c r="I2747" s="49">
        <f>SUM(INDEX(ch_table[Duration],1):ch_table[[#This Row],[Duration]])</f>
        <v>63.063888888888854</v>
      </c>
      <c r="J2747" s="44" cm="1">
        <f t="array" ref="J274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747" s="44" t="str" cm="1">
        <f t="array" ref="K274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747" s="44" t="str">
        <f>IF(ch_table[[#This Row],[Subject 1]]&lt;&gt;"House rose", "",SUMIF(ch_table[Day], ch_table[[#This Row],[Day]], ch_table[AAT]))</f>
        <v/>
      </c>
      <c r="M2747" s="47">
        <f>SUM(INDEX(ch_table[AAT],1):ch_table[[#This Row],[AAT]])</f>
        <v>4.8000000000000043</v>
      </c>
    </row>
    <row r="2748" spans="1:13" x14ac:dyDescent="0.25">
      <c r="A2748" s="2">
        <v>193</v>
      </c>
      <c r="B2748" s="40">
        <v>44273</v>
      </c>
      <c r="C2748" s="42">
        <v>0.58472222222222225</v>
      </c>
      <c r="D2748" s="3" t="s">
        <v>630</v>
      </c>
      <c r="E2748" s="5" t="s">
        <v>1383</v>
      </c>
      <c r="F2748" s="5" t="s">
        <v>1060</v>
      </c>
      <c r="G2748" s="42" cm="1">
        <f t="array" ref="G274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7.3611111111111072E-2</v>
      </c>
      <c r="H2748" s="44" t="str">
        <f>IF(ch_table[[#This Row],[Subject 1]]&lt;&gt;"House rose", "",SUMIF(ch_table[Day], ch_table[[#This Row],[Day]], ch_table[Duration]))</f>
        <v/>
      </c>
      <c r="I2748" s="49">
        <f>SUM(INDEX(ch_table[Duration],1):ch_table[[#This Row],[Duration]])</f>
        <v>63.137499999999967</v>
      </c>
      <c r="J2748" s="44" cm="1">
        <f t="array" ref="J274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748" s="44" t="str" cm="1">
        <f t="array" ref="K274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748" s="44" t="str">
        <f>IF(ch_table[[#This Row],[Subject 1]]&lt;&gt;"House rose", "",SUMIF(ch_table[Day], ch_table[[#This Row],[Day]], ch_table[AAT]))</f>
        <v/>
      </c>
      <c r="M2748" s="47">
        <f>SUM(INDEX(ch_table[AAT],1):ch_table[[#This Row],[AAT]])</f>
        <v>4.8000000000000043</v>
      </c>
    </row>
    <row r="2749" spans="1:13" x14ac:dyDescent="0.25">
      <c r="A2749" s="2">
        <v>193</v>
      </c>
      <c r="B2749" s="40">
        <v>44273</v>
      </c>
      <c r="C2749" s="42">
        <v>0.65833333333333333</v>
      </c>
      <c r="D2749" s="3" t="s">
        <v>34</v>
      </c>
      <c r="E2749" s="5" t="s">
        <v>304</v>
      </c>
      <c r="F2749" s="5" t="s">
        <v>73</v>
      </c>
      <c r="G2749" s="42" cm="1">
        <f t="array" ref="G274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</v>
      </c>
      <c r="H2749" s="44" t="str">
        <f>IF(ch_table[[#This Row],[Subject 1]]&lt;&gt;"House rose", "",SUMIF(ch_table[Day], ch_table[[#This Row],[Day]], ch_table[Duration]))</f>
        <v/>
      </c>
      <c r="I2749" s="49">
        <f>SUM(INDEX(ch_table[Duration],1):ch_table[[#This Row],[Duration]])</f>
        <v>63.137499999999967</v>
      </c>
      <c r="J2749" s="44" cm="1">
        <f t="array" ref="J274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749" s="44" t="str" cm="1">
        <f t="array" ref="K274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749" s="44" t="str">
        <f>IF(ch_table[[#This Row],[Subject 1]]&lt;&gt;"House rose", "",SUMIF(ch_table[Day], ch_table[[#This Row],[Day]], ch_table[AAT]))</f>
        <v/>
      </c>
      <c r="M2749" s="47">
        <f>SUM(INDEX(ch_table[AAT],1):ch_table[[#This Row],[AAT]])</f>
        <v>4.8000000000000043</v>
      </c>
    </row>
    <row r="2750" spans="1:13" x14ac:dyDescent="0.25">
      <c r="A2750" s="2">
        <v>193</v>
      </c>
      <c r="B2750" s="40">
        <v>44273</v>
      </c>
      <c r="C2750" s="42">
        <v>0.65833333333333333</v>
      </c>
      <c r="D2750" s="3" t="s">
        <v>15</v>
      </c>
      <c r="G2750" s="42" cm="1">
        <f t="array" ref="G275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6.9444444444444198E-4</v>
      </c>
      <c r="H2750" s="44" t="str">
        <f>IF(ch_table[[#This Row],[Subject 1]]&lt;&gt;"House rose", "",SUMIF(ch_table[Day], ch_table[[#This Row],[Day]], ch_table[Duration]))</f>
        <v/>
      </c>
      <c r="I2750" s="49">
        <f>SUM(INDEX(ch_table[Duration],1):ch_table[[#This Row],[Duration]])</f>
        <v>63.138194444444409</v>
      </c>
      <c r="J2750" s="44" cm="1">
        <f t="array" ref="J275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750" s="44" t="str" cm="1">
        <f t="array" ref="K275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750" s="44" t="str">
        <f>IF(ch_table[[#This Row],[Subject 1]]&lt;&gt;"House rose", "",SUMIF(ch_table[Day], ch_table[[#This Row],[Day]], ch_table[AAT]))</f>
        <v/>
      </c>
      <c r="M2750" s="47">
        <f>SUM(INDEX(ch_table[AAT],1):ch_table[[#This Row],[AAT]])</f>
        <v>4.8000000000000043</v>
      </c>
    </row>
    <row r="2751" spans="1:13" x14ac:dyDescent="0.25">
      <c r="A2751" s="2">
        <v>193</v>
      </c>
      <c r="B2751" s="40">
        <v>44273</v>
      </c>
      <c r="C2751" s="42">
        <v>0.65902777777777777</v>
      </c>
      <c r="D2751" s="3" t="s">
        <v>630</v>
      </c>
      <c r="E2751" s="5" t="s">
        <v>1384</v>
      </c>
      <c r="F2751" s="5" t="s">
        <v>1060</v>
      </c>
      <c r="G2751" s="42" cm="1">
        <f t="array" ref="G275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4.7916666666666718E-2</v>
      </c>
      <c r="H2751" s="44" t="str">
        <f>IF(ch_table[[#This Row],[Subject 1]]&lt;&gt;"House rose", "",SUMIF(ch_table[Day], ch_table[[#This Row],[Day]], ch_table[Duration]))</f>
        <v/>
      </c>
      <c r="I2751" s="49">
        <f>SUM(INDEX(ch_table[Duration],1):ch_table[[#This Row],[Duration]])</f>
        <v>63.186111111111074</v>
      </c>
      <c r="J2751" s="44" cm="1">
        <f t="array" ref="J275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751" s="44" t="str" cm="1">
        <f t="array" ref="K275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751" s="44" t="str">
        <f>IF(ch_table[[#This Row],[Subject 1]]&lt;&gt;"House rose", "",SUMIF(ch_table[Day], ch_table[[#This Row],[Day]], ch_table[AAT]))</f>
        <v/>
      </c>
      <c r="M2751" s="47">
        <f>SUM(INDEX(ch_table[AAT],1):ch_table[[#This Row],[AAT]])</f>
        <v>4.8000000000000043</v>
      </c>
    </row>
    <row r="2752" spans="1:13" x14ac:dyDescent="0.25">
      <c r="A2752" s="2">
        <v>193</v>
      </c>
      <c r="B2752" s="40">
        <v>44273</v>
      </c>
      <c r="C2752" s="42">
        <v>0.70694444444444449</v>
      </c>
      <c r="D2752" s="3" t="s">
        <v>34</v>
      </c>
      <c r="E2752" s="5" t="s">
        <v>304</v>
      </c>
      <c r="F2752" s="5" t="s">
        <v>73</v>
      </c>
      <c r="G2752" s="42" cm="1">
        <f t="array" ref="G275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</v>
      </c>
      <c r="H2752" s="44" t="str">
        <f>IF(ch_table[[#This Row],[Subject 1]]&lt;&gt;"House rose", "",SUMIF(ch_table[Day], ch_table[[#This Row],[Day]], ch_table[Duration]))</f>
        <v/>
      </c>
      <c r="I2752" s="49">
        <f>SUM(INDEX(ch_table[Duration],1):ch_table[[#This Row],[Duration]])</f>
        <v>63.186111111111074</v>
      </c>
      <c r="J2752" s="44" cm="1">
        <f t="array" ref="J275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752" s="44" t="str" cm="1">
        <f t="array" ref="K275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752" s="44" t="str">
        <f>IF(ch_table[[#This Row],[Subject 1]]&lt;&gt;"House rose", "",SUMIF(ch_table[Day], ch_table[[#This Row],[Day]], ch_table[AAT]))</f>
        <v/>
      </c>
      <c r="M2752" s="47">
        <f>SUM(INDEX(ch_table[AAT],1):ch_table[[#This Row],[AAT]])</f>
        <v>4.8000000000000043</v>
      </c>
    </row>
    <row r="2753" spans="1:13" ht="45" x14ac:dyDescent="0.25">
      <c r="A2753" s="2">
        <v>193</v>
      </c>
      <c r="B2753" s="40">
        <v>44273</v>
      </c>
      <c r="C2753" s="42">
        <v>0.70694444444444449</v>
      </c>
      <c r="D2753" s="3" t="s">
        <v>26</v>
      </c>
      <c r="E2753" s="5" t="s">
        <v>1385</v>
      </c>
      <c r="G2753" s="42" cm="1">
        <f t="array" ref="G275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2.2222222222222143E-2</v>
      </c>
      <c r="H2753" s="44" t="str">
        <f>IF(ch_table[[#This Row],[Subject 1]]&lt;&gt;"House rose", "",SUMIF(ch_table[Day], ch_table[[#This Row],[Day]], ch_table[Duration]))</f>
        <v/>
      </c>
      <c r="I2753" s="49">
        <f>SUM(INDEX(ch_table[Duration],1):ch_table[[#This Row],[Duration]])</f>
        <v>63.2083333333333</v>
      </c>
      <c r="J2753" s="44" cm="1">
        <f t="array" ref="J275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753" s="44" cm="1">
        <f t="array" ref="K275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2.0833333333333259E-2</v>
      </c>
      <c r="L2753" s="44" t="str">
        <f>IF(ch_table[[#This Row],[Subject 1]]&lt;&gt;"House rose", "",SUMIF(ch_table[Day], ch_table[[#This Row],[Day]], ch_table[AAT]))</f>
        <v/>
      </c>
      <c r="M2753" s="47">
        <f>SUM(INDEX(ch_table[AAT],1):ch_table[[#This Row],[AAT]])</f>
        <v>4.8208333333333373</v>
      </c>
    </row>
    <row r="2754" spans="1:13" x14ac:dyDescent="0.25">
      <c r="A2754" s="2">
        <v>193</v>
      </c>
      <c r="B2754" s="40">
        <v>44273</v>
      </c>
      <c r="C2754" s="42">
        <v>0.72916666666666663</v>
      </c>
      <c r="D2754" s="3" t="s">
        <v>17</v>
      </c>
      <c r="G2754" s="42" t="str" cm="1">
        <f t="array" ref="G275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2754" s="44">
        <f>IF(ch_table[[#This Row],[Subject 1]]&lt;&gt;"House rose", "",SUMIF(ch_table[Day], ch_table[[#This Row],[Day]], ch_table[Duration]))</f>
        <v>0.33333333333333331</v>
      </c>
      <c r="I2754" s="49">
        <f>SUM(INDEX(ch_table[Duration],1):ch_table[[#This Row],[Duration]])</f>
        <v>63.2083333333333</v>
      </c>
      <c r="J2754" s="44" cm="1">
        <f t="array" ref="J275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754" s="44" t="str" cm="1">
        <f t="array" ref="K275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754" s="44">
        <f>IF(ch_table[[#This Row],[Subject 1]]&lt;&gt;"House rose", "",SUMIF(ch_table[Day], ch_table[[#This Row],[Day]], ch_table[AAT]))</f>
        <v>2.0833333333333259E-2</v>
      </c>
      <c r="M2754" s="47">
        <f>SUM(INDEX(ch_table[AAT],1):ch_table[[#This Row],[AAT]])</f>
        <v>4.8208333333333373</v>
      </c>
    </row>
    <row r="2755" spans="1:13" x14ac:dyDescent="0.25">
      <c r="A2755" s="2">
        <v>194</v>
      </c>
      <c r="B2755" s="40">
        <v>44277</v>
      </c>
      <c r="C2755" s="42">
        <v>0.60416666666666663</v>
      </c>
      <c r="D2755" s="3" t="s">
        <v>18</v>
      </c>
      <c r="G2755" s="42" cm="1">
        <f t="array" ref="G275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2755" s="44" t="str">
        <f>IF(ch_table[[#This Row],[Subject 1]]&lt;&gt;"House rose", "",SUMIF(ch_table[Day], ch_table[[#This Row],[Day]], ch_table[Duration]))</f>
        <v/>
      </c>
      <c r="I2755" s="49">
        <f>SUM(INDEX(ch_table[Duration],1):ch_table[[#This Row],[Duration]])</f>
        <v>63.210416666666632</v>
      </c>
      <c r="J2755" s="44" cm="1">
        <f t="array" ref="J275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755" s="44" t="str" cm="1">
        <f t="array" ref="K275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755" s="44" t="str">
        <f>IF(ch_table[[#This Row],[Subject 1]]&lt;&gt;"House rose", "",SUMIF(ch_table[Day], ch_table[[#This Row],[Day]], ch_table[AAT]))</f>
        <v/>
      </c>
      <c r="M2755" s="47">
        <f>SUM(INDEX(ch_table[AAT],1):ch_table[[#This Row],[AAT]])</f>
        <v>4.8208333333333373</v>
      </c>
    </row>
    <row r="2756" spans="1:13" x14ac:dyDescent="0.25">
      <c r="A2756" s="2">
        <v>194</v>
      </c>
      <c r="B2756" s="40">
        <v>44277</v>
      </c>
      <c r="C2756" s="42">
        <v>0.60624999999999996</v>
      </c>
      <c r="D2756" s="3" t="s">
        <v>20</v>
      </c>
      <c r="E2756" s="5" t="s">
        <v>1386</v>
      </c>
      <c r="F2756" s="5" t="s">
        <v>73</v>
      </c>
      <c r="G2756" s="42" cm="1">
        <f t="array" ref="G275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6.9444444444444198E-4</v>
      </c>
      <c r="H2756" s="44" t="str">
        <f>IF(ch_table[[#This Row],[Subject 1]]&lt;&gt;"House rose", "",SUMIF(ch_table[Day], ch_table[[#This Row],[Day]], ch_table[Duration]))</f>
        <v/>
      </c>
      <c r="I2756" s="49">
        <f>SUM(INDEX(ch_table[Duration],1):ch_table[[#This Row],[Duration]])</f>
        <v>63.211111111111073</v>
      </c>
      <c r="J2756" s="44" cm="1">
        <f t="array" ref="J275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756" s="44" t="str" cm="1">
        <f t="array" ref="K275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756" s="44" t="str">
        <f>IF(ch_table[[#This Row],[Subject 1]]&lt;&gt;"House rose", "",SUMIF(ch_table[Day], ch_table[[#This Row],[Day]], ch_table[AAT]))</f>
        <v/>
      </c>
      <c r="M2756" s="47">
        <f>SUM(INDEX(ch_table[AAT],1):ch_table[[#This Row],[AAT]])</f>
        <v>4.8208333333333373</v>
      </c>
    </row>
    <row r="2757" spans="1:13" x14ac:dyDescent="0.25">
      <c r="A2757" s="2">
        <v>194</v>
      </c>
      <c r="B2757" s="40">
        <v>44277</v>
      </c>
      <c r="C2757" s="42">
        <v>0.6069444444444444</v>
      </c>
      <c r="D2757" s="3" t="s">
        <v>15</v>
      </c>
      <c r="G2757" s="42" cm="1">
        <f t="array" ref="G275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2.0138888888888928E-2</v>
      </c>
      <c r="H2757" s="44" t="str">
        <f>IF(ch_table[[#This Row],[Subject 1]]&lt;&gt;"House rose", "",SUMIF(ch_table[Day], ch_table[[#This Row],[Day]], ch_table[Duration]))</f>
        <v/>
      </c>
      <c r="I2757" s="49">
        <f>SUM(INDEX(ch_table[Duration],1):ch_table[[#This Row],[Duration]])</f>
        <v>63.23124999999996</v>
      </c>
      <c r="J2757" s="44" cm="1">
        <f t="array" ref="J275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757" s="44" t="str" cm="1">
        <f t="array" ref="K275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757" s="44" t="str">
        <f>IF(ch_table[[#This Row],[Subject 1]]&lt;&gt;"House rose", "",SUMIF(ch_table[Day], ch_table[[#This Row],[Day]], ch_table[AAT]))</f>
        <v/>
      </c>
      <c r="M2757" s="47">
        <f>SUM(INDEX(ch_table[AAT],1):ch_table[[#This Row],[AAT]])</f>
        <v>4.8208333333333373</v>
      </c>
    </row>
    <row r="2758" spans="1:13" ht="30" x14ac:dyDescent="0.25">
      <c r="A2758" s="2">
        <v>194</v>
      </c>
      <c r="B2758" s="40">
        <v>44277</v>
      </c>
      <c r="C2758" s="42">
        <v>0.62708333333333333</v>
      </c>
      <c r="D2758" s="3" t="s">
        <v>20</v>
      </c>
      <c r="E2758" s="5" t="s">
        <v>1387</v>
      </c>
      <c r="F2758" s="5" t="s">
        <v>73</v>
      </c>
      <c r="G2758" s="42" cm="1">
        <f t="array" ref="G275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6.9444444444444198E-4</v>
      </c>
      <c r="H2758" s="44" t="str">
        <f>IF(ch_table[[#This Row],[Subject 1]]&lt;&gt;"House rose", "",SUMIF(ch_table[Day], ch_table[[#This Row],[Day]], ch_table[Duration]))</f>
        <v/>
      </c>
      <c r="I2758" s="49">
        <f>SUM(INDEX(ch_table[Duration],1):ch_table[[#This Row],[Duration]])</f>
        <v>63.231944444444402</v>
      </c>
      <c r="J2758" s="44" cm="1">
        <f t="array" ref="J275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758" s="44" t="str" cm="1">
        <f t="array" ref="K275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758" s="44" t="str">
        <f>IF(ch_table[[#This Row],[Subject 1]]&lt;&gt;"House rose", "",SUMIF(ch_table[Day], ch_table[[#This Row],[Day]], ch_table[AAT]))</f>
        <v/>
      </c>
      <c r="M2758" s="47">
        <f>SUM(INDEX(ch_table[AAT],1):ch_table[[#This Row],[AAT]])</f>
        <v>4.8208333333333373</v>
      </c>
    </row>
    <row r="2759" spans="1:13" x14ac:dyDescent="0.25">
      <c r="A2759" s="2">
        <v>194</v>
      </c>
      <c r="B2759" s="40">
        <v>44277</v>
      </c>
      <c r="C2759" s="42">
        <v>0.62777777777777777</v>
      </c>
      <c r="D2759" s="3" t="s">
        <v>28</v>
      </c>
      <c r="E2759" s="5" t="s">
        <v>261</v>
      </c>
      <c r="G2759" s="42" cm="1">
        <f t="array" ref="G275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3.1944444444444442E-2</v>
      </c>
      <c r="H2759" s="44" t="str">
        <f>IF(ch_table[[#This Row],[Subject 1]]&lt;&gt;"House rose", "",SUMIF(ch_table[Day], ch_table[[#This Row],[Day]], ch_table[Duration]))</f>
        <v/>
      </c>
      <c r="I2759" s="49">
        <f>SUM(INDEX(ch_table[Duration],1):ch_table[[#This Row],[Duration]])</f>
        <v>63.263888888888843</v>
      </c>
      <c r="J2759" s="44" cm="1">
        <f t="array" ref="J275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759" s="44" t="str" cm="1">
        <f t="array" ref="K275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759" s="44" t="str">
        <f>IF(ch_table[[#This Row],[Subject 1]]&lt;&gt;"House rose", "",SUMIF(ch_table[Day], ch_table[[#This Row],[Day]], ch_table[AAT]))</f>
        <v/>
      </c>
      <c r="M2759" s="47">
        <f>SUM(INDEX(ch_table[AAT],1):ch_table[[#This Row],[AAT]])</f>
        <v>4.8208333333333373</v>
      </c>
    </row>
    <row r="2760" spans="1:13" x14ac:dyDescent="0.25">
      <c r="A2760" s="2">
        <v>194</v>
      </c>
      <c r="B2760" s="40">
        <v>44277</v>
      </c>
      <c r="C2760" s="42">
        <v>0.65972222222222221</v>
      </c>
      <c r="D2760" s="3" t="s">
        <v>29</v>
      </c>
      <c r="E2760" s="5" t="s">
        <v>261</v>
      </c>
      <c r="G2760" s="42" cm="1">
        <f t="array" ref="G276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1.041666666666663E-2</v>
      </c>
      <c r="H2760" s="44" t="str">
        <f>IF(ch_table[[#This Row],[Subject 1]]&lt;&gt;"House rose", "",SUMIF(ch_table[Day], ch_table[[#This Row],[Day]], ch_table[Duration]))</f>
        <v/>
      </c>
      <c r="I2760" s="49">
        <f>SUM(INDEX(ch_table[Duration],1):ch_table[[#This Row],[Duration]])</f>
        <v>63.274305555555507</v>
      </c>
      <c r="J2760" s="44" cm="1">
        <f t="array" ref="J276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760" s="44" t="str" cm="1">
        <f t="array" ref="K276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760" s="44" t="str">
        <f>IF(ch_table[[#This Row],[Subject 1]]&lt;&gt;"House rose", "",SUMIF(ch_table[Day], ch_table[[#This Row],[Day]], ch_table[AAT]))</f>
        <v/>
      </c>
      <c r="M2760" s="47">
        <f>SUM(INDEX(ch_table[AAT],1):ch_table[[#This Row],[AAT]])</f>
        <v>4.8208333333333373</v>
      </c>
    </row>
    <row r="2761" spans="1:13" x14ac:dyDescent="0.25">
      <c r="A2761" s="2">
        <v>194</v>
      </c>
      <c r="B2761" s="40">
        <v>44277</v>
      </c>
      <c r="C2761" s="42">
        <v>0.67013888888888884</v>
      </c>
      <c r="D2761" s="3" t="s">
        <v>15</v>
      </c>
      <c r="G2761" s="42" cm="1">
        <f t="array" ref="G276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1.388888888888884E-3</v>
      </c>
      <c r="H2761" s="44" t="str">
        <f>IF(ch_table[[#This Row],[Subject 1]]&lt;&gt;"House rose", "",SUMIF(ch_table[Day], ch_table[[#This Row],[Day]], ch_table[Duration]))</f>
        <v/>
      </c>
      <c r="I2761" s="49">
        <f>SUM(INDEX(ch_table[Duration],1):ch_table[[#This Row],[Duration]])</f>
        <v>63.275694444444397</v>
      </c>
      <c r="J2761" s="44" cm="1">
        <f t="array" ref="J276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761" s="44" t="str" cm="1">
        <f t="array" ref="K276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761" s="44" t="str">
        <f>IF(ch_table[[#This Row],[Subject 1]]&lt;&gt;"House rose", "",SUMIF(ch_table[Day], ch_table[[#This Row],[Day]], ch_table[AAT]))</f>
        <v/>
      </c>
      <c r="M2761" s="47">
        <f>SUM(INDEX(ch_table[AAT],1):ch_table[[#This Row],[AAT]])</f>
        <v>4.8208333333333373</v>
      </c>
    </row>
    <row r="2762" spans="1:13" ht="45" x14ac:dyDescent="0.25">
      <c r="A2762" s="2">
        <v>194</v>
      </c>
      <c r="B2762" s="40">
        <v>44277</v>
      </c>
      <c r="C2762" s="42">
        <v>0.67152777777777772</v>
      </c>
      <c r="D2762" s="3" t="s">
        <v>30</v>
      </c>
      <c r="E2762" s="5" t="s">
        <v>1388</v>
      </c>
      <c r="G2762" s="42" cm="1">
        <f t="array" ref="G276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3.1944444444444553E-2</v>
      </c>
      <c r="H2762" s="44" t="str">
        <f>IF(ch_table[[#This Row],[Subject 1]]&lt;&gt;"House rose", "",SUMIF(ch_table[Day], ch_table[[#This Row],[Day]], ch_table[Duration]))</f>
        <v/>
      </c>
      <c r="I2762" s="49">
        <f>SUM(INDEX(ch_table[Duration],1):ch_table[[#This Row],[Duration]])</f>
        <v>63.307638888888839</v>
      </c>
      <c r="J2762" s="44" cm="1">
        <f t="array" ref="J276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762" s="44" t="str" cm="1">
        <f t="array" ref="K276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762" s="44" t="str">
        <f>IF(ch_table[[#This Row],[Subject 1]]&lt;&gt;"House rose", "",SUMIF(ch_table[Day], ch_table[[#This Row],[Day]], ch_table[AAT]))</f>
        <v/>
      </c>
      <c r="M2762" s="47">
        <f>SUM(INDEX(ch_table[AAT],1):ch_table[[#This Row],[AAT]])</f>
        <v>4.8208333333333373</v>
      </c>
    </row>
    <row r="2763" spans="1:13" x14ac:dyDescent="0.25">
      <c r="A2763" s="2">
        <v>194</v>
      </c>
      <c r="B2763" s="40">
        <v>44277</v>
      </c>
      <c r="C2763" s="42">
        <v>0.70347222222222228</v>
      </c>
      <c r="D2763" s="3" t="s">
        <v>15</v>
      </c>
      <c r="G2763" s="42" cm="1">
        <f t="array" ref="G276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2763" s="44" t="str">
        <f>IF(ch_table[[#This Row],[Subject 1]]&lt;&gt;"House rose", "",SUMIF(ch_table[Day], ch_table[[#This Row],[Day]], ch_table[Duration]))</f>
        <v/>
      </c>
      <c r="I2763" s="49">
        <f>SUM(INDEX(ch_table[Duration],1):ch_table[[#This Row],[Duration]])</f>
        <v>63.30972222222217</v>
      </c>
      <c r="J2763" s="44" cm="1">
        <f t="array" ref="J276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763" s="44" t="str" cm="1">
        <f t="array" ref="K276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763" s="44" t="str">
        <f>IF(ch_table[[#This Row],[Subject 1]]&lt;&gt;"House rose", "",SUMIF(ch_table[Day], ch_table[[#This Row],[Day]], ch_table[AAT]))</f>
        <v/>
      </c>
      <c r="M2763" s="47">
        <f>SUM(INDEX(ch_table[AAT],1):ch_table[[#This Row],[AAT]])</f>
        <v>4.8208333333333373</v>
      </c>
    </row>
    <row r="2764" spans="1:13" ht="30" x14ac:dyDescent="0.25">
      <c r="A2764" s="2">
        <v>194</v>
      </c>
      <c r="B2764" s="40">
        <v>44277</v>
      </c>
      <c r="C2764" s="42">
        <v>0.7055555555555556</v>
      </c>
      <c r="D2764" s="3" t="s">
        <v>30</v>
      </c>
      <c r="E2764" s="5" t="s">
        <v>1389</v>
      </c>
      <c r="G2764" s="42" cm="1">
        <f t="array" ref="G276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6.6666666666666652E-2</v>
      </c>
      <c r="H2764" s="44" t="str">
        <f>IF(ch_table[[#This Row],[Subject 1]]&lt;&gt;"House rose", "",SUMIF(ch_table[Day], ch_table[[#This Row],[Day]], ch_table[Duration]))</f>
        <v/>
      </c>
      <c r="I2764" s="49">
        <f>SUM(INDEX(ch_table[Duration],1):ch_table[[#This Row],[Duration]])</f>
        <v>63.37638888888884</v>
      </c>
      <c r="J2764" s="44" cm="1">
        <f t="array" ref="J276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764" s="44" t="str" cm="1">
        <f t="array" ref="K276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764" s="44" t="str">
        <f>IF(ch_table[[#This Row],[Subject 1]]&lt;&gt;"House rose", "",SUMIF(ch_table[Day], ch_table[[#This Row],[Day]], ch_table[AAT]))</f>
        <v/>
      </c>
      <c r="M2764" s="47">
        <f>SUM(INDEX(ch_table[AAT],1):ch_table[[#This Row],[AAT]])</f>
        <v>4.8208333333333373</v>
      </c>
    </row>
    <row r="2765" spans="1:13" x14ac:dyDescent="0.25">
      <c r="A2765" s="2">
        <v>194</v>
      </c>
      <c r="B2765" s="40">
        <v>44277</v>
      </c>
      <c r="C2765" s="42">
        <v>0.77222222222222225</v>
      </c>
      <c r="D2765" s="3" t="s">
        <v>24</v>
      </c>
      <c r="E2765" s="5" t="s">
        <v>1390</v>
      </c>
      <c r="G2765" s="42" cm="1">
        <f t="array" ref="G276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3.4722222222222099E-3</v>
      </c>
      <c r="H2765" s="44" t="str">
        <f>IF(ch_table[[#This Row],[Subject 1]]&lt;&gt;"House rose", "",SUMIF(ch_table[Day], ch_table[[#This Row],[Day]], ch_table[Duration]))</f>
        <v/>
      </c>
      <c r="I2765" s="49">
        <f>SUM(INDEX(ch_table[Duration],1):ch_table[[#This Row],[Duration]])</f>
        <v>63.379861111111062</v>
      </c>
      <c r="J2765" s="44" cm="1">
        <f t="array" ref="J276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765" s="44" t="str" cm="1">
        <f t="array" ref="K276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765" s="44" t="str">
        <f>IF(ch_table[[#This Row],[Subject 1]]&lt;&gt;"House rose", "",SUMIF(ch_table[Day], ch_table[[#This Row],[Day]], ch_table[AAT]))</f>
        <v/>
      </c>
      <c r="M2765" s="47">
        <f>SUM(INDEX(ch_table[AAT],1):ch_table[[#This Row],[AAT]])</f>
        <v>4.8208333333333373</v>
      </c>
    </row>
    <row r="2766" spans="1:13" x14ac:dyDescent="0.25">
      <c r="A2766" s="2">
        <v>194</v>
      </c>
      <c r="B2766" s="40">
        <v>44277</v>
      </c>
      <c r="C2766" s="42">
        <v>0.77569444444444446</v>
      </c>
      <c r="D2766" s="3" t="s">
        <v>15</v>
      </c>
      <c r="G2766" s="42" cm="1">
        <f t="array" ref="G276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2766" s="44" t="str">
        <f>IF(ch_table[[#This Row],[Subject 1]]&lt;&gt;"House rose", "",SUMIF(ch_table[Day], ch_table[[#This Row],[Day]], ch_table[Duration]))</f>
        <v/>
      </c>
      <c r="I2766" s="49">
        <f>SUM(INDEX(ch_table[Duration],1):ch_table[[#This Row],[Duration]])</f>
        <v>63.382638888888842</v>
      </c>
      <c r="J2766" s="44" cm="1">
        <f t="array" ref="J276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766" s="44" t="str" cm="1">
        <f t="array" ref="K276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766" s="44" t="str">
        <f>IF(ch_table[[#This Row],[Subject 1]]&lt;&gt;"House rose", "",SUMIF(ch_table[Day], ch_table[[#This Row],[Day]], ch_table[AAT]))</f>
        <v/>
      </c>
      <c r="M2766" s="47">
        <f>SUM(INDEX(ch_table[AAT],1):ch_table[[#This Row],[AAT]])</f>
        <v>4.8208333333333373</v>
      </c>
    </row>
    <row r="2767" spans="1:13" x14ac:dyDescent="0.25">
      <c r="A2767" s="2">
        <v>194</v>
      </c>
      <c r="B2767" s="40">
        <v>44277</v>
      </c>
      <c r="C2767" s="42">
        <v>0.77847222222222223</v>
      </c>
      <c r="D2767" s="3" t="s">
        <v>42</v>
      </c>
      <c r="E2767" s="5" t="s">
        <v>529</v>
      </c>
      <c r="F2767" s="5" t="s">
        <v>830</v>
      </c>
      <c r="G2767" s="42" cm="1">
        <f t="array" ref="G276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5.6250000000000022E-2</v>
      </c>
      <c r="H2767" s="44" t="str">
        <f>IF(ch_table[[#This Row],[Subject 1]]&lt;&gt;"House rose", "",SUMIF(ch_table[Day], ch_table[[#This Row],[Day]], ch_table[Duration]))</f>
        <v/>
      </c>
      <c r="I2767" s="49">
        <f>SUM(INDEX(ch_table[Duration],1):ch_table[[#This Row],[Duration]])</f>
        <v>63.43888888888884</v>
      </c>
      <c r="J2767" s="44" cm="1">
        <f t="array" ref="J276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767" s="44" t="str" cm="1">
        <f t="array" ref="K276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767" s="44" t="str">
        <f>IF(ch_table[[#This Row],[Subject 1]]&lt;&gt;"House rose", "",SUMIF(ch_table[Day], ch_table[[#This Row],[Day]], ch_table[AAT]))</f>
        <v/>
      </c>
      <c r="M2767" s="47">
        <f>SUM(INDEX(ch_table[AAT],1):ch_table[[#This Row],[AAT]])</f>
        <v>4.8208333333333373</v>
      </c>
    </row>
    <row r="2768" spans="1:13" ht="30" x14ac:dyDescent="0.25">
      <c r="A2768" s="2">
        <v>194</v>
      </c>
      <c r="B2768" s="40">
        <v>44277</v>
      </c>
      <c r="C2768" s="42">
        <v>0.83472222222222225</v>
      </c>
      <c r="D2768" s="3" t="s">
        <v>34</v>
      </c>
      <c r="E2768" s="5" t="s">
        <v>359</v>
      </c>
      <c r="F2768" s="5" t="s">
        <v>736</v>
      </c>
      <c r="G2768" s="42" cm="1">
        <f t="array" ref="G276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</v>
      </c>
      <c r="H2768" s="44" t="str">
        <f>IF(ch_table[[#This Row],[Subject 1]]&lt;&gt;"House rose", "",SUMIF(ch_table[Day], ch_table[[#This Row],[Day]], ch_table[Duration]))</f>
        <v/>
      </c>
      <c r="I2768" s="49">
        <f>SUM(INDEX(ch_table[Duration],1):ch_table[[#This Row],[Duration]])</f>
        <v>63.43888888888884</v>
      </c>
      <c r="J2768" s="44" cm="1">
        <f t="array" ref="J276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768" s="44" t="str" cm="1">
        <f t="array" ref="K276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768" s="44" t="str">
        <f>IF(ch_table[[#This Row],[Subject 1]]&lt;&gt;"House rose", "",SUMIF(ch_table[Day], ch_table[[#This Row],[Day]], ch_table[AAT]))</f>
        <v/>
      </c>
      <c r="M2768" s="47">
        <f>SUM(INDEX(ch_table[AAT],1):ch_table[[#This Row],[AAT]])</f>
        <v>4.8208333333333373</v>
      </c>
    </row>
    <row r="2769" spans="1:13" x14ac:dyDescent="0.25">
      <c r="A2769" s="2">
        <v>194</v>
      </c>
      <c r="B2769" s="40">
        <v>44277</v>
      </c>
      <c r="C2769" s="42">
        <v>0.83472222222222225</v>
      </c>
      <c r="D2769" s="3" t="s">
        <v>42</v>
      </c>
      <c r="E2769" s="5" t="s">
        <v>481</v>
      </c>
      <c r="F2769" s="5" t="s">
        <v>830</v>
      </c>
      <c r="G2769" s="42" cm="1">
        <f t="array" ref="G276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9.0277777777777457E-3</v>
      </c>
      <c r="H2769" s="44" t="str">
        <f>IF(ch_table[[#This Row],[Subject 1]]&lt;&gt;"House rose", "",SUMIF(ch_table[Day], ch_table[[#This Row],[Day]], ch_table[Duration]))</f>
        <v/>
      </c>
      <c r="I2769" s="49">
        <f>SUM(INDEX(ch_table[Duration],1):ch_table[[#This Row],[Duration]])</f>
        <v>63.447916666666615</v>
      </c>
      <c r="J2769" s="44" cm="1">
        <f t="array" ref="J276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769" s="44" t="str" cm="1">
        <f t="array" ref="K276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769" s="44" t="str">
        <f>IF(ch_table[[#This Row],[Subject 1]]&lt;&gt;"House rose", "",SUMIF(ch_table[Day], ch_table[[#This Row],[Day]], ch_table[AAT]))</f>
        <v/>
      </c>
      <c r="M2769" s="47">
        <f>SUM(INDEX(ch_table[AAT],1):ch_table[[#This Row],[AAT]])</f>
        <v>4.8208333333333373</v>
      </c>
    </row>
    <row r="2770" spans="1:13" x14ac:dyDescent="0.25">
      <c r="A2770" s="2">
        <v>194</v>
      </c>
      <c r="B2770" s="40">
        <v>44277</v>
      </c>
      <c r="C2770" s="42">
        <v>0.84375</v>
      </c>
      <c r="D2770" s="3" t="s">
        <v>34</v>
      </c>
      <c r="E2770" s="5" t="s">
        <v>226</v>
      </c>
      <c r="F2770" s="5" t="s">
        <v>73</v>
      </c>
      <c r="G2770" s="42" cm="1">
        <f t="array" ref="G277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4.0277777777777746E-2</v>
      </c>
      <c r="H2770" s="44" t="str">
        <f>IF(ch_table[[#This Row],[Subject 1]]&lt;&gt;"House rose", "",SUMIF(ch_table[Day], ch_table[[#This Row],[Day]], ch_table[Duration]))</f>
        <v/>
      </c>
      <c r="I2770" s="49">
        <f>SUM(INDEX(ch_table[Duration],1):ch_table[[#This Row],[Duration]])</f>
        <v>63.488194444444389</v>
      </c>
      <c r="J2770" s="44" cm="1">
        <f t="array" ref="J277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770" s="44" t="str" cm="1">
        <f t="array" ref="K277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770" s="44" t="str">
        <f>IF(ch_table[[#This Row],[Subject 1]]&lt;&gt;"House rose", "",SUMIF(ch_table[Day], ch_table[[#This Row],[Day]], ch_table[AAT]))</f>
        <v/>
      </c>
      <c r="M2770" s="47">
        <f>SUM(INDEX(ch_table[AAT],1):ch_table[[#This Row],[AAT]])</f>
        <v>4.8208333333333373</v>
      </c>
    </row>
    <row r="2771" spans="1:13" x14ac:dyDescent="0.25">
      <c r="A2771" s="2">
        <v>194</v>
      </c>
      <c r="B2771" s="40">
        <v>44277</v>
      </c>
      <c r="C2771" s="42">
        <v>0.88402777777777775</v>
      </c>
      <c r="D2771" s="3" t="s">
        <v>15</v>
      </c>
      <c r="G2771" s="42" cm="1">
        <f t="array" ref="G277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2771" s="44" t="str">
        <f>IF(ch_table[[#This Row],[Subject 1]]&lt;&gt;"House rose", "",SUMIF(ch_table[Day], ch_table[[#This Row],[Day]], ch_table[Duration]))</f>
        <v/>
      </c>
      <c r="I2771" s="49">
        <f>SUM(INDEX(ch_table[Duration],1):ch_table[[#This Row],[Duration]])</f>
        <v>63.49027777777772</v>
      </c>
      <c r="J2771" s="44" cm="1">
        <f t="array" ref="J277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771" s="44" t="str" cm="1">
        <f t="array" ref="K277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771" s="44" t="str">
        <f>IF(ch_table[[#This Row],[Subject 1]]&lt;&gt;"House rose", "",SUMIF(ch_table[Day], ch_table[[#This Row],[Day]], ch_table[AAT]))</f>
        <v/>
      </c>
      <c r="M2771" s="47">
        <f>SUM(INDEX(ch_table[AAT],1):ch_table[[#This Row],[AAT]])</f>
        <v>4.8208333333333373</v>
      </c>
    </row>
    <row r="2772" spans="1:13" x14ac:dyDescent="0.25">
      <c r="A2772" s="2">
        <v>194</v>
      </c>
      <c r="B2772" s="40">
        <v>44277</v>
      </c>
      <c r="C2772" s="42">
        <v>0.88611111111111107</v>
      </c>
      <c r="D2772" s="3" t="s">
        <v>37</v>
      </c>
      <c r="E2772" s="5" t="s">
        <v>1391</v>
      </c>
      <c r="G2772" s="42" cm="1">
        <f t="array" ref="G277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1.8750000000000044E-2</v>
      </c>
      <c r="H2772" s="44" t="str">
        <f>IF(ch_table[[#This Row],[Subject 1]]&lt;&gt;"House rose", "",SUMIF(ch_table[Day], ch_table[[#This Row],[Day]], ch_table[Duration]))</f>
        <v/>
      </c>
      <c r="I2772" s="49">
        <f>SUM(INDEX(ch_table[Duration],1):ch_table[[#This Row],[Duration]])</f>
        <v>63.509027777777717</v>
      </c>
      <c r="J2772" s="44" cm="1">
        <f t="array" ref="J277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772" s="44" t="str" cm="1">
        <f t="array" ref="K277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772" s="44" t="str">
        <f>IF(ch_table[[#This Row],[Subject 1]]&lt;&gt;"House rose", "",SUMIF(ch_table[Day], ch_table[[#This Row],[Day]], ch_table[AAT]))</f>
        <v/>
      </c>
      <c r="M2772" s="47">
        <f>SUM(INDEX(ch_table[AAT],1):ch_table[[#This Row],[AAT]])</f>
        <v>4.8208333333333373</v>
      </c>
    </row>
    <row r="2773" spans="1:13" x14ac:dyDescent="0.25">
      <c r="A2773" s="2">
        <v>194</v>
      </c>
      <c r="B2773" s="40">
        <v>44277</v>
      </c>
      <c r="C2773" s="42">
        <v>0.90486111111111112</v>
      </c>
      <c r="D2773" s="3" t="s">
        <v>15</v>
      </c>
      <c r="G2773" s="42" cm="1">
        <f t="array" ref="G277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2773" s="44" t="str">
        <f>IF(ch_table[[#This Row],[Subject 1]]&lt;&gt;"House rose", "",SUMIF(ch_table[Day], ch_table[[#This Row],[Day]], ch_table[Duration]))</f>
        <v/>
      </c>
      <c r="I2773" s="49">
        <f>SUM(INDEX(ch_table[Duration],1):ch_table[[#This Row],[Duration]])</f>
        <v>63.511805555555497</v>
      </c>
      <c r="J2773" s="44" cm="1">
        <f t="array" ref="J277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773" s="44" t="str" cm="1">
        <f t="array" ref="K277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773" s="44" t="str">
        <f>IF(ch_table[[#This Row],[Subject 1]]&lt;&gt;"House rose", "",SUMIF(ch_table[Day], ch_table[[#This Row],[Day]], ch_table[AAT]))</f>
        <v/>
      </c>
      <c r="M2773" s="47">
        <f>SUM(INDEX(ch_table[AAT],1):ch_table[[#This Row],[AAT]])</f>
        <v>4.8208333333333373</v>
      </c>
    </row>
    <row r="2774" spans="1:13" ht="30" x14ac:dyDescent="0.25">
      <c r="A2774" s="2">
        <v>194</v>
      </c>
      <c r="B2774" s="40">
        <v>44277</v>
      </c>
      <c r="C2774" s="42">
        <v>0.90763888888888888</v>
      </c>
      <c r="D2774" s="3" t="s">
        <v>42</v>
      </c>
      <c r="E2774" s="5" t="s">
        <v>1392</v>
      </c>
      <c r="G2774" s="42" cm="1">
        <f t="array" ref="G277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4.3055555555555514E-2</v>
      </c>
      <c r="H2774" s="44" t="str">
        <f>IF(ch_table[[#This Row],[Subject 1]]&lt;&gt;"House rose", "",SUMIF(ch_table[Day], ch_table[[#This Row],[Day]], ch_table[Duration]))</f>
        <v/>
      </c>
      <c r="I2774" s="49">
        <f>SUM(INDEX(ch_table[Duration],1):ch_table[[#This Row],[Duration]])</f>
        <v>63.554861111111052</v>
      </c>
      <c r="J2774" s="44" cm="1">
        <f t="array" ref="J277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774" s="44" cm="1">
        <f t="array" ref="K277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3.4027777777777768E-2</v>
      </c>
      <c r="L2774" s="44" t="str">
        <f>IF(ch_table[[#This Row],[Subject 1]]&lt;&gt;"House rose", "",SUMIF(ch_table[Day], ch_table[[#This Row],[Day]], ch_table[AAT]))</f>
        <v/>
      </c>
      <c r="M2774" s="47">
        <f>SUM(INDEX(ch_table[AAT],1):ch_table[[#This Row],[AAT]])</f>
        <v>4.8548611111111146</v>
      </c>
    </row>
    <row r="2775" spans="1:13" x14ac:dyDescent="0.25">
      <c r="A2775" s="2">
        <v>194</v>
      </c>
      <c r="B2775" s="40">
        <v>44277</v>
      </c>
      <c r="C2775" s="42">
        <v>0.9506944444444444</v>
      </c>
      <c r="D2775" s="3" t="s">
        <v>15</v>
      </c>
      <c r="G2775" s="42" cm="1">
        <f t="array" ref="G277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2.7777777777778789E-3</v>
      </c>
      <c r="H2775" s="44" t="str">
        <f>IF(ch_table[[#This Row],[Subject 1]]&lt;&gt;"House rose", "",SUMIF(ch_table[Day], ch_table[[#This Row],[Day]], ch_table[Duration]))</f>
        <v/>
      </c>
      <c r="I2775" s="49">
        <f>SUM(INDEX(ch_table[Duration],1):ch_table[[#This Row],[Duration]])</f>
        <v>63.557638888888832</v>
      </c>
      <c r="J2775" s="44" cm="1">
        <f t="array" ref="J277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775" s="44" cm="1">
        <f t="array" ref="K277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2.7777777777778789E-3</v>
      </c>
      <c r="L2775" s="44" t="str">
        <f>IF(ch_table[[#This Row],[Subject 1]]&lt;&gt;"House rose", "",SUMIF(ch_table[Day], ch_table[[#This Row],[Day]], ch_table[AAT]))</f>
        <v/>
      </c>
      <c r="M2775" s="47">
        <f>SUM(INDEX(ch_table[AAT],1):ch_table[[#This Row],[AAT]])</f>
        <v>4.8576388888888928</v>
      </c>
    </row>
    <row r="2776" spans="1:13" x14ac:dyDescent="0.25">
      <c r="A2776" s="2">
        <v>194</v>
      </c>
      <c r="B2776" s="40">
        <v>44277</v>
      </c>
      <c r="C2776" s="42">
        <v>0.95347222222222228</v>
      </c>
      <c r="D2776" s="3" t="s">
        <v>682</v>
      </c>
      <c r="E2776" s="5" t="s">
        <v>1212</v>
      </c>
      <c r="G2776" s="42" cm="1">
        <f t="array" ref="G277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2.4305555555555469E-2</v>
      </c>
      <c r="H2776" s="44" t="str">
        <f>IF(ch_table[[#This Row],[Subject 1]]&lt;&gt;"House rose", "",SUMIF(ch_table[Day], ch_table[[#This Row],[Day]], ch_table[Duration]))</f>
        <v/>
      </c>
      <c r="I2776" s="49">
        <f>SUM(INDEX(ch_table[Duration],1):ch_table[[#This Row],[Duration]])</f>
        <v>63.581944444444389</v>
      </c>
      <c r="J2776" s="44" cm="1">
        <f t="array" ref="J277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776" s="44" cm="1">
        <f t="array" ref="K277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2.4305555555555469E-2</v>
      </c>
      <c r="L2776" s="44" t="str">
        <f>IF(ch_table[[#This Row],[Subject 1]]&lt;&gt;"House rose", "",SUMIF(ch_table[Day], ch_table[[#This Row],[Day]], ch_table[AAT]))</f>
        <v/>
      </c>
      <c r="M2776" s="47">
        <f>SUM(INDEX(ch_table[AAT],1):ch_table[[#This Row],[AAT]])</f>
        <v>4.8819444444444482</v>
      </c>
    </row>
    <row r="2777" spans="1:13" x14ac:dyDescent="0.25">
      <c r="A2777" s="2">
        <v>194</v>
      </c>
      <c r="B2777" s="40">
        <v>44277</v>
      </c>
      <c r="C2777" s="42">
        <v>0.97777777777777775</v>
      </c>
      <c r="D2777" s="3" t="s">
        <v>48</v>
      </c>
      <c r="E2777" s="5" t="s">
        <v>1393</v>
      </c>
      <c r="F2777" s="5" t="s">
        <v>73</v>
      </c>
      <c r="G2777" s="42" cm="1">
        <f t="array" ref="G277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6.9444444444444198E-4</v>
      </c>
      <c r="H2777" s="44" t="str">
        <f>IF(ch_table[[#This Row],[Subject 1]]&lt;&gt;"House rose", "",SUMIF(ch_table[Day], ch_table[[#This Row],[Day]], ch_table[Duration]))</f>
        <v/>
      </c>
      <c r="I2777" s="49">
        <f>SUM(INDEX(ch_table[Duration],1):ch_table[[#This Row],[Duration]])</f>
        <v>63.58263888888883</v>
      </c>
      <c r="J2777" s="44" cm="1">
        <f t="array" ref="J277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777" s="44" cm="1">
        <f t="array" ref="K277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6.9444444444444198E-4</v>
      </c>
      <c r="L2777" s="44" t="str">
        <f>IF(ch_table[[#This Row],[Subject 1]]&lt;&gt;"House rose", "",SUMIF(ch_table[Day], ch_table[[#This Row],[Day]], ch_table[AAT]))</f>
        <v/>
      </c>
      <c r="M2777" s="47">
        <f>SUM(INDEX(ch_table[AAT],1):ch_table[[#This Row],[AAT]])</f>
        <v>4.8826388888888923</v>
      </c>
    </row>
    <row r="2778" spans="1:13" ht="30" x14ac:dyDescent="0.25">
      <c r="A2778" s="2">
        <v>194</v>
      </c>
      <c r="B2778" s="40">
        <v>44277</v>
      </c>
      <c r="C2778" s="42">
        <v>0.97847222222222219</v>
      </c>
      <c r="D2778" s="3" t="s">
        <v>26</v>
      </c>
      <c r="E2778" s="5" t="s">
        <v>1394</v>
      </c>
      <c r="G2778" s="42" cm="1">
        <f t="array" ref="G277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1.5972222222222276E-2</v>
      </c>
      <c r="H2778" s="44" t="str">
        <f>IF(ch_table[[#This Row],[Subject 1]]&lt;&gt;"House rose", "",SUMIF(ch_table[Day], ch_table[[#This Row],[Day]], ch_table[Duration]))</f>
        <v/>
      </c>
      <c r="I2778" s="49">
        <f>SUM(INDEX(ch_table[Duration],1):ch_table[[#This Row],[Duration]])</f>
        <v>63.598611111111055</v>
      </c>
      <c r="J2778" s="44" cm="1">
        <f t="array" ref="J277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778" s="44" cm="1">
        <f t="array" ref="K277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1.5972222222222276E-2</v>
      </c>
      <c r="L2778" s="44" t="str">
        <f>IF(ch_table[[#This Row],[Subject 1]]&lt;&gt;"House rose", "",SUMIF(ch_table[Day], ch_table[[#This Row],[Day]], ch_table[AAT]))</f>
        <v/>
      </c>
      <c r="M2778" s="47">
        <f>SUM(INDEX(ch_table[AAT],1):ch_table[[#This Row],[AAT]])</f>
        <v>4.8986111111111148</v>
      </c>
    </row>
    <row r="2779" spans="1:13" x14ac:dyDescent="0.25">
      <c r="A2779" s="2">
        <v>194</v>
      </c>
      <c r="B2779" s="40">
        <v>44277</v>
      </c>
      <c r="C2779" s="42">
        <v>0.99444444444444446</v>
      </c>
      <c r="D2779" s="3" t="s">
        <v>17</v>
      </c>
      <c r="G2779" s="42" t="str" cm="1">
        <f t="array" ref="G277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2779" s="44">
        <f>IF(ch_table[[#This Row],[Subject 1]]&lt;&gt;"House rose", "",SUMIF(ch_table[Day], ch_table[[#This Row],[Day]], ch_table[Duration]))</f>
        <v>0.39027777777777783</v>
      </c>
      <c r="I2779" s="49">
        <f>SUM(INDEX(ch_table[Duration],1):ch_table[[#This Row],[Duration]])</f>
        <v>63.598611111111055</v>
      </c>
      <c r="J2779" s="44" cm="1">
        <f t="array" ref="J277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779" s="44" t="str" cm="1">
        <f t="array" ref="K277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779" s="44">
        <f>IF(ch_table[[#This Row],[Subject 1]]&lt;&gt;"House rose", "",SUMIF(ch_table[Day], ch_table[[#This Row],[Day]], ch_table[AAT]))</f>
        <v>7.7777777777777835E-2</v>
      </c>
      <c r="M2779" s="47">
        <f>SUM(INDEX(ch_table[AAT],1):ch_table[[#This Row],[AAT]])</f>
        <v>4.8986111111111148</v>
      </c>
    </row>
    <row r="2780" spans="1:13" x14ac:dyDescent="0.25">
      <c r="A2780" s="2">
        <v>195</v>
      </c>
      <c r="B2780" s="40">
        <v>44278</v>
      </c>
      <c r="C2780" s="42">
        <v>0.47916666666666669</v>
      </c>
      <c r="D2780" s="3" t="s">
        <v>18</v>
      </c>
      <c r="G2780" s="42" cm="1">
        <f t="array" ref="G278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2780" s="44" t="str">
        <f>IF(ch_table[[#This Row],[Subject 1]]&lt;&gt;"House rose", "",SUMIF(ch_table[Day], ch_table[[#This Row],[Day]], ch_table[Duration]))</f>
        <v/>
      </c>
      <c r="I2780" s="49">
        <f>SUM(INDEX(ch_table[Duration],1):ch_table[[#This Row],[Duration]])</f>
        <v>63.600694444444386</v>
      </c>
      <c r="J2780" s="44" cm="1">
        <f t="array" ref="J278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780" s="44" t="str" cm="1">
        <f t="array" ref="K278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780" s="44" t="str">
        <f>IF(ch_table[[#This Row],[Subject 1]]&lt;&gt;"House rose", "",SUMIF(ch_table[Day], ch_table[[#This Row],[Day]], ch_table[AAT]))</f>
        <v/>
      </c>
      <c r="M2780" s="47">
        <f>SUM(INDEX(ch_table[AAT],1):ch_table[[#This Row],[AAT]])</f>
        <v>4.8986111111111148</v>
      </c>
    </row>
    <row r="2781" spans="1:13" x14ac:dyDescent="0.25">
      <c r="A2781" s="2">
        <v>195</v>
      </c>
      <c r="B2781" s="40">
        <v>44278</v>
      </c>
      <c r="C2781" s="42">
        <v>0.48125000000000001</v>
      </c>
      <c r="D2781" s="3" t="s">
        <v>28</v>
      </c>
      <c r="E2781" s="5" t="s">
        <v>159</v>
      </c>
      <c r="G2781" s="42" cm="1">
        <f t="array" ref="G278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3.1944444444444386E-2</v>
      </c>
      <c r="H2781" s="44" t="str">
        <f>IF(ch_table[[#This Row],[Subject 1]]&lt;&gt;"House rose", "",SUMIF(ch_table[Day], ch_table[[#This Row],[Day]], ch_table[Duration]))</f>
        <v/>
      </c>
      <c r="I2781" s="49">
        <f>SUM(INDEX(ch_table[Duration],1):ch_table[[#This Row],[Duration]])</f>
        <v>63.632638888888827</v>
      </c>
      <c r="J2781" s="44" cm="1">
        <f t="array" ref="J278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781" s="44" t="str" cm="1">
        <f t="array" ref="K278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781" s="44" t="str">
        <f>IF(ch_table[[#This Row],[Subject 1]]&lt;&gt;"House rose", "",SUMIF(ch_table[Day], ch_table[[#This Row],[Day]], ch_table[AAT]))</f>
        <v/>
      </c>
      <c r="M2781" s="47">
        <f>SUM(INDEX(ch_table[AAT],1):ch_table[[#This Row],[AAT]])</f>
        <v>4.8986111111111148</v>
      </c>
    </row>
    <row r="2782" spans="1:13" x14ac:dyDescent="0.25">
      <c r="A2782" s="2">
        <v>195</v>
      </c>
      <c r="B2782" s="40">
        <v>44278</v>
      </c>
      <c r="C2782" s="42">
        <v>0.5131944444444444</v>
      </c>
      <c r="D2782" s="3" t="s">
        <v>29</v>
      </c>
      <c r="E2782" s="5" t="s">
        <v>159</v>
      </c>
      <c r="G2782" s="42" cm="1">
        <f t="array" ref="G278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1.1111111111111183E-2</v>
      </c>
      <c r="H2782" s="44" t="str">
        <f>IF(ch_table[[#This Row],[Subject 1]]&lt;&gt;"House rose", "",SUMIF(ch_table[Day], ch_table[[#This Row],[Day]], ch_table[Duration]))</f>
        <v/>
      </c>
      <c r="I2782" s="49">
        <f>SUM(INDEX(ch_table[Duration],1):ch_table[[#This Row],[Duration]])</f>
        <v>63.64374999999994</v>
      </c>
      <c r="J2782" s="44" cm="1">
        <f t="array" ref="J278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782" s="44" t="str" cm="1">
        <f t="array" ref="K278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782" s="44" t="str">
        <f>IF(ch_table[[#This Row],[Subject 1]]&lt;&gt;"House rose", "",SUMIF(ch_table[Day], ch_table[[#This Row],[Day]], ch_table[AAT]))</f>
        <v/>
      </c>
      <c r="M2782" s="47">
        <f>SUM(INDEX(ch_table[AAT],1):ch_table[[#This Row],[AAT]])</f>
        <v>4.8986111111111148</v>
      </c>
    </row>
    <row r="2783" spans="1:13" x14ac:dyDescent="0.25">
      <c r="A2783" s="2">
        <v>195</v>
      </c>
      <c r="B2783" s="40">
        <v>44278</v>
      </c>
      <c r="C2783" s="42">
        <v>0.52430555555555558</v>
      </c>
      <c r="D2783" s="3" t="s">
        <v>15</v>
      </c>
      <c r="G2783" s="42" cm="1">
        <f t="array" ref="G278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</v>
      </c>
      <c r="H2783" s="44" t="str">
        <f>IF(ch_table[[#This Row],[Subject 1]]&lt;&gt;"House rose", "",SUMIF(ch_table[Day], ch_table[[#This Row],[Day]], ch_table[Duration]))</f>
        <v/>
      </c>
      <c r="I2783" s="49">
        <f>SUM(INDEX(ch_table[Duration],1):ch_table[[#This Row],[Duration]])</f>
        <v>63.64374999999994</v>
      </c>
      <c r="J2783" s="44" cm="1">
        <f t="array" ref="J278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783" s="44" t="str" cm="1">
        <f t="array" ref="K278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783" s="44" t="str">
        <f>IF(ch_table[[#This Row],[Subject 1]]&lt;&gt;"House rose", "",SUMIF(ch_table[Day], ch_table[[#This Row],[Day]], ch_table[AAT]))</f>
        <v/>
      </c>
      <c r="M2783" s="47">
        <f>SUM(INDEX(ch_table[AAT],1):ch_table[[#This Row],[AAT]])</f>
        <v>4.8986111111111148</v>
      </c>
    </row>
    <row r="2784" spans="1:13" ht="30" x14ac:dyDescent="0.25">
      <c r="A2784" s="2">
        <v>195</v>
      </c>
      <c r="B2784" s="40">
        <v>44278</v>
      </c>
      <c r="C2784" s="42">
        <v>0.52430555555555558</v>
      </c>
      <c r="D2784" s="3" t="s">
        <v>30</v>
      </c>
      <c r="E2784" s="5" t="s">
        <v>1395</v>
      </c>
      <c r="G2784" s="42" cm="1">
        <f t="array" ref="G278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4.9999999999999933E-2</v>
      </c>
      <c r="H2784" s="44" t="str">
        <f>IF(ch_table[[#This Row],[Subject 1]]&lt;&gt;"House rose", "",SUMIF(ch_table[Day], ch_table[[#This Row],[Day]], ch_table[Duration]))</f>
        <v/>
      </c>
      <c r="I2784" s="49">
        <f>SUM(INDEX(ch_table[Duration],1):ch_table[[#This Row],[Duration]])</f>
        <v>63.693749999999937</v>
      </c>
      <c r="J2784" s="44" cm="1">
        <f t="array" ref="J278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784" s="44" t="str" cm="1">
        <f t="array" ref="K278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784" s="44" t="str">
        <f>IF(ch_table[[#This Row],[Subject 1]]&lt;&gt;"House rose", "",SUMIF(ch_table[Day], ch_table[[#This Row],[Day]], ch_table[AAT]))</f>
        <v/>
      </c>
      <c r="M2784" s="47">
        <f>SUM(INDEX(ch_table[AAT],1):ch_table[[#This Row],[AAT]])</f>
        <v>4.8986111111111148</v>
      </c>
    </row>
    <row r="2785" spans="1:13" ht="30" x14ac:dyDescent="0.25">
      <c r="A2785" s="2">
        <v>195</v>
      </c>
      <c r="B2785" s="40">
        <v>44278</v>
      </c>
      <c r="C2785" s="42">
        <v>0.57430555555555551</v>
      </c>
      <c r="D2785" s="3" t="s">
        <v>24</v>
      </c>
      <c r="E2785" s="5" t="s">
        <v>1396</v>
      </c>
      <c r="G2785" s="42" cm="1">
        <f t="array" ref="G278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1.388888888888884E-3</v>
      </c>
      <c r="H2785" s="44" t="str">
        <f>IF(ch_table[[#This Row],[Subject 1]]&lt;&gt;"House rose", "",SUMIF(ch_table[Day], ch_table[[#This Row],[Day]], ch_table[Duration]))</f>
        <v/>
      </c>
      <c r="I2785" s="49">
        <f>SUM(INDEX(ch_table[Duration],1):ch_table[[#This Row],[Duration]])</f>
        <v>63.695138888888827</v>
      </c>
      <c r="J2785" s="44" cm="1">
        <f t="array" ref="J278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785" s="44" t="str" cm="1">
        <f t="array" ref="K278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785" s="44" t="str">
        <f>IF(ch_table[[#This Row],[Subject 1]]&lt;&gt;"House rose", "",SUMIF(ch_table[Day], ch_table[[#This Row],[Day]], ch_table[AAT]))</f>
        <v/>
      </c>
      <c r="M2785" s="47">
        <f>SUM(INDEX(ch_table[AAT],1):ch_table[[#This Row],[AAT]])</f>
        <v>4.8986111111111148</v>
      </c>
    </row>
    <row r="2786" spans="1:13" x14ac:dyDescent="0.25">
      <c r="A2786" s="2">
        <v>195</v>
      </c>
      <c r="B2786" s="40">
        <v>44278</v>
      </c>
      <c r="C2786" s="42">
        <v>0.5756944444444444</v>
      </c>
      <c r="D2786" s="3" t="s">
        <v>44</v>
      </c>
      <c r="E2786" s="5" t="s">
        <v>1397</v>
      </c>
      <c r="G2786" s="42" cm="1">
        <f t="array" ref="G278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6.9444444444445308E-3</v>
      </c>
      <c r="H2786" s="44" t="str">
        <f>IF(ch_table[[#This Row],[Subject 1]]&lt;&gt;"House rose", "",SUMIF(ch_table[Day], ch_table[[#This Row],[Day]], ch_table[Duration]))</f>
        <v/>
      </c>
      <c r="I2786" s="49">
        <f>SUM(INDEX(ch_table[Duration],1):ch_table[[#This Row],[Duration]])</f>
        <v>63.70208333333327</v>
      </c>
      <c r="J2786" s="44" cm="1">
        <f t="array" ref="J278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786" s="44" t="str" cm="1">
        <f t="array" ref="K278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786" s="44" t="str">
        <f>IF(ch_table[[#This Row],[Subject 1]]&lt;&gt;"House rose", "",SUMIF(ch_table[Day], ch_table[[#This Row],[Day]], ch_table[AAT]))</f>
        <v/>
      </c>
      <c r="M2786" s="47">
        <f>SUM(INDEX(ch_table[AAT],1):ch_table[[#This Row],[AAT]])</f>
        <v>4.8986111111111148</v>
      </c>
    </row>
    <row r="2787" spans="1:13" x14ac:dyDescent="0.25">
      <c r="A2787" s="2">
        <v>195</v>
      </c>
      <c r="B2787" s="40">
        <v>44278</v>
      </c>
      <c r="C2787" s="42">
        <v>0.58263888888888893</v>
      </c>
      <c r="D2787" s="3" t="s">
        <v>15</v>
      </c>
      <c r="G2787" s="42" cm="1">
        <f t="array" ref="G278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2787" s="44" t="str">
        <f>IF(ch_table[[#This Row],[Subject 1]]&lt;&gt;"House rose", "",SUMIF(ch_table[Day], ch_table[[#This Row],[Day]], ch_table[Duration]))</f>
        <v/>
      </c>
      <c r="I2787" s="49">
        <f>SUM(INDEX(ch_table[Duration],1):ch_table[[#This Row],[Duration]])</f>
        <v>63.70486111111105</v>
      </c>
      <c r="J2787" s="44" cm="1">
        <f t="array" ref="J278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787" s="44" t="str" cm="1">
        <f t="array" ref="K278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787" s="44" t="str">
        <f>IF(ch_table[[#This Row],[Subject 1]]&lt;&gt;"House rose", "",SUMIF(ch_table[Day], ch_table[[#This Row],[Day]], ch_table[AAT]))</f>
        <v/>
      </c>
      <c r="M2787" s="47">
        <f>SUM(INDEX(ch_table[AAT],1):ch_table[[#This Row],[AAT]])</f>
        <v>4.8986111111111148</v>
      </c>
    </row>
    <row r="2788" spans="1:13" x14ac:dyDescent="0.25">
      <c r="A2788" s="2">
        <v>195</v>
      </c>
      <c r="B2788" s="40">
        <v>44278</v>
      </c>
      <c r="C2788" s="42">
        <v>0.5854166666666667</v>
      </c>
      <c r="D2788" s="3" t="s">
        <v>855</v>
      </c>
      <c r="E2788" s="5" t="s">
        <v>1398</v>
      </c>
      <c r="F2788" s="5" t="s">
        <v>173</v>
      </c>
      <c r="G2788" s="42" cm="1">
        <f t="array" ref="G278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0.18541666666666667</v>
      </c>
      <c r="H2788" s="44" t="str">
        <f>IF(ch_table[[#This Row],[Subject 1]]&lt;&gt;"House rose", "",SUMIF(ch_table[Day], ch_table[[#This Row],[Day]], ch_table[Duration]))</f>
        <v/>
      </c>
      <c r="I2788" s="49">
        <f>SUM(INDEX(ch_table[Duration],1):ch_table[[#This Row],[Duration]])</f>
        <v>63.890277777777719</v>
      </c>
      <c r="J2788" s="44" cm="1">
        <f t="array" ref="J278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788" s="44" t="str" cm="1">
        <f t="array" ref="K278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788" s="44" t="str">
        <f>IF(ch_table[[#This Row],[Subject 1]]&lt;&gt;"House rose", "",SUMIF(ch_table[Day], ch_table[[#This Row],[Day]], ch_table[AAT]))</f>
        <v/>
      </c>
      <c r="M2788" s="47">
        <f>SUM(INDEX(ch_table[AAT],1):ch_table[[#This Row],[AAT]])</f>
        <v>4.8986111111111148</v>
      </c>
    </row>
    <row r="2789" spans="1:13" x14ac:dyDescent="0.25">
      <c r="A2789" s="2">
        <v>195</v>
      </c>
      <c r="B2789" s="40">
        <v>44278</v>
      </c>
      <c r="C2789" s="42">
        <v>0.77083333333333337</v>
      </c>
      <c r="D2789" s="3" t="s">
        <v>35</v>
      </c>
      <c r="E2789" s="5" t="s">
        <v>1399</v>
      </c>
      <c r="G2789" s="42" cm="1">
        <f t="array" ref="G278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6.9444444444444198E-4</v>
      </c>
      <c r="H2789" s="44" t="str">
        <f>IF(ch_table[[#This Row],[Subject 1]]&lt;&gt;"House rose", "",SUMIF(ch_table[Day], ch_table[[#This Row],[Day]], ch_table[Duration]))</f>
        <v/>
      </c>
      <c r="I2789" s="49">
        <f>SUM(INDEX(ch_table[Duration],1):ch_table[[#This Row],[Duration]])</f>
        <v>63.89097222222216</v>
      </c>
      <c r="J2789" s="44" cm="1">
        <f t="array" ref="J278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789" s="44" t="str" cm="1">
        <f t="array" ref="K278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789" s="44" t="str">
        <f>IF(ch_table[[#This Row],[Subject 1]]&lt;&gt;"House rose", "",SUMIF(ch_table[Day], ch_table[[#This Row],[Day]], ch_table[AAT]))</f>
        <v/>
      </c>
      <c r="M2789" s="47">
        <f>SUM(INDEX(ch_table[AAT],1):ch_table[[#This Row],[AAT]])</f>
        <v>4.8986111111111148</v>
      </c>
    </row>
    <row r="2790" spans="1:13" x14ac:dyDescent="0.25">
      <c r="A2790" s="2">
        <v>195</v>
      </c>
      <c r="B2790" s="40">
        <v>44278</v>
      </c>
      <c r="C2790" s="42">
        <v>0.77152777777777781</v>
      </c>
      <c r="D2790" s="3" t="s">
        <v>35</v>
      </c>
      <c r="E2790" s="5" t="s">
        <v>1400</v>
      </c>
      <c r="G2790" s="42" cm="1">
        <f t="array" ref="G279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1.388888888888884E-3</v>
      </c>
      <c r="H2790" s="44" t="str">
        <f>IF(ch_table[[#This Row],[Subject 1]]&lt;&gt;"House rose", "",SUMIF(ch_table[Day], ch_table[[#This Row],[Day]], ch_table[Duration]))</f>
        <v/>
      </c>
      <c r="I2790" s="49">
        <f>SUM(INDEX(ch_table[Duration],1):ch_table[[#This Row],[Duration]])</f>
        <v>63.89236111111105</v>
      </c>
      <c r="J2790" s="44" cm="1">
        <f t="array" ref="J279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790" s="44" t="str" cm="1">
        <f t="array" ref="K279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790" s="44" t="str">
        <f>IF(ch_table[[#This Row],[Subject 1]]&lt;&gt;"House rose", "",SUMIF(ch_table[Day], ch_table[[#This Row],[Day]], ch_table[AAT]))</f>
        <v/>
      </c>
      <c r="M2790" s="47">
        <f>SUM(INDEX(ch_table[AAT],1):ch_table[[#This Row],[AAT]])</f>
        <v>4.8986111111111148</v>
      </c>
    </row>
    <row r="2791" spans="1:13" ht="30" x14ac:dyDescent="0.25">
      <c r="A2791" s="2">
        <v>195</v>
      </c>
      <c r="B2791" s="40">
        <v>44278</v>
      </c>
      <c r="C2791" s="42">
        <v>0.7729166666666667</v>
      </c>
      <c r="D2791" s="3" t="s">
        <v>26</v>
      </c>
      <c r="E2791" s="5" t="s">
        <v>1401</v>
      </c>
      <c r="G2791" s="42" cm="1">
        <f t="array" ref="G279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1.1111111111111072E-2</v>
      </c>
      <c r="H2791" s="44" t="str">
        <f>IF(ch_table[[#This Row],[Subject 1]]&lt;&gt;"House rose", "",SUMIF(ch_table[Day], ch_table[[#This Row],[Day]], ch_table[Duration]))</f>
        <v/>
      </c>
      <c r="I2791" s="49">
        <f>SUM(INDEX(ch_table[Duration],1):ch_table[[#This Row],[Duration]])</f>
        <v>63.903472222222163</v>
      </c>
      <c r="J2791" s="44" cm="1">
        <f t="array" ref="J279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791" s="44" t="str" cm="1">
        <f t="array" ref="K279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791" s="44" t="str">
        <f>IF(ch_table[[#This Row],[Subject 1]]&lt;&gt;"House rose", "",SUMIF(ch_table[Day], ch_table[[#This Row],[Day]], ch_table[AAT]))</f>
        <v/>
      </c>
      <c r="M2791" s="47">
        <f>SUM(INDEX(ch_table[AAT],1):ch_table[[#This Row],[AAT]])</f>
        <v>4.8986111111111148</v>
      </c>
    </row>
    <row r="2792" spans="1:13" x14ac:dyDescent="0.25">
      <c r="A2792" s="2">
        <v>195</v>
      </c>
      <c r="B2792" s="40">
        <v>44278</v>
      </c>
      <c r="C2792" s="42">
        <v>0.78402777777777777</v>
      </c>
      <c r="D2792" s="3" t="s">
        <v>17</v>
      </c>
      <c r="G2792" s="42" t="str" cm="1">
        <f t="array" ref="G279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2792" s="44">
        <f>IF(ch_table[[#This Row],[Subject 1]]&lt;&gt;"House rose", "",SUMIF(ch_table[Day], ch_table[[#This Row],[Day]], ch_table[Duration]))</f>
        <v>0.30486111111111108</v>
      </c>
      <c r="I2792" s="49">
        <f>SUM(INDEX(ch_table[Duration],1):ch_table[[#This Row],[Duration]])</f>
        <v>63.903472222222163</v>
      </c>
      <c r="J2792" s="44" cm="1">
        <f t="array" ref="J279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792" s="44" t="str" cm="1">
        <f t="array" ref="K279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792" s="44">
        <f>IF(ch_table[[#This Row],[Subject 1]]&lt;&gt;"House rose", "",SUMIF(ch_table[Day], ch_table[[#This Row],[Day]], ch_table[AAT]))</f>
        <v>0</v>
      </c>
      <c r="M2792" s="47">
        <f>SUM(INDEX(ch_table[AAT],1):ch_table[[#This Row],[AAT]])</f>
        <v>4.8986111111111148</v>
      </c>
    </row>
    <row r="2793" spans="1:13" x14ac:dyDescent="0.25">
      <c r="A2793" s="2">
        <v>196</v>
      </c>
      <c r="B2793" s="40">
        <v>44279</v>
      </c>
      <c r="C2793" s="42">
        <v>0.47916666666666669</v>
      </c>
      <c r="D2793" s="3" t="s">
        <v>18</v>
      </c>
      <c r="G2793" s="42" cm="1">
        <f t="array" ref="G279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2793" s="44" t="str">
        <f>IF(ch_table[[#This Row],[Subject 1]]&lt;&gt;"House rose", "",SUMIF(ch_table[Day], ch_table[[#This Row],[Day]], ch_table[Duration]))</f>
        <v/>
      </c>
      <c r="I2793" s="49">
        <f>SUM(INDEX(ch_table[Duration],1):ch_table[[#This Row],[Duration]])</f>
        <v>63.905555555555495</v>
      </c>
      <c r="J2793" s="44" cm="1">
        <f t="array" ref="J279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793" s="44" t="str" cm="1">
        <f t="array" ref="K279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793" s="44" t="str">
        <f>IF(ch_table[[#This Row],[Subject 1]]&lt;&gt;"House rose", "",SUMIF(ch_table[Day], ch_table[[#This Row],[Day]], ch_table[AAT]))</f>
        <v/>
      </c>
      <c r="M2793" s="47">
        <f>SUM(INDEX(ch_table[AAT],1):ch_table[[#This Row],[AAT]])</f>
        <v>4.8986111111111148</v>
      </c>
    </row>
    <row r="2794" spans="1:13" x14ac:dyDescent="0.25">
      <c r="A2794" s="2">
        <v>196</v>
      </c>
      <c r="B2794" s="40">
        <v>44279</v>
      </c>
      <c r="C2794" s="42">
        <v>0.48125000000000001</v>
      </c>
      <c r="D2794" s="3" t="s">
        <v>28</v>
      </c>
      <c r="E2794" s="5" t="s">
        <v>176</v>
      </c>
      <c r="G2794" s="42" cm="1">
        <f t="array" ref="G279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1.3194444444444509E-2</v>
      </c>
      <c r="H2794" s="44" t="str">
        <f>IF(ch_table[[#This Row],[Subject 1]]&lt;&gt;"House rose", "",SUMIF(ch_table[Day], ch_table[[#This Row],[Day]], ch_table[Duration]))</f>
        <v/>
      </c>
      <c r="I2794" s="49">
        <f>SUM(INDEX(ch_table[Duration],1):ch_table[[#This Row],[Duration]])</f>
        <v>63.918749999999939</v>
      </c>
      <c r="J2794" s="44" cm="1">
        <f t="array" ref="J279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794" s="44" t="str" cm="1">
        <f t="array" ref="K279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794" s="44" t="str">
        <f>IF(ch_table[[#This Row],[Subject 1]]&lt;&gt;"House rose", "",SUMIF(ch_table[Day], ch_table[[#This Row],[Day]], ch_table[AAT]))</f>
        <v/>
      </c>
      <c r="M2794" s="47">
        <f>SUM(INDEX(ch_table[AAT],1):ch_table[[#This Row],[AAT]])</f>
        <v>4.8986111111111148</v>
      </c>
    </row>
    <row r="2795" spans="1:13" x14ac:dyDescent="0.25">
      <c r="A2795" s="2">
        <v>196</v>
      </c>
      <c r="B2795" s="40">
        <v>44279</v>
      </c>
      <c r="C2795" s="42">
        <v>0.49444444444444452</v>
      </c>
      <c r="D2795" s="3" t="s">
        <v>29</v>
      </c>
      <c r="E2795" s="5" t="s">
        <v>176</v>
      </c>
      <c r="G2795" s="42" cm="1">
        <f t="array" ref="G279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5.5555555555554803E-3</v>
      </c>
      <c r="H2795" s="44" t="str">
        <f>IF(ch_table[[#This Row],[Subject 1]]&lt;&gt;"House rose", "",SUMIF(ch_table[Day], ch_table[[#This Row],[Day]], ch_table[Duration]))</f>
        <v/>
      </c>
      <c r="I2795" s="49">
        <f>SUM(INDEX(ch_table[Duration],1):ch_table[[#This Row],[Duration]])</f>
        <v>63.924305555555492</v>
      </c>
      <c r="J2795" s="44" cm="1">
        <f t="array" ref="J279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795" s="44" t="str" cm="1">
        <f t="array" ref="K279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795" s="44" t="str">
        <f>IF(ch_table[[#This Row],[Subject 1]]&lt;&gt;"House rose", "",SUMIF(ch_table[Day], ch_table[[#This Row],[Day]], ch_table[AAT]))</f>
        <v/>
      </c>
      <c r="M2795" s="47">
        <f>SUM(INDEX(ch_table[AAT],1):ch_table[[#This Row],[AAT]])</f>
        <v>4.8986111111111148</v>
      </c>
    </row>
    <row r="2796" spans="1:13" x14ac:dyDescent="0.25">
      <c r="A2796" s="2">
        <v>196</v>
      </c>
      <c r="B2796" s="40">
        <v>44279</v>
      </c>
      <c r="C2796" s="42">
        <v>0.5</v>
      </c>
      <c r="D2796" s="3" t="s">
        <v>28</v>
      </c>
      <c r="E2796" s="5" t="s">
        <v>99</v>
      </c>
      <c r="G2796" s="42" cm="1">
        <f t="array" ref="G279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3.0555555555555558E-2</v>
      </c>
      <c r="H2796" s="44" t="str">
        <f>IF(ch_table[[#This Row],[Subject 1]]&lt;&gt;"House rose", "",SUMIF(ch_table[Day], ch_table[[#This Row],[Day]], ch_table[Duration]))</f>
        <v/>
      </c>
      <c r="I2796" s="49">
        <f>SUM(INDEX(ch_table[Duration],1):ch_table[[#This Row],[Duration]])</f>
        <v>63.95486111111105</v>
      </c>
      <c r="J2796" s="44" cm="1">
        <f t="array" ref="J279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796" s="44" t="str" cm="1">
        <f t="array" ref="K279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796" s="44" t="str">
        <f>IF(ch_table[[#This Row],[Subject 1]]&lt;&gt;"House rose", "",SUMIF(ch_table[Day], ch_table[[#This Row],[Day]], ch_table[AAT]))</f>
        <v/>
      </c>
      <c r="M2796" s="47">
        <f>SUM(INDEX(ch_table[AAT],1):ch_table[[#This Row],[AAT]])</f>
        <v>4.8986111111111148</v>
      </c>
    </row>
    <row r="2797" spans="1:13" x14ac:dyDescent="0.25">
      <c r="A2797" s="2">
        <v>196</v>
      </c>
      <c r="B2797" s="40">
        <v>44279</v>
      </c>
      <c r="C2797" s="42">
        <v>0.53055555555555556</v>
      </c>
      <c r="D2797" s="3" t="s">
        <v>15</v>
      </c>
      <c r="G2797" s="42" cm="1">
        <f t="array" ref="G279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2797" s="44" t="str">
        <f>IF(ch_table[[#This Row],[Subject 1]]&lt;&gt;"House rose", "",SUMIF(ch_table[Day], ch_table[[#This Row],[Day]], ch_table[Duration]))</f>
        <v/>
      </c>
      <c r="I2797" s="49">
        <f>SUM(INDEX(ch_table[Duration],1):ch_table[[#This Row],[Duration]])</f>
        <v>63.95763888888883</v>
      </c>
      <c r="J2797" s="44" cm="1">
        <f t="array" ref="J279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797" s="44" t="str" cm="1">
        <f t="array" ref="K279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797" s="44" t="str">
        <f>IF(ch_table[[#This Row],[Subject 1]]&lt;&gt;"House rose", "",SUMIF(ch_table[Day], ch_table[[#This Row],[Day]], ch_table[AAT]))</f>
        <v/>
      </c>
      <c r="M2797" s="47">
        <f>SUM(INDEX(ch_table[AAT],1):ch_table[[#This Row],[AAT]])</f>
        <v>4.8986111111111148</v>
      </c>
    </row>
    <row r="2798" spans="1:13" ht="30" x14ac:dyDescent="0.25">
      <c r="A2798" s="2">
        <v>196</v>
      </c>
      <c r="B2798" s="40">
        <v>44279</v>
      </c>
      <c r="C2798" s="42">
        <v>0.53333333333333333</v>
      </c>
      <c r="D2798" s="3" t="s">
        <v>30</v>
      </c>
      <c r="E2798" s="5" t="s">
        <v>1402</v>
      </c>
      <c r="G2798" s="42" cm="1">
        <f t="array" ref="G279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3.7499999999999978E-2</v>
      </c>
      <c r="H2798" s="44" t="str">
        <f>IF(ch_table[[#This Row],[Subject 1]]&lt;&gt;"House rose", "",SUMIF(ch_table[Day], ch_table[[#This Row],[Day]], ch_table[Duration]))</f>
        <v/>
      </c>
      <c r="I2798" s="49">
        <f>SUM(INDEX(ch_table[Duration],1):ch_table[[#This Row],[Duration]])</f>
        <v>63.995138888888832</v>
      </c>
      <c r="J2798" s="44" cm="1">
        <f t="array" ref="J279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798" s="44" t="str" cm="1">
        <f t="array" ref="K279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798" s="44" t="str">
        <f>IF(ch_table[[#This Row],[Subject 1]]&lt;&gt;"House rose", "",SUMIF(ch_table[Day], ch_table[[#This Row],[Day]], ch_table[AAT]))</f>
        <v/>
      </c>
      <c r="M2798" s="47">
        <f>SUM(INDEX(ch_table[AAT],1):ch_table[[#This Row],[AAT]])</f>
        <v>4.8986111111111148</v>
      </c>
    </row>
    <row r="2799" spans="1:13" x14ac:dyDescent="0.25">
      <c r="A2799" s="2">
        <v>196</v>
      </c>
      <c r="B2799" s="40">
        <v>44279</v>
      </c>
      <c r="C2799" s="42">
        <v>0.5708333333333333</v>
      </c>
      <c r="D2799" s="3" t="s">
        <v>15</v>
      </c>
      <c r="G2799" s="42" cm="1">
        <f t="array" ref="G279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2799" s="44" t="str">
        <f>IF(ch_table[[#This Row],[Subject 1]]&lt;&gt;"House rose", "",SUMIF(ch_table[Day], ch_table[[#This Row],[Day]], ch_table[Duration]))</f>
        <v/>
      </c>
      <c r="I2799" s="49">
        <f>SUM(INDEX(ch_table[Duration],1):ch_table[[#This Row],[Duration]])</f>
        <v>63.997222222222163</v>
      </c>
      <c r="J2799" s="44" cm="1">
        <f t="array" ref="J279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799" s="44" t="str" cm="1">
        <f t="array" ref="K279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799" s="44" t="str">
        <f>IF(ch_table[[#This Row],[Subject 1]]&lt;&gt;"House rose", "",SUMIF(ch_table[Day], ch_table[[#This Row],[Day]], ch_table[AAT]))</f>
        <v/>
      </c>
      <c r="M2799" s="47">
        <f>SUM(INDEX(ch_table[AAT],1):ch_table[[#This Row],[AAT]])</f>
        <v>4.8986111111111148</v>
      </c>
    </row>
    <row r="2800" spans="1:13" ht="45" x14ac:dyDescent="0.25">
      <c r="A2800" s="2">
        <v>196</v>
      </c>
      <c r="B2800" s="40">
        <v>44279</v>
      </c>
      <c r="C2800" s="42">
        <v>0.57291666666666663</v>
      </c>
      <c r="D2800" s="3" t="s">
        <v>30</v>
      </c>
      <c r="E2800" s="5" t="s">
        <v>1403</v>
      </c>
      <c r="G2800" s="42" cm="1">
        <f t="array" ref="G280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3.7500000000000089E-2</v>
      </c>
      <c r="H2800" s="44" t="str">
        <f>IF(ch_table[[#This Row],[Subject 1]]&lt;&gt;"House rose", "",SUMIF(ch_table[Day], ch_table[[#This Row],[Day]], ch_table[Duration]))</f>
        <v/>
      </c>
      <c r="I2800" s="49">
        <f>SUM(INDEX(ch_table[Duration],1):ch_table[[#This Row],[Duration]])</f>
        <v>64.034722222222157</v>
      </c>
      <c r="J2800" s="44" cm="1">
        <f t="array" ref="J280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800" s="44" t="str" cm="1">
        <f t="array" ref="K280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800" s="44" t="str">
        <f>IF(ch_table[[#This Row],[Subject 1]]&lt;&gt;"House rose", "",SUMIF(ch_table[Day], ch_table[[#This Row],[Day]], ch_table[AAT]))</f>
        <v/>
      </c>
      <c r="M2800" s="47">
        <f>SUM(INDEX(ch_table[AAT],1):ch_table[[#This Row],[AAT]])</f>
        <v>4.8986111111111148</v>
      </c>
    </row>
    <row r="2801" spans="1:13" ht="30" x14ac:dyDescent="0.25">
      <c r="A2801" s="2">
        <v>196</v>
      </c>
      <c r="B2801" s="40">
        <v>44279</v>
      </c>
      <c r="C2801" s="42">
        <v>0.61041666666666672</v>
      </c>
      <c r="D2801" s="3" t="s">
        <v>24</v>
      </c>
      <c r="E2801" s="5" t="s">
        <v>1404</v>
      </c>
      <c r="G2801" s="42" cm="1">
        <f t="array" ref="G280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1.388888888888884E-3</v>
      </c>
      <c r="H2801" s="44" t="str">
        <f>IF(ch_table[[#This Row],[Subject 1]]&lt;&gt;"House rose", "",SUMIF(ch_table[Day], ch_table[[#This Row],[Day]], ch_table[Duration]))</f>
        <v/>
      </c>
      <c r="I2801" s="49">
        <f>SUM(INDEX(ch_table[Duration],1):ch_table[[#This Row],[Duration]])</f>
        <v>64.03611111111104</v>
      </c>
      <c r="J2801" s="44" cm="1">
        <f t="array" ref="J280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801" s="44" t="str" cm="1">
        <f t="array" ref="K280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801" s="44" t="str">
        <f>IF(ch_table[[#This Row],[Subject 1]]&lt;&gt;"House rose", "",SUMIF(ch_table[Day], ch_table[[#This Row],[Day]], ch_table[AAT]))</f>
        <v/>
      </c>
      <c r="M2801" s="47">
        <f>SUM(INDEX(ch_table[AAT],1):ch_table[[#This Row],[AAT]])</f>
        <v>4.8986111111111148</v>
      </c>
    </row>
    <row r="2802" spans="1:13" ht="30" x14ac:dyDescent="0.25">
      <c r="A2802" s="2">
        <v>196</v>
      </c>
      <c r="B2802" s="40">
        <v>44279</v>
      </c>
      <c r="C2802" s="42">
        <v>0.6118055555555556</v>
      </c>
      <c r="D2802" s="3" t="s">
        <v>44</v>
      </c>
      <c r="E2802" s="5" t="s">
        <v>1405</v>
      </c>
      <c r="G2802" s="42" cm="1">
        <f t="array" ref="G280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8.3333333333333037E-3</v>
      </c>
      <c r="H2802" s="44" t="str">
        <f>IF(ch_table[[#This Row],[Subject 1]]&lt;&gt;"House rose", "",SUMIF(ch_table[Day], ch_table[[#This Row],[Day]], ch_table[Duration]))</f>
        <v/>
      </c>
      <c r="I2802" s="49">
        <f>SUM(INDEX(ch_table[Duration],1):ch_table[[#This Row],[Duration]])</f>
        <v>64.04444444444438</v>
      </c>
      <c r="J2802" s="44" cm="1">
        <f t="array" ref="J280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802" s="44" t="str" cm="1">
        <f t="array" ref="K280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802" s="44" t="str">
        <f>IF(ch_table[[#This Row],[Subject 1]]&lt;&gt;"House rose", "",SUMIF(ch_table[Day], ch_table[[#This Row],[Day]], ch_table[AAT]))</f>
        <v/>
      </c>
      <c r="M2802" s="47">
        <f>SUM(INDEX(ch_table[AAT],1):ch_table[[#This Row],[AAT]])</f>
        <v>4.8986111111111148</v>
      </c>
    </row>
    <row r="2803" spans="1:13" x14ac:dyDescent="0.25">
      <c r="A2803" s="2">
        <v>196</v>
      </c>
      <c r="B2803" s="40">
        <v>44279</v>
      </c>
      <c r="C2803" s="42">
        <v>0.62013888888888891</v>
      </c>
      <c r="D2803" s="3" t="s">
        <v>630</v>
      </c>
      <c r="E2803" s="5" t="s">
        <v>1406</v>
      </c>
      <c r="F2803" s="5" t="s">
        <v>1060</v>
      </c>
      <c r="G2803" s="42" cm="1">
        <f t="array" ref="G280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7.9166666666666607E-2</v>
      </c>
      <c r="H2803" s="44" t="str">
        <f>IF(ch_table[[#This Row],[Subject 1]]&lt;&gt;"House rose", "",SUMIF(ch_table[Day], ch_table[[#This Row],[Day]], ch_table[Duration]))</f>
        <v/>
      </c>
      <c r="I2803" s="49">
        <f>SUM(INDEX(ch_table[Duration],1):ch_table[[#This Row],[Duration]])</f>
        <v>64.123611111111046</v>
      </c>
      <c r="J2803" s="44" cm="1">
        <f t="array" ref="J280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803" s="44" t="str" cm="1">
        <f t="array" ref="K280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803" s="44" t="str">
        <f>IF(ch_table[[#This Row],[Subject 1]]&lt;&gt;"House rose", "",SUMIF(ch_table[Day], ch_table[[#This Row],[Day]], ch_table[AAT]))</f>
        <v/>
      </c>
      <c r="M2803" s="47">
        <f>SUM(INDEX(ch_table[AAT],1):ch_table[[#This Row],[AAT]])</f>
        <v>4.8986111111111148</v>
      </c>
    </row>
    <row r="2804" spans="1:13" x14ac:dyDescent="0.25">
      <c r="A2804" s="2">
        <v>196</v>
      </c>
      <c r="B2804" s="40">
        <v>44279</v>
      </c>
      <c r="C2804" s="42">
        <v>0.69930555555555551</v>
      </c>
      <c r="D2804" s="3" t="s">
        <v>34</v>
      </c>
      <c r="E2804" s="5" t="s">
        <v>226</v>
      </c>
      <c r="F2804" s="5" t="s">
        <v>73</v>
      </c>
      <c r="G2804" s="42" cm="1">
        <f t="array" ref="G280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</v>
      </c>
      <c r="H2804" s="44" t="str">
        <f>IF(ch_table[[#This Row],[Subject 1]]&lt;&gt;"House rose", "",SUMIF(ch_table[Day], ch_table[[#This Row],[Day]], ch_table[Duration]))</f>
        <v/>
      </c>
      <c r="I2804" s="49">
        <f>SUM(INDEX(ch_table[Duration],1):ch_table[[#This Row],[Duration]])</f>
        <v>64.123611111111046</v>
      </c>
      <c r="J2804" s="44" cm="1">
        <f t="array" ref="J280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804" s="44" t="str" cm="1">
        <f t="array" ref="K280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804" s="44" t="str">
        <f>IF(ch_table[[#This Row],[Subject 1]]&lt;&gt;"House rose", "",SUMIF(ch_table[Day], ch_table[[#This Row],[Day]], ch_table[AAT]))</f>
        <v/>
      </c>
      <c r="M2804" s="47">
        <f>SUM(INDEX(ch_table[AAT],1):ch_table[[#This Row],[AAT]])</f>
        <v>4.8986111111111148</v>
      </c>
    </row>
    <row r="2805" spans="1:13" x14ac:dyDescent="0.25">
      <c r="A2805" s="2">
        <v>196</v>
      </c>
      <c r="B2805" s="40">
        <v>44279</v>
      </c>
      <c r="C2805" s="42">
        <v>0.69930555555555551</v>
      </c>
      <c r="D2805" s="3" t="s">
        <v>15</v>
      </c>
      <c r="G2805" s="42" cm="1">
        <f t="array" ref="G280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1.388888888888884E-3</v>
      </c>
      <c r="H2805" s="44" t="str">
        <f>IF(ch_table[[#This Row],[Subject 1]]&lt;&gt;"House rose", "",SUMIF(ch_table[Day], ch_table[[#This Row],[Day]], ch_table[Duration]))</f>
        <v/>
      </c>
      <c r="I2805" s="49">
        <f>SUM(INDEX(ch_table[Duration],1):ch_table[[#This Row],[Duration]])</f>
        <v>64.124999999999929</v>
      </c>
      <c r="J2805" s="44" cm="1">
        <f t="array" ref="J280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805" s="44" t="str" cm="1">
        <f t="array" ref="K280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805" s="44" t="str">
        <f>IF(ch_table[[#This Row],[Subject 1]]&lt;&gt;"House rose", "",SUMIF(ch_table[Day], ch_table[[#This Row],[Day]], ch_table[AAT]))</f>
        <v/>
      </c>
      <c r="M2805" s="47">
        <f>SUM(INDEX(ch_table[AAT],1):ch_table[[#This Row],[AAT]])</f>
        <v>4.8986111111111148</v>
      </c>
    </row>
    <row r="2806" spans="1:13" ht="30" x14ac:dyDescent="0.25">
      <c r="A2806" s="2">
        <v>196</v>
      </c>
      <c r="B2806" s="40">
        <v>44279</v>
      </c>
      <c r="C2806" s="42">
        <v>0.7006944444444444</v>
      </c>
      <c r="D2806" s="3" t="s">
        <v>630</v>
      </c>
      <c r="E2806" s="5" t="s">
        <v>1407</v>
      </c>
      <c r="F2806" s="5" t="s">
        <v>1060</v>
      </c>
      <c r="G2806" s="42" cm="1">
        <f t="array" ref="G280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8.8888888888888906E-2</v>
      </c>
      <c r="H2806" s="44" t="str">
        <f>IF(ch_table[[#This Row],[Subject 1]]&lt;&gt;"House rose", "",SUMIF(ch_table[Day], ch_table[[#This Row],[Day]], ch_table[Duration]))</f>
        <v/>
      </c>
      <c r="I2806" s="49">
        <f>SUM(INDEX(ch_table[Duration],1):ch_table[[#This Row],[Duration]])</f>
        <v>64.213888888888818</v>
      </c>
      <c r="J2806" s="44" cm="1">
        <f t="array" ref="J280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806" s="44" t="str" cm="1">
        <f t="array" ref="K280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806" s="44" t="str">
        <f>IF(ch_table[[#This Row],[Subject 1]]&lt;&gt;"House rose", "",SUMIF(ch_table[Day], ch_table[[#This Row],[Day]], ch_table[AAT]))</f>
        <v/>
      </c>
      <c r="M2806" s="47">
        <f>SUM(INDEX(ch_table[AAT],1):ch_table[[#This Row],[AAT]])</f>
        <v>4.8986111111111148</v>
      </c>
    </row>
    <row r="2807" spans="1:13" ht="30" x14ac:dyDescent="0.25">
      <c r="A2807" s="2">
        <v>196</v>
      </c>
      <c r="B2807" s="40">
        <v>44279</v>
      </c>
      <c r="C2807" s="42">
        <v>0.7895833333333333</v>
      </c>
      <c r="D2807" s="3" t="s">
        <v>34</v>
      </c>
      <c r="E2807" s="5" t="s">
        <v>359</v>
      </c>
      <c r="F2807" s="5" t="s">
        <v>73</v>
      </c>
      <c r="G2807" s="42" cm="1">
        <f t="array" ref="G280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</v>
      </c>
      <c r="H2807" s="44" t="str">
        <f>IF(ch_table[[#This Row],[Subject 1]]&lt;&gt;"House rose", "",SUMIF(ch_table[Day], ch_table[[#This Row],[Day]], ch_table[Duration]))</f>
        <v/>
      </c>
      <c r="I2807" s="49">
        <f>SUM(INDEX(ch_table[Duration],1):ch_table[[#This Row],[Duration]])</f>
        <v>64.213888888888818</v>
      </c>
      <c r="J2807" s="44" cm="1">
        <f t="array" ref="J280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807" s="44" t="str" cm="1">
        <f t="array" ref="K280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807" s="44" t="str">
        <f>IF(ch_table[[#This Row],[Subject 1]]&lt;&gt;"House rose", "",SUMIF(ch_table[Day], ch_table[[#This Row],[Day]], ch_table[AAT]))</f>
        <v/>
      </c>
      <c r="M2807" s="47">
        <f>SUM(INDEX(ch_table[AAT],1):ch_table[[#This Row],[AAT]])</f>
        <v>4.8986111111111148</v>
      </c>
    </row>
    <row r="2808" spans="1:13" ht="30" x14ac:dyDescent="0.25">
      <c r="A2808" s="2">
        <v>196</v>
      </c>
      <c r="B2808" s="40">
        <v>44279</v>
      </c>
      <c r="C2808" s="42">
        <v>0.7895833333333333</v>
      </c>
      <c r="D2808" s="3" t="s">
        <v>35</v>
      </c>
      <c r="E2808" s="5" t="s">
        <v>1408</v>
      </c>
      <c r="G2808" s="42" cm="1">
        <f t="array" ref="G280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6.9444444444444198E-4</v>
      </c>
      <c r="H2808" s="44" t="str">
        <f>IF(ch_table[[#This Row],[Subject 1]]&lt;&gt;"House rose", "",SUMIF(ch_table[Day], ch_table[[#This Row],[Day]], ch_table[Duration]))</f>
        <v/>
      </c>
      <c r="I2808" s="49">
        <f>SUM(INDEX(ch_table[Duration],1):ch_table[[#This Row],[Duration]])</f>
        <v>64.214583333333266</v>
      </c>
      <c r="J2808" s="44" cm="1">
        <f t="array" ref="J280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808" s="44" t="str" cm="1">
        <f t="array" ref="K280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808" s="44" t="str">
        <f>IF(ch_table[[#This Row],[Subject 1]]&lt;&gt;"House rose", "",SUMIF(ch_table[Day], ch_table[[#This Row],[Day]], ch_table[AAT]))</f>
        <v/>
      </c>
      <c r="M2808" s="47">
        <f>SUM(INDEX(ch_table[AAT],1):ch_table[[#This Row],[AAT]])</f>
        <v>4.8986111111111148</v>
      </c>
    </row>
    <row r="2809" spans="1:13" x14ac:dyDescent="0.25">
      <c r="A2809" s="2">
        <v>196</v>
      </c>
      <c r="B2809" s="40">
        <v>44279</v>
      </c>
      <c r="C2809" s="42">
        <v>0.79027777777777775</v>
      </c>
      <c r="D2809" s="3" t="s">
        <v>26</v>
      </c>
      <c r="E2809" s="5" t="s">
        <v>1409</v>
      </c>
      <c r="G2809" s="42" cm="1">
        <f t="array" ref="G280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2.2222222222222254E-2</v>
      </c>
      <c r="H2809" s="44" t="str">
        <f>IF(ch_table[[#This Row],[Subject 1]]&lt;&gt;"House rose", "",SUMIF(ch_table[Day], ch_table[[#This Row],[Day]], ch_table[Duration]))</f>
        <v/>
      </c>
      <c r="I2809" s="49">
        <f>SUM(INDEX(ch_table[Duration],1):ch_table[[#This Row],[Duration]])</f>
        <v>64.236805555555492</v>
      </c>
      <c r="J2809" s="44" cm="1">
        <f t="array" ref="J280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809" s="44" cm="1">
        <f t="array" ref="K280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2.083333333333337E-2</v>
      </c>
      <c r="L2809" s="44" t="str">
        <f>IF(ch_table[[#This Row],[Subject 1]]&lt;&gt;"House rose", "",SUMIF(ch_table[Day], ch_table[[#This Row],[Day]], ch_table[AAT]))</f>
        <v/>
      </c>
      <c r="M2809" s="47">
        <f>SUM(INDEX(ch_table[AAT],1):ch_table[[#This Row],[AAT]])</f>
        <v>4.9194444444444478</v>
      </c>
    </row>
    <row r="2810" spans="1:13" x14ac:dyDescent="0.25">
      <c r="A2810" s="2">
        <v>196</v>
      </c>
      <c r="B2810" s="40">
        <v>44279</v>
      </c>
      <c r="C2810" s="42">
        <v>0.8125</v>
      </c>
      <c r="D2810" s="3" t="s">
        <v>17</v>
      </c>
      <c r="G2810" s="42" t="str" cm="1">
        <f t="array" ref="G281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2810" s="44">
        <f>IF(ch_table[[#This Row],[Subject 1]]&lt;&gt;"House rose", "",SUMIF(ch_table[Day], ch_table[[#This Row],[Day]], ch_table[Duration]))</f>
        <v>0.33333333333333331</v>
      </c>
      <c r="I2810" s="49">
        <f>SUM(INDEX(ch_table[Duration],1):ch_table[[#This Row],[Duration]])</f>
        <v>64.236805555555492</v>
      </c>
      <c r="J2810" s="44" cm="1">
        <f t="array" ref="J281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810" s="44" t="str" cm="1">
        <f t="array" ref="K281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810" s="44">
        <f>IF(ch_table[[#This Row],[Subject 1]]&lt;&gt;"House rose", "",SUMIF(ch_table[Day], ch_table[[#This Row],[Day]], ch_table[AAT]))</f>
        <v>2.083333333333337E-2</v>
      </c>
      <c r="M2810" s="47">
        <f>SUM(INDEX(ch_table[AAT],1):ch_table[[#This Row],[AAT]])</f>
        <v>4.9194444444444478</v>
      </c>
    </row>
    <row r="2811" spans="1:13" x14ac:dyDescent="0.25">
      <c r="A2811" s="2">
        <v>197</v>
      </c>
      <c r="B2811" s="40">
        <v>44280</v>
      </c>
      <c r="C2811" s="42">
        <v>0.39583333333333331</v>
      </c>
      <c r="D2811" s="3" t="s">
        <v>18</v>
      </c>
      <c r="G2811" s="42" cm="1">
        <f t="array" ref="G281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4.1666666666667074E-3</v>
      </c>
      <c r="H2811" s="44" t="str">
        <f>IF(ch_table[[#This Row],[Subject 1]]&lt;&gt;"House rose", "",SUMIF(ch_table[Day], ch_table[[#This Row],[Day]], ch_table[Duration]))</f>
        <v/>
      </c>
      <c r="I2811" s="49">
        <f>SUM(INDEX(ch_table[Duration],1):ch_table[[#This Row],[Duration]])</f>
        <v>64.240972222222155</v>
      </c>
      <c r="J2811" s="44" cm="1">
        <f t="array" ref="J281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811" s="44" t="str" cm="1">
        <f t="array" ref="K281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811" s="44" t="str">
        <f>IF(ch_table[[#This Row],[Subject 1]]&lt;&gt;"House rose", "",SUMIF(ch_table[Day], ch_table[[#This Row],[Day]], ch_table[AAT]))</f>
        <v/>
      </c>
      <c r="M2811" s="47">
        <f>SUM(INDEX(ch_table[AAT],1):ch_table[[#This Row],[AAT]])</f>
        <v>4.9194444444444478</v>
      </c>
    </row>
    <row r="2812" spans="1:13" ht="30" x14ac:dyDescent="0.25">
      <c r="A2812" s="2">
        <v>197</v>
      </c>
      <c r="B2812" s="40">
        <v>44280</v>
      </c>
      <c r="C2812" s="42">
        <v>0.4</v>
      </c>
      <c r="D2812" s="3" t="s">
        <v>28</v>
      </c>
      <c r="E2812" s="5" t="s">
        <v>893</v>
      </c>
      <c r="G2812" s="42" cm="1">
        <f t="array" ref="G281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2.9861111111111061E-2</v>
      </c>
      <c r="H2812" s="44" t="str">
        <f>IF(ch_table[[#This Row],[Subject 1]]&lt;&gt;"House rose", "",SUMIF(ch_table[Day], ch_table[[#This Row],[Day]], ch_table[Duration]))</f>
        <v/>
      </c>
      <c r="I2812" s="49">
        <f>SUM(INDEX(ch_table[Duration],1):ch_table[[#This Row],[Duration]])</f>
        <v>64.270833333333272</v>
      </c>
      <c r="J2812" s="44" cm="1">
        <f t="array" ref="J281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812" s="44" t="str" cm="1">
        <f t="array" ref="K281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812" s="44" t="str">
        <f>IF(ch_table[[#This Row],[Subject 1]]&lt;&gt;"House rose", "",SUMIF(ch_table[Day], ch_table[[#This Row],[Day]], ch_table[AAT]))</f>
        <v/>
      </c>
      <c r="M2812" s="47">
        <f>SUM(INDEX(ch_table[AAT],1):ch_table[[#This Row],[AAT]])</f>
        <v>4.9194444444444478</v>
      </c>
    </row>
    <row r="2813" spans="1:13" ht="30" x14ac:dyDescent="0.25">
      <c r="A2813" s="2">
        <v>197</v>
      </c>
      <c r="B2813" s="40">
        <v>44280</v>
      </c>
      <c r="C2813" s="42">
        <v>0.42986111111111108</v>
      </c>
      <c r="D2813" s="3" t="s">
        <v>28</v>
      </c>
      <c r="E2813" s="5" t="s">
        <v>893</v>
      </c>
      <c r="G2813" s="42" cm="1">
        <f t="array" ref="G281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1.1111111111111127E-2</v>
      </c>
      <c r="H2813" s="44" t="str">
        <f>IF(ch_table[[#This Row],[Subject 1]]&lt;&gt;"House rose", "",SUMIF(ch_table[Day], ch_table[[#This Row],[Day]], ch_table[Duration]))</f>
        <v/>
      </c>
      <c r="I2813" s="49">
        <f>SUM(INDEX(ch_table[Duration],1):ch_table[[#This Row],[Duration]])</f>
        <v>64.281944444444377</v>
      </c>
      <c r="J2813" s="44" cm="1">
        <f t="array" ref="J281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813" s="44" t="str" cm="1">
        <f t="array" ref="K281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813" s="44" t="str">
        <f>IF(ch_table[[#This Row],[Subject 1]]&lt;&gt;"House rose", "",SUMIF(ch_table[Day], ch_table[[#This Row],[Day]], ch_table[AAT]))</f>
        <v/>
      </c>
      <c r="M2813" s="47">
        <f>SUM(INDEX(ch_table[AAT],1):ch_table[[#This Row],[AAT]])</f>
        <v>4.9194444444444478</v>
      </c>
    </row>
    <row r="2814" spans="1:13" x14ac:dyDescent="0.25">
      <c r="A2814" s="2">
        <v>197</v>
      </c>
      <c r="B2814" s="40">
        <v>44280</v>
      </c>
      <c r="C2814" s="42">
        <v>0.44097222222222221</v>
      </c>
      <c r="D2814" s="3" t="s">
        <v>15</v>
      </c>
      <c r="G2814" s="42" cm="1">
        <f t="array" ref="G281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1.388888888888884E-3</v>
      </c>
      <c r="H2814" s="44" t="str">
        <f>IF(ch_table[[#This Row],[Subject 1]]&lt;&gt;"House rose", "",SUMIF(ch_table[Day], ch_table[[#This Row],[Day]], ch_table[Duration]))</f>
        <v/>
      </c>
      <c r="I2814" s="49">
        <f>SUM(INDEX(ch_table[Duration],1):ch_table[[#This Row],[Duration]])</f>
        <v>64.28333333333326</v>
      </c>
      <c r="J2814" s="44" cm="1">
        <f t="array" ref="J281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814" s="44" t="str" cm="1">
        <f t="array" ref="K281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814" s="44" t="str">
        <f>IF(ch_table[[#This Row],[Subject 1]]&lt;&gt;"House rose", "",SUMIF(ch_table[Day], ch_table[[#This Row],[Day]], ch_table[AAT]))</f>
        <v/>
      </c>
      <c r="M2814" s="47">
        <f>SUM(INDEX(ch_table[AAT],1):ch_table[[#This Row],[AAT]])</f>
        <v>4.9194444444444478</v>
      </c>
    </row>
    <row r="2815" spans="1:13" ht="60" x14ac:dyDescent="0.25">
      <c r="A2815" s="2">
        <v>197</v>
      </c>
      <c r="B2815" s="40">
        <v>44280</v>
      </c>
      <c r="C2815" s="42">
        <v>0.44236111111111109</v>
      </c>
      <c r="D2815" s="3" t="s">
        <v>32</v>
      </c>
      <c r="E2815" s="5" t="s">
        <v>1410</v>
      </c>
      <c r="G2815" s="42" cm="1">
        <f t="array" ref="G281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3.0555555555555614E-2</v>
      </c>
      <c r="H2815" s="44" t="str">
        <f>IF(ch_table[[#This Row],[Subject 1]]&lt;&gt;"House rose", "",SUMIF(ch_table[Day], ch_table[[#This Row],[Day]], ch_table[Duration]))</f>
        <v/>
      </c>
      <c r="I2815" s="49">
        <f>SUM(INDEX(ch_table[Duration],1):ch_table[[#This Row],[Duration]])</f>
        <v>64.313888888888812</v>
      </c>
      <c r="J2815" s="44" cm="1">
        <f t="array" ref="J281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815" s="44" t="str" cm="1">
        <f t="array" ref="K281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815" s="44" t="str">
        <f>IF(ch_table[[#This Row],[Subject 1]]&lt;&gt;"House rose", "",SUMIF(ch_table[Day], ch_table[[#This Row],[Day]], ch_table[AAT]))</f>
        <v/>
      </c>
      <c r="M2815" s="47">
        <f>SUM(INDEX(ch_table[AAT],1):ch_table[[#This Row],[AAT]])</f>
        <v>4.9194444444444478</v>
      </c>
    </row>
    <row r="2816" spans="1:13" x14ac:dyDescent="0.25">
      <c r="A2816" s="2">
        <v>197</v>
      </c>
      <c r="B2816" s="40">
        <v>44280</v>
      </c>
      <c r="C2816" s="42">
        <v>0.47291666666666671</v>
      </c>
      <c r="D2816" s="3" t="s">
        <v>15</v>
      </c>
      <c r="G2816" s="42" cm="1">
        <f t="array" ref="G281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2.7777777777777124E-3</v>
      </c>
      <c r="H2816" s="44" t="str">
        <f>IF(ch_table[[#This Row],[Subject 1]]&lt;&gt;"House rose", "",SUMIF(ch_table[Day], ch_table[[#This Row],[Day]], ch_table[Duration]))</f>
        <v/>
      </c>
      <c r="I2816" s="49">
        <f>SUM(INDEX(ch_table[Duration],1):ch_table[[#This Row],[Duration]])</f>
        <v>64.316666666666592</v>
      </c>
      <c r="J2816" s="44" cm="1">
        <f t="array" ref="J281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816" s="44" t="str" cm="1">
        <f t="array" ref="K281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816" s="44" t="str">
        <f>IF(ch_table[[#This Row],[Subject 1]]&lt;&gt;"House rose", "",SUMIF(ch_table[Day], ch_table[[#This Row],[Day]], ch_table[AAT]))</f>
        <v/>
      </c>
      <c r="M2816" s="47">
        <f>SUM(INDEX(ch_table[AAT],1):ch_table[[#This Row],[AAT]])</f>
        <v>4.9194444444444478</v>
      </c>
    </row>
    <row r="2817" spans="1:13" ht="45" x14ac:dyDescent="0.25">
      <c r="A2817" s="2">
        <v>197</v>
      </c>
      <c r="B2817" s="40">
        <v>44280</v>
      </c>
      <c r="C2817" s="42">
        <v>0.47569444444444442</v>
      </c>
      <c r="D2817" s="3" t="s">
        <v>32</v>
      </c>
      <c r="E2817" s="5" t="s">
        <v>1411</v>
      </c>
      <c r="G2817" s="42" cm="1">
        <f t="array" ref="G281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3.472222222222221E-2</v>
      </c>
      <c r="H2817" s="44" t="str">
        <f>IF(ch_table[[#This Row],[Subject 1]]&lt;&gt;"House rose", "",SUMIF(ch_table[Day], ch_table[[#This Row],[Day]], ch_table[Duration]))</f>
        <v/>
      </c>
      <c r="I2817" s="49">
        <f>SUM(INDEX(ch_table[Duration],1):ch_table[[#This Row],[Duration]])</f>
        <v>64.35138888888882</v>
      </c>
      <c r="J2817" s="44" cm="1">
        <f t="array" ref="J281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817" s="44" t="str" cm="1">
        <f t="array" ref="K281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817" s="44" t="str">
        <f>IF(ch_table[[#This Row],[Subject 1]]&lt;&gt;"House rose", "",SUMIF(ch_table[Day], ch_table[[#This Row],[Day]], ch_table[AAT]))</f>
        <v/>
      </c>
      <c r="M2817" s="47">
        <f>SUM(INDEX(ch_table[AAT],1):ch_table[[#This Row],[AAT]])</f>
        <v>4.9194444444444478</v>
      </c>
    </row>
    <row r="2818" spans="1:13" x14ac:dyDescent="0.25">
      <c r="A2818" s="2">
        <v>197</v>
      </c>
      <c r="B2818" s="40">
        <v>44280</v>
      </c>
      <c r="C2818" s="42">
        <v>0.51041666666666663</v>
      </c>
      <c r="D2818" s="3" t="s">
        <v>15</v>
      </c>
      <c r="G2818" s="42" cm="1">
        <f t="array" ref="G281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2818" s="44" t="str">
        <f>IF(ch_table[[#This Row],[Subject 1]]&lt;&gt;"House rose", "",SUMIF(ch_table[Day], ch_table[[#This Row],[Day]], ch_table[Duration]))</f>
        <v/>
      </c>
      <c r="I2818" s="49">
        <f>SUM(INDEX(ch_table[Duration],1):ch_table[[#This Row],[Duration]])</f>
        <v>64.3541666666666</v>
      </c>
      <c r="J2818" s="44" cm="1">
        <f t="array" ref="J281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818" s="44" t="str" cm="1">
        <f t="array" ref="K281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818" s="44" t="str">
        <f>IF(ch_table[[#This Row],[Subject 1]]&lt;&gt;"House rose", "",SUMIF(ch_table[Day], ch_table[[#This Row],[Day]], ch_table[AAT]))</f>
        <v/>
      </c>
      <c r="M2818" s="47">
        <f>SUM(INDEX(ch_table[AAT],1):ch_table[[#This Row],[AAT]])</f>
        <v>4.9194444444444478</v>
      </c>
    </row>
    <row r="2819" spans="1:13" x14ac:dyDescent="0.25">
      <c r="A2819" s="2">
        <v>197</v>
      </c>
      <c r="B2819" s="40">
        <v>44280</v>
      </c>
      <c r="C2819" s="42">
        <v>0.5131944444444444</v>
      </c>
      <c r="D2819" s="3" t="s">
        <v>1131</v>
      </c>
      <c r="E2819" s="5" t="s">
        <v>1412</v>
      </c>
      <c r="G2819" s="42" cm="1">
        <f t="array" ref="G281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4.3750000000000067E-2</v>
      </c>
      <c r="H2819" s="44" t="str">
        <f>IF(ch_table[[#This Row],[Subject 1]]&lt;&gt;"House rose", "",SUMIF(ch_table[Day], ch_table[[#This Row],[Day]], ch_table[Duration]))</f>
        <v/>
      </c>
      <c r="I2819" s="49">
        <f>SUM(INDEX(ch_table[Duration],1):ch_table[[#This Row],[Duration]])</f>
        <v>64.397916666666603</v>
      </c>
      <c r="J2819" s="44" cm="1">
        <f t="array" ref="J281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819" s="44" t="str" cm="1">
        <f t="array" ref="K281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819" s="44" t="str">
        <f>IF(ch_table[[#This Row],[Subject 1]]&lt;&gt;"House rose", "",SUMIF(ch_table[Day], ch_table[[#This Row],[Day]], ch_table[AAT]))</f>
        <v/>
      </c>
      <c r="M2819" s="47">
        <f>SUM(INDEX(ch_table[AAT],1):ch_table[[#This Row],[AAT]])</f>
        <v>4.9194444444444478</v>
      </c>
    </row>
    <row r="2820" spans="1:13" ht="30" x14ac:dyDescent="0.25">
      <c r="A2820" s="2">
        <v>197</v>
      </c>
      <c r="B2820" s="40">
        <v>44280</v>
      </c>
      <c r="C2820" s="42">
        <v>0.55694444444444446</v>
      </c>
      <c r="D2820" s="3" t="s">
        <v>24</v>
      </c>
      <c r="E2820" s="5" t="s">
        <v>1413</v>
      </c>
      <c r="G2820" s="42" cm="1">
        <f t="array" ref="G282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5.5555555555555358E-3</v>
      </c>
      <c r="H2820" s="44" t="str">
        <f>IF(ch_table[[#This Row],[Subject 1]]&lt;&gt;"House rose", "",SUMIF(ch_table[Day], ch_table[[#This Row],[Day]], ch_table[Duration]))</f>
        <v/>
      </c>
      <c r="I2820" s="49">
        <f>SUM(INDEX(ch_table[Duration],1):ch_table[[#This Row],[Duration]])</f>
        <v>64.403472222222163</v>
      </c>
      <c r="J2820" s="44" cm="1">
        <f t="array" ref="J282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820" s="44" t="str" cm="1">
        <f t="array" ref="K282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820" s="44" t="str">
        <f>IF(ch_table[[#This Row],[Subject 1]]&lt;&gt;"House rose", "",SUMIF(ch_table[Day], ch_table[[#This Row],[Day]], ch_table[AAT]))</f>
        <v/>
      </c>
      <c r="M2820" s="47">
        <f>SUM(INDEX(ch_table[AAT],1):ch_table[[#This Row],[AAT]])</f>
        <v>4.9194444444444478</v>
      </c>
    </row>
    <row r="2821" spans="1:13" x14ac:dyDescent="0.25">
      <c r="A2821" s="2">
        <v>197</v>
      </c>
      <c r="B2821" s="40">
        <v>44280</v>
      </c>
      <c r="C2821" s="42">
        <v>0.5625</v>
      </c>
      <c r="D2821" s="3" t="s">
        <v>15</v>
      </c>
      <c r="G2821" s="42" cm="1">
        <f t="array" ref="G282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3.4722222222222099E-3</v>
      </c>
      <c r="H2821" s="44" t="str">
        <f>IF(ch_table[[#This Row],[Subject 1]]&lt;&gt;"House rose", "",SUMIF(ch_table[Day], ch_table[[#This Row],[Day]], ch_table[Duration]))</f>
        <v/>
      </c>
      <c r="I2821" s="49">
        <f>SUM(INDEX(ch_table[Duration],1):ch_table[[#This Row],[Duration]])</f>
        <v>64.406944444444392</v>
      </c>
      <c r="J2821" s="44" cm="1">
        <f t="array" ref="J282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821" s="44" t="str" cm="1">
        <f t="array" ref="K282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821" s="44" t="str">
        <f>IF(ch_table[[#This Row],[Subject 1]]&lt;&gt;"House rose", "",SUMIF(ch_table[Day], ch_table[[#This Row],[Day]], ch_table[AAT]))</f>
        <v/>
      </c>
      <c r="M2821" s="47">
        <f>SUM(INDEX(ch_table[AAT],1):ch_table[[#This Row],[AAT]])</f>
        <v>4.9194444444444478</v>
      </c>
    </row>
    <row r="2822" spans="1:13" ht="30" x14ac:dyDescent="0.25">
      <c r="A2822" s="2">
        <v>197</v>
      </c>
      <c r="B2822" s="40">
        <v>44280</v>
      </c>
      <c r="C2822" s="42">
        <v>0.56597222222222221</v>
      </c>
      <c r="D2822" s="3" t="s">
        <v>193</v>
      </c>
      <c r="E2822" s="5" t="s">
        <v>1414</v>
      </c>
      <c r="F2822" s="5" t="s">
        <v>830</v>
      </c>
      <c r="G2822" s="42" cm="1">
        <f t="array" ref="G282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0.15208333333333335</v>
      </c>
      <c r="H2822" s="44" t="str">
        <f>IF(ch_table[[#This Row],[Subject 1]]&lt;&gt;"House rose", "",SUMIF(ch_table[Day], ch_table[[#This Row],[Day]], ch_table[Duration]))</f>
        <v/>
      </c>
      <c r="I2822" s="49">
        <f>SUM(INDEX(ch_table[Duration],1):ch_table[[#This Row],[Duration]])</f>
        <v>64.559027777777729</v>
      </c>
      <c r="J2822" s="44" cm="1">
        <f t="array" ref="J282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822" s="44" cm="1">
        <f t="array" ref="K282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9.7222222222221877E-3</v>
      </c>
      <c r="L2822" s="44" t="str">
        <f>IF(ch_table[[#This Row],[Subject 1]]&lt;&gt;"House rose", "",SUMIF(ch_table[Day], ch_table[[#This Row],[Day]], ch_table[AAT]))</f>
        <v/>
      </c>
      <c r="M2822" s="47">
        <f>SUM(INDEX(ch_table[AAT],1):ch_table[[#This Row],[AAT]])</f>
        <v>4.9291666666666698</v>
      </c>
    </row>
    <row r="2823" spans="1:13" x14ac:dyDescent="0.25">
      <c r="A2823" s="2">
        <v>197</v>
      </c>
      <c r="B2823" s="40">
        <v>44280</v>
      </c>
      <c r="C2823" s="42">
        <v>0.71805555555555556</v>
      </c>
      <c r="D2823" s="3" t="s">
        <v>35</v>
      </c>
      <c r="E2823" s="5" t="s">
        <v>1415</v>
      </c>
      <c r="G2823" s="42" cm="1">
        <f t="array" ref="G282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6.9444444444444198E-4</v>
      </c>
      <c r="H2823" s="44" t="str">
        <f>IF(ch_table[[#This Row],[Subject 1]]&lt;&gt;"House rose", "",SUMIF(ch_table[Day], ch_table[[#This Row],[Day]], ch_table[Duration]))</f>
        <v/>
      </c>
      <c r="I2823" s="49">
        <f>SUM(INDEX(ch_table[Duration],1):ch_table[[#This Row],[Duration]])</f>
        <v>64.559722222222177</v>
      </c>
      <c r="J2823" s="44" cm="1">
        <f t="array" ref="J282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823" s="44" cm="1">
        <f t="array" ref="K282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6.9444444444444198E-4</v>
      </c>
      <c r="L2823" s="44" t="str">
        <f>IF(ch_table[[#This Row],[Subject 1]]&lt;&gt;"House rose", "",SUMIF(ch_table[Day], ch_table[[#This Row],[Day]], ch_table[AAT]))</f>
        <v/>
      </c>
      <c r="M2823" s="47">
        <f>SUM(INDEX(ch_table[AAT],1):ch_table[[#This Row],[AAT]])</f>
        <v>4.9298611111111139</v>
      </c>
    </row>
    <row r="2824" spans="1:13" ht="30" x14ac:dyDescent="0.25">
      <c r="A2824" s="2">
        <v>197</v>
      </c>
      <c r="B2824" s="40">
        <v>44280</v>
      </c>
      <c r="C2824" s="42">
        <v>0.71875</v>
      </c>
      <c r="D2824" s="3" t="s">
        <v>26</v>
      </c>
      <c r="E2824" s="5" t="s">
        <v>1416</v>
      </c>
      <c r="G2824" s="42" cm="1">
        <f t="array" ref="G282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1.5972222222222276E-2</v>
      </c>
      <c r="H2824" s="44" t="str">
        <f>IF(ch_table[[#This Row],[Subject 1]]&lt;&gt;"House rose", "",SUMIF(ch_table[Day], ch_table[[#This Row],[Day]], ch_table[Duration]))</f>
        <v/>
      </c>
      <c r="I2824" s="49">
        <f>SUM(INDEX(ch_table[Duration],1):ch_table[[#This Row],[Duration]])</f>
        <v>64.575694444444395</v>
      </c>
      <c r="J2824" s="44" cm="1">
        <f t="array" ref="J282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824" s="44" cm="1">
        <f t="array" ref="K282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1.5972222222222276E-2</v>
      </c>
      <c r="L2824" s="44" t="str">
        <f>IF(ch_table[[#This Row],[Subject 1]]&lt;&gt;"House rose", "",SUMIF(ch_table[Day], ch_table[[#This Row],[Day]], ch_table[AAT]))</f>
        <v/>
      </c>
      <c r="M2824" s="47">
        <f>SUM(INDEX(ch_table[AAT],1):ch_table[[#This Row],[AAT]])</f>
        <v>4.9458333333333364</v>
      </c>
    </row>
    <row r="2825" spans="1:13" x14ac:dyDescent="0.25">
      <c r="A2825" s="2">
        <v>197</v>
      </c>
      <c r="B2825" s="40">
        <v>44280</v>
      </c>
      <c r="C2825" s="42">
        <v>0.73472222222222228</v>
      </c>
      <c r="D2825" s="3" t="s">
        <v>17</v>
      </c>
      <c r="G2825" s="42" t="str" cm="1">
        <f t="array" ref="G282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2825" s="44">
        <f>IF(ch_table[[#This Row],[Subject 1]]&lt;&gt;"House rose", "",SUMIF(ch_table[Day], ch_table[[#This Row],[Day]], ch_table[Duration]))</f>
        <v>0.33888888888888896</v>
      </c>
      <c r="I2825" s="49">
        <f>SUM(INDEX(ch_table[Duration],1):ch_table[[#This Row],[Duration]])</f>
        <v>64.575694444444395</v>
      </c>
      <c r="J2825" s="44" cm="1">
        <f t="array" ref="J282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825" s="44" t="str" cm="1">
        <f t="array" ref="K282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825" s="44">
        <f>IF(ch_table[[#This Row],[Subject 1]]&lt;&gt;"House rose", "",SUMIF(ch_table[Day], ch_table[[#This Row],[Day]], ch_table[AAT]))</f>
        <v>2.6388888888888906E-2</v>
      </c>
      <c r="M2825" s="47">
        <f>SUM(INDEX(ch_table[AAT],1):ch_table[[#This Row],[AAT]])</f>
        <v>4.9458333333333364</v>
      </c>
    </row>
    <row r="2826" spans="1:13" x14ac:dyDescent="0.25">
      <c r="A2826" s="2">
        <v>198</v>
      </c>
      <c r="B2826" s="40">
        <v>44298</v>
      </c>
      <c r="C2826" s="42">
        <v>0.60416666666666663</v>
      </c>
      <c r="D2826" s="3" t="s">
        <v>18</v>
      </c>
      <c r="G2826" s="42" cm="1">
        <f t="array" ref="G282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2826" s="44" t="str">
        <f>IF(ch_table[[#This Row],[Subject 1]]&lt;&gt;"House rose", "",SUMIF(ch_table[Day], ch_table[[#This Row],[Day]], ch_table[Duration]))</f>
        <v/>
      </c>
      <c r="I2826" s="49">
        <f>SUM(INDEX(ch_table[Duration],1):ch_table[[#This Row],[Duration]])</f>
        <v>64.577777777777726</v>
      </c>
      <c r="J2826" s="44" cm="1">
        <f t="array" ref="J282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826" s="44" t="str" cm="1">
        <f t="array" ref="K282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826" s="44" t="str">
        <f>IF(ch_table[[#This Row],[Subject 1]]&lt;&gt;"House rose", "",SUMIF(ch_table[Day], ch_table[[#This Row],[Day]], ch_table[AAT]))</f>
        <v/>
      </c>
      <c r="M2826" s="47">
        <f>SUM(INDEX(ch_table[AAT],1):ch_table[[#This Row],[AAT]])</f>
        <v>4.9458333333333364</v>
      </c>
    </row>
    <row r="2827" spans="1:13" ht="30" x14ac:dyDescent="0.25">
      <c r="A2827" s="2">
        <v>198</v>
      </c>
      <c r="B2827" s="40">
        <v>44298</v>
      </c>
      <c r="C2827" s="42">
        <v>0.60624999999999996</v>
      </c>
      <c r="D2827" s="3" t="s">
        <v>20</v>
      </c>
      <c r="E2827" s="5" t="s">
        <v>1417</v>
      </c>
      <c r="F2827" s="5" t="s">
        <v>73</v>
      </c>
      <c r="G2827" s="42" cm="1">
        <f t="array" ref="G282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4.1666666666667629E-3</v>
      </c>
      <c r="H2827" s="44" t="str">
        <f>IF(ch_table[[#This Row],[Subject 1]]&lt;&gt;"House rose", "",SUMIF(ch_table[Day], ch_table[[#This Row],[Day]], ch_table[Duration]))</f>
        <v/>
      </c>
      <c r="I2827" s="49">
        <f>SUM(INDEX(ch_table[Duration],1):ch_table[[#This Row],[Duration]])</f>
        <v>64.581944444444389</v>
      </c>
      <c r="J2827" s="44" cm="1">
        <f t="array" ref="J282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827" s="44" t="str" cm="1">
        <f t="array" ref="K282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827" s="44" t="str">
        <f>IF(ch_table[[#This Row],[Subject 1]]&lt;&gt;"House rose", "",SUMIF(ch_table[Day], ch_table[[#This Row],[Day]], ch_table[AAT]))</f>
        <v/>
      </c>
      <c r="M2827" s="47">
        <f>SUM(INDEX(ch_table[AAT],1):ch_table[[#This Row],[AAT]])</f>
        <v>4.9458333333333364</v>
      </c>
    </row>
    <row r="2828" spans="1:13" ht="30" x14ac:dyDescent="0.25">
      <c r="A2828" s="2">
        <v>198</v>
      </c>
      <c r="B2828" s="40">
        <v>44298</v>
      </c>
      <c r="C2828" s="42">
        <v>0.61041666666666672</v>
      </c>
      <c r="D2828" s="3" t="s">
        <v>23</v>
      </c>
      <c r="E2828" s="5" t="s">
        <v>1418</v>
      </c>
      <c r="G2828" s="42" cm="1">
        <f t="array" ref="G282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0.30694444444444435</v>
      </c>
      <c r="H2828" s="44" t="str">
        <f>IF(ch_table[[#This Row],[Subject 1]]&lt;&gt;"House rose", "",SUMIF(ch_table[Day], ch_table[[#This Row],[Day]], ch_table[Duration]))</f>
        <v/>
      </c>
      <c r="I2828" s="49">
        <f>SUM(INDEX(ch_table[Duration],1):ch_table[[#This Row],[Duration]])</f>
        <v>64.888888888888829</v>
      </c>
      <c r="J2828" s="44" cm="1">
        <f t="array" ref="J282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828" s="44" cm="1">
        <f t="array" ref="K282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6.9444444444444198E-4</v>
      </c>
      <c r="L2828" s="44" t="str">
        <f>IF(ch_table[[#This Row],[Subject 1]]&lt;&gt;"House rose", "",SUMIF(ch_table[Day], ch_table[[#This Row],[Day]], ch_table[AAT]))</f>
        <v/>
      </c>
      <c r="M2828" s="47">
        <f>SUM(INDEX(ch_table[AAT],1):ch_table[[#This Row],[AAT]])</f>
        <v>4.9465277777777805</v>
      </c>
    </row>
    <row r="2829" spans="1:13" x14ac:dyDescent="0.25">
      <c r="A2829" s="2">
        <v>198</v>
      </c>
      <c r="B2829" s="40">
        <v>44298</v>
      </c>
      <c r="C2829" s="42">
        <v>0.91736111111111107</v>
      </c>
      <c r="D2829" s="3" t="s">
        <v>17</v>
      </c>
      <c r="G2829" s="42" t="str" cm="1">
        <f t="array" ref="G282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2829" s="44">
        <f>IF(ch_table[[#This Row],[Subject 1]]&lt;&gt;"House rose", "",SUMIF(ch_table[Day], ch_table[[#This Row],[Day]], ch_table[Duration]))</f>
        <v>0.31319444444444444</v>
      </c>
      <c r="I2829" s="49">
        <f>SUM(INDEX(ch_table[Duration],1):ch_table[[#This Row],[Duration]])</f>
        <v>64.888888888888829</v>
      </c>
      <c r="J2829" s="44" cm="1">
        <f t="array" ref="J282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829" s="44" t="str" cm="1">
        <f t="array" ref="K282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829" s="44">
        <f>IF(ch_table[[#This Row],[Subject 1]]&lt;&gt;"House rose", "",SUMIF(ch_table[Day], ch_table[[#This Row],[Day]], ch_table[AAT]))</f>
        <v>6.9444444444444198E-4</v>
      </c>
      <c r="M2829" s="47">
        <f>SUM(INDEX(ch_table[AAT],1):ch_table[[#This Row],[AAT]])</f>
        <v>4.9465277777777805</v>
      </c>
    </row>
    <row r="2830" spans="1:13" x14ac:dyDescent="0.25">
      <c r="A2830" s="2">
        <v>199</v>
      </c>
      <c r="B2830" s="40">
        <v>44299</v>
      </c>
      <c r="C2830" s="42">
        <v>0.47916666666666669</v>
      </c>
      <c r="D2830" s="3" t="s">
        <v>18</v>
      </c>
      <c r="G2830" s="42" cm="1">
        <f t="array" ref="G283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2830" s="44" t="str">
        <f>IF(ch_table[[#This Row],[Subject 1]]&lt;&gt;"House rose", "",SUMIF(ch_table[Day], ch_table[[#This Row],[Day]], ch_table[Duration]))</f>
        <v/>
      </c>
      <c r="I2830" s="49">
        <f>SUM(INDEX(ch_table[Duration],1):ch_table[[#This Row],[Duration]])</f>
        <v>64.89097222222216</v>
      </c>
      <c r="J2830" s="44" cm="1">
        <f t="array" ref="J283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830" s="44" t="str" cm="1">
        <f t="array" ref="K283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830" s="44" t="str">
        <f>IF(ch_table[[#This Row],[Subject 1]]&lt;&gt;"House rose", "",SUMIF(ch_table[Day], ch_table[[#This Row],[Day]], ch_table[AAT]))</f>
        <v/>
      </c>
      <c r="M2830" s="47">
        <f>SUM(INDEX(ch_table[AAT],1):ch_table[[#This Row],[AAT]])</f>
        <v>4.9465277777777805</v>
      </c>
    </row>
    <row r="2831" spans="1:13" x14ac:dyDescent="0.25">
      <c r="A2831" s="2">
        <v>199</v>
      </c>
      <c r="B2831" s="40">
        <v>44299</v>
      </c>
      <c r="C2831" s="42">
        <v>0.48125000000000001</v>
      </c>
      <c r="D2831" s="3" t="s">
        <v>28</v>
      </c>
      <c r="E2831" s="5" t="s">
        <v>190</v>
      </c>
      <c r="G2831" s="42" cm="1">
        <f t="array" ref="G283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2.9861111111111061E-2</v>
      </c>
      <c r="H2831" s="44" t="str">
        <f>IF(ch_table[[#This Row],[Subject 1]]&lt;&gt;"House rose", "",SUMIF(ch_table[Day], ch_table[[#This Row],[Day]], ch_table[Duration]))</f>
        <v/>
      </c>
      <c r="I2831" s="49">
        <f>SUM(INDEX(ch_table[Duration],1):ch_table[[#This Row],[Duration]])</f>
        <v>64.920833333333277</v>
      </c>
      <c r="J2831" s="44" cm="1">
        <f t="array" ref="J283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831" s="44" t="str" cm="1">
        <f t="array" ref="K283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831" s="44" t="str">
        <f>IF(ch_table[[#This Row],[Subject 1]]&lt;&gt;"House rose", "",SUMIF(ch_table[Day], ch_table[[#This Row],[Day]], ch_table[AAT]))</f>
        <v/>
      </c>
      <c r="M2831" s="47">
        <f>SUM(INDEX(ch_table[AAT],1):ch_table[[#This Row],[AAT]])</f>
        <v>4.9465277777777805</v>
      </c>
    </row>
    <row r="2832" spans="1:13" x14ac:dyDescent="0.25">
      <c r="A2832" s="2">
        <v>199</v>
      </c>
      <c r="B2832" s="40">
        <v>44299</v>
      </c>
      <c r="C2832" s="42">
        <v>0.51111111111111107</v>
      </c>
      <c r="D2832" s="3" t="s">
        <v>29</v>
      </c>
      <c r="E2832" s="5" t="s">
        <v>190</v>
      </c>
      <c r="G2832" s="42" cm="1">
        <f t="array" ref="G283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1.0416666666666741E-2</v>
      </c>
      <c r="H2832" s="44" t="str">
        <f>IF(ch_table[[#This Row],[Subject 1]]&lt;&gt;"House rose", "",SUMIF(ch_table[Day], ch_table[[#This Row],[Day]], ch_table[Duration]))</f>
        <v/>
      </c>
      <c r="I2832" s="49">
        <f>SUM(INDEX(ch_table[Duration],1):ch_table[[#This Row],[Duration]])</f>
        <v>64.931249999999949</v>
      </c>
      <c r="J2832" s="44" cm="1">
        <f t="array" ref="J283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832" s="44" t="str" cm="1">
        <f t="array" ref="K283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832" s="44" t="str">
        <f>IF(ch_table[[#This Row],[Subject 1]]&lt;&gt;"House rose", "",SUMIF(ch_table[Day], ch_table[[#This Row],[Day]], ch_table[AAT]))</f>
        <v/>
      </c>
      <c r="M2832" s="47">
        <f>SUM(INDEX(ch_table[AAT],1):ch_table[[#This Row],[AAT]])</f>
        <v>4.9465277777777805</v>
      </c>
    </row>
    <row r="2833" spans="1:13" x14ac:dyDescent="0.25">
      <c r="A2833" s="2">
        <v>199</v>
      </c>
      <c r="B2833" s="40">
        <v>44299</v>
      </c>
      <c r="C2833" s="42">
        <v>0.52152777777777781</v>
      </c>
      <c r="D2833" s="3" t="s">
        <v>15</v>
      </c>
      <c r="G2833" s="42" cm="1">
        <f t="array" ref="G283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2833" s="44" t="str">
        <f>IF(ch_table[[#This Row],[Subject 1]]&lt;&gt;"House rose", "",SUMIF(ch_table[Day], ch_table[[#This Row],[Day]], ch_table[Duration]))</f>
        <v/>
      </c>
      <c r="I2833" s="49">
        <f>SUM(INDEX(ch_table[Duration],1):ch_table[[#This Row],[Duration]])</f>
        <v>64.93333333333328</v>
      </c>
      <c r="J2833" s="44" cm="1">
        <f t="array" ref="J283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833" s="44" t="str" cm="1">
        <f t="array" ref="K283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833" s="44" t="str">
        <f>IF(ch_table[[#This Row],[Subject 1]]&lt;&gt;"House rose", "",SUMIF(ch_table[Day], ch_table[[#This Row],[Day]], ch_table[AAT]))</f>
        <v/>
      </c>
      <c r="M2833" s="47">
        <f>SUM(INDEX(ch_table[AAT],1):ch_table[[#This Row],[AAT]])</f>
        <v>4.9465277777777805</v>
      </c>
    </row>
    <row r="2834" spans="1:13" x14ac:dyDescent="0.25">
      <c r="A2834" s="2">
        <v>199</v>
      </c>
      <c r="B2834" s="40">
        <v>44299</v>
      </c>
      <c r="C2834" s="42">
        <v>0.52361111111111114</v>
      </c>
      <c r="D2834" s="3" t="s">
        <v>20</v>
      </c>
      <c r="E2834" s="5" t="s">
        <v>1419</v>
      </c>
      <c r="F2834" s="5" t="s">
        <v>73</v>
      </c>
      <c r="G2834" s="42" cm="1">
        <f t="array" ref="G283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1.4583333333333282E-2</v>
      </c>
      <c r="H2834" s="44" t="str">
        <f>IF(ch_table[[#This Row],[Subject 1]]&lt;&gt;"House rose", "",SUMIF(ch_table[Day], ch_table[[#This Row],[Day]], ch_table[Duration]))</f>
        <v/>
      </c>
      <c r="I2834" s="49">
        <f>SUM(INDEX(ch_table[Duration],1):ch_table[[#This Row],[Duration]])</f>
        <v>64.947916666666615</v>
      </c>
      <c r="J2834" s="44" cm="1">
        <f t="array" ref="J283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834" s="44" t="str" cm="1">
        <f t="array" ref="K283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834" s="44" t="str">
        <f>IF(ch_table[[#This Row],[Subject 1]]&lt;&gt;"House rose", "",SUMIF(ch_table[Day], ch_table[[#This Row],[Day]], ch_table[AAT]))</f>
        <v/>
      </c>
      <c r="M2834" s="47">
        <f>SUM(INDEX(ch_table[AAT],1):ch_table[[#This Row],[AAT]])</f>
        <v>4.9465277777777805</v>
      </c>
    </row>
    <row r="2835" spans="1:13" ht="90" x14ac:dyDescent="0.25">
      <c r="A2835" s="2">
        <v>199</v>
      </c>
      <c r="B2835" s="40">
        <v>44299</v>
      </c>
      <c r="C2835" s="42">
        <v>0.53819444444444442</v>
      </c>
      <c r="D2835" s="3" t="s">
        <v>32</v>
      </c>
      <c r="E2835" s="5" t="s">
        <v>1420</v>
      </c>
      <c r="G2835" s="42" cm="1">
        <f t="array" ref="G283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2.8472222222222232E-2</v>
      </c>
      <c r="H2835" s="44" t="str">
        <f>IF(ch_table[[#This Row],[Subject 1]]&lt;&gt;"House rose", "",SUMIF(ch_table[Day], ch_table[[#This Row],[Day]], ch_table[Duration]))</f>
        <v/>
      </c>
      <c r="I2835" s="49">
        <f>SUM(INDEX(ch_table[Duration],1):ch_table[[#This Row],[Duration]])</f>
        <v>64.976388888888835</v>
      </c>
      <c r="J2835" s="44" cm="1">
        <f t="array" ref="J283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835" s="44" t="str" cm="1">
        <f t="array" ref="K283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835" s="44" t="str">
        <f>IF(ch_table[[#This Row],[Subject 1]]&lt;&gt;"House rose", "",SUMIF(ch_table[Day], ch_table[[#This Row],[Day]], ch_table[AAT]))</f>
        <v/>
      </c>
      <c r="M2835" s="47">
        <f>SUM(INDEX(ch_table[AAT],1):ch_table[[#This Row],[AAT]])</f>
        <v>4.9465277777777805</v>
      </c>
    </row>
    <row r="2836" spans="1:13" x14ac:dyDescent="0.25">
      <c r="A2836" s="2">
        <v>199</v>
      </c>
      <c r="B2836" s="40">
        <v>44299</v>
      </c>
      <c r="C2836" s="42">
        <v>0.56666666666666665</v>
      </c>
      <c r="D2836" s="3" t="s">
        <v>15</v>
      </c>
      <c r="G2836" s="42" cm="1">
        <f t="array" ref="G283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2836" s="44" t="str">
        <f>IF(ch_table[[#This Row],[Subject 1]]&lt;&gt;"House rose", "",SUMIF(ch_table[Day], ch_table[[#This Row],[Day]], ch_table[Duration]))</f>
        <v/>
      </c>
      <c r="I2836" s="49">
        <f>SUM(INDEX(ch_table[Duration],1):ch_table[[#This Row],[Duration]])</f>
        <v>64.979166666666615</v>
      </c>
      <c r="J2836" s="44" cm="1">
        <f t="array" ref="J283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836" s="44" t="str" cm="1">
        <f t="array" ref="K283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836" s="44" t="str">
        <f>IF(ch_table[[#This Row],[Subject 1]]&lt;&gt;"House rose", "",SUMIF(ch_table[Day], ch_table[[#This Row],[Day]], ch_table[AAT]))</f>
        <v/>
      </c>
      <c r="M2836" s="47">
        <f>SUM(INDEX(ch_table[AAT],1):ch_table[[#This Row],[AAT]])</f>
        <v>4.9465277777777805</v>
      </c>
    </row>
    <row r="2837" spans="1:13" ht="45" x14ac:dyDescent="0.25">
      <c r="A2837" s="2">
        <v>199</v>
      </c>
      <c r="B2837" s="40">
        <v>44299</v>
      </c>
      <c r="C2837" s="42">
        <v>0.56944444444444442</v>
      </c>
      <c r="D2837" s="3" t="s">
        <v>32</v>
      </c>
      <c r="E2837" s="5" t="s">
        <v>1421</v>
      </c>
      <c r="G2837" s="42" cm="1">
        <f t="array" ref="G283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2.777777777777779E-2</v>
      </c>
      <c r="H2837" s="44" t="str">
        <f>IF(ch_table[[#This Row],[Subject 1]]&lt;&gt;"House rose", "",SUMIF(ch_table[Day], ch_table[[#This Row],[Day]], ch_table[Duration]))</f>
        <v/>
      </c>
      <c r="I2837" s="49">
        <f>SUM(INDEX(ch_table[Duration],1):ch_table[[#This Row],[Duration]])</f>
        <v>65.006944444444386</v>
      </c>
      <c r="J2837" s="44" cm="1">
        <f t="array" ref="J283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837" s="44" t="str" cm="1">
        <f t="array" ref="K283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837" s="44" t="str">
        <f>IF(ch_table[[#This Row],[Subject 1]]&lt;&gt;"House rose", "",SUMIF(ch_table[Day], ch_table[[#This Row],[Day]], ch_table[AAT]))</f>
        <v/>
      </c>
      <c r="M2837" s="47">
        <f>SUM(INDEX(ch_table[AAT],1):ch_table[[#This Row],[AAT]])</f>
        <v>4.9465277777777805</v>
      </c>
    </row>
    <row r="2838" spans="1:13" x14ac:dyDescent="0.25">
      <c r="A2838" s="2">
        <v>199</v>
      </c>
      <c r="B2838" s="40">
        <v>44299</v>
      </c>
      <c r="C2838" s="42">
        <v>0.59722222222222221</v>
      </c>
      <c r="D2838" s="3" t="s">
        <v>15</v>
      </c>
      <c r="G2838" s="42" cm="1">
        <f t="array" ref="G283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2838" s="44" t="str">
        <f>IF(ch_table[[#This Row],[Subject 1]]&lt;&gt;"House rose", "",SUMIF(ch_table[Day], ch_table[[#This Row],[Day]], ch_table[Duration]))</f>
        <v/>
      </c>
      <c r="I2838" s="49">
        <f>SUM(INDEX(ch_table[Duration],1):ch_table[[#This Row],[Duration]])</f>
        <v>65.009027777777717</v>
      </c>
      <c r="J2838" s="44" cm="1">
        <f t="array" ref="J283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838" s="44" t="str" cm="1">
        <f t="array" ref="K283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838" s="44" t="str">
        <f>IF(ch_table[[#This Row],[Subject 1]]&lt;&gt;"House rose", "",SUMIF(ch_table[Day], ch_table[[#This Row],[Day]], ch_table[AAT]))</f>
        <v/>
      </c>
      <c r="M2838" s="47">
        <f>SUM(INDEX(ch_table[AAT],1):ch_table[[#This Row],[AAT]])</f>
        <v>4.9465277777777805</v>
      </c>
    </row>
    <row r="2839" spans="1:13" ht="30" x14ac:dyDescent="0.25">
      <c r="A2839" s="2">
        <v>199</v>
      </c>
      <c r="B2839" s="40">
        <v>44299</v>
      </c>
      <c r="C2839" s="42">
        <v>0.59930555555555554</v>
      </c>
      <c r="D2839" s="3" t="s">
        <v>30</v>
      </c>
      <c r="E2839" s="5" t="s">
        <v>1422</v>
      </c>
      <c r="G2839" s="42" cm="1">
        <f t="array" ref="G283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4.3750000000000067E-2</v>
      </c>
      <c r="H2839" s="44" t="str">
        <f>IF(ch_table[[#This Row],[Subject 1]]&lt;&gt;"House rose", "",SUMIF(ch_table[Day], ch_table[[#This Row],[Day]], ch_table[Duration]))</f>
        <v/>
      </c>
      <c r="I2839" s="49">
        <f>SUM(INDEX(ch_table[Duration],1):ch_table[[#This Row],[Duration]])</f>
        <v>65.05277777777772</v>
      </c>
      <c r="J2839" s="44" cm="1">
        <f t="array" ref="J283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839" s="44" t="str" cm="1">
        <f t="array" ref="K283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839" s="44" t="str">
        <f>IF(ch_table[[#This Row],[Subject 1]]&lt;&gt;"House rose", "",SUMIF(ch_table[Day], ch_table[[#This Row],[Day]], ch_table[AAT]))</f>
        <v/>
      </c>
      <c r="M2839" s="47">
        <f>SUM(INDEX(ch_table[AAT],1):ch_table[[#This Row],[AAT]])</f>
        <v>4.9465277777777805</v>
      </c>
    </row>
    <row r="2840" spans="1:13" x14ac:dyDescent="0.25">
      <c r="A2840" s="2">
        <v>199</v>
      </c>
      <c r="B2840" s="40">
        <v>44299</v>
      </c>
      <c r="C2840" s="42">
        <v>0.6430555555555556</v>
      </c>
      <c r="D2840" s="3" t="s">
        <v>15</v>
      </c>
      <c r="G2840" s="42" cm="1">
        <f t="array" ref="G284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3.4722222222222099E-3</v>
      </c>
      <c r="H2840" s="44" t="str">
        <f>IF(ch_table[[#This Row],[Subject 1]]&lt;&gt;"House rose", "",SUMIF(ch_table[Day], ch_table[[#This Row],[Day]], ch_table[Duration]))</f>
        <v/>
      </c>
      <c r="I2840" s="49">
        <f>SUM(INDEX(ch_table[Duration],1):ch_table[[#This Row],[Duration]])</f>
        <v>65.056249999999949</v>
      </c>
      <c r="J2840" s="44" cm="1">
        <f t="array" ref="J284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840" s="44" t="str" cm="1">
        <f t="array" ref="K284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840" s="44" t="str">
        <f>IF(ch_table[[#This Row],[Subject 1]]&lt;&gt;"House rose", "",SUMIF(ch_table[Day], ch_table[[#This Row],[Day]], ch_table[AAT]))</f>
        <v/>
      </c>
      <c r="M2840" s="47">
        <f>SUM(INDEX(ch_table[AAT],1):ch_table[[#This Row],[AAT]])</f>
        <v>4.9465277777777805</v>
      </c>
    </row>
    <row r="2841" spans="1:13" x14ac:dyDescent="0.25">
      <c r="A2841" s="2">
        <v>199</v>
      </c>
      <c r="B2841" s="40">
        <v>44299</v>
      </c>
      <c r="C2841" s="42">
        <v>0.64652777777777781</v>
      </c>
      <c r="D2841" s="3" t="s">
        <v>44</v>
      </c>
      <c r="E2841" s="5" t="s">
        <v>1423</v>
      </c>
      <c r="G2841" s="42" cm="1">
        <f t="array" ref="G284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6.9444444444444198E-3</v>
      </c>
      <c r="H2841" s="44" t="str">
        <f>IF(ch_table[[#This Row],[Subject 1]]&lt;&gt;"House rose", "",SUMIF(ch_table[Day], ch_table[[#This Row],[Day]], ch_table[Duration]))</f>
        <v/>
      </c>
      <c r="I2841" s="49">
        <f>SUM(INDEX(ch_table[Duration],1):ch_table[[#This Row],[Duration]])</f>
        <v>65.063194444444392</v>
      </c>
      <c r="J2841" s="44" cm="1">
        <f t="array" ref="J284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841" s="44" t="str" cm="1">
        <f t="array" ref="K284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841" s="44" t="str">
        <f>IF(ch_table[[#This Row],[Subject 1]]&lt;&gt;"House rose", "",SUMIF(ch_table[Day], ch_table[[#This Row],[Day]], ch_table[AAT]))</f>
        <v/>
      </c>
      <c r="M2841" s="47">
        <f>SUM(INDEX(ch_table[AAT],1):ch_table[[#This Row],[AAT]])</f>
        <v>4.9465277777777805</v>
      </c>
    </row>
    <row r="2842" spans="1:13" ht="30" x14ac:dyDescent="0.25">
      <c r="A2842" s="2">
        <v>199</v>
      </c>
      <c r="B2842" s="40">
        <v>44299</v>
      </c>
      <c r="C2842" s="42">
        <v>0.65347222222222223</v>
      </c>
      <c r="D2842" s="3" t="s">
        <v>855</v>
      </c>
      <c r="E2842" s="5" t="s">
        <v>1424</v>
      </c>
      <c r="F2842" s="5" t="s">
        <v>1425</v>
      </c>
      <c r="G2842" s="42" cm="1">
        <f t="array" ref="G284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0.21111111111111114</v>
      </c>
      <c r="H2842" s="44" t="str">
        <f>IF(ch_table[[#This Row],[Subject 1]]&lt;&gt;"House rose", "",SUMIF(ch_table[Day], ch_table[[#This Row],[Day]], ch_table[Duration]))</f>
        <v/>
      </c>
      <c r="I2842" s="49">
        <f>SUM(INDEX(ch_table[Duration],1):ch_table[[#This Row],[Duration]])</f>
        <v>65.2743055555555</v>
      </c>
      <c r="J2842" s="44" cm="1">
        <f t="array" ref="J284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842" s="44" cm="1">
        <f t="array" ref="K284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7.2916666666666741E-2</v>
      </c>
      <c r="L2842" s="44" t="str">
        <f>IF(ch_table[[#This Row],[Subject 1]]&lt;&gt;"House rose", "",SUMIF(ch_table[Day], ch_table[[#This Row],[Day]], ch_table[AAT]))</f>
        <v/>
      </c>
      <c r="M2842" s="47">
        <f>SUM(INDEX(ch_table[AAT],1):ch_table[[#This Row],[AAT]])</f>
        <v>5.0194444444444475</v>
      </c>
    </row>
    <row r="2843" spans="1:13" ht="30" x14ac:dyDescent="0.25">
      <c r="A2843" s="2">
        <v>199</v>
      </c>
      <c r="B2843" s="40">
        <v>44299</v>
      </c>
      <c r="C2843" s="42">
        <v>0.86458333333333337</v>
      </c>
      <c r="D2843" s="3" t="s">
        <v>26</v>
      </c>
      <c r="E2843" s="5" t="s">
        <v>1426</v>
      </c>
      <c r="G2843" s="42" cm="1">
        <f t="array" ref="G284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1.2499999999999956E-2</v>
      </c>
      <c r="H2843" s="44" t="str">
        <f>IF(ch_table[[#This Row],[Subject 1]]&lt;&gt;"House rose", "",SUMIF(ch_table[Day], ch_table[[#This Row],[Day]], ch_table[Duration]))</f>
        <v/>
      </c>
      <c r="I2843" s="49">
        <f>SUM(INDEX(ch_table[Duration],1):ch_table[[#This Row],[Duration]])</f>
        <v>65.286805555555503</v>
      </c>
      <c r="J2843" s="44" cm="1">
        <f t="array" ref="J284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843" s="44" cm="1">
        <f t="array" ref="K284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1.2499999999999956E-2</v>
      </c>
      <c r="L2843" s="44" t="str">
        <f>IF(ch_table[[#This Row],[Subject 1]]&lt;&gt;"House rose", "",SUMIF(ch_table[Day], ch_table[[#This Row],[Day]], ch_table[AAT]))</f>
        <v/>
      </c>
      <c r="M2843" s="47">
        <f>SUM(INDEX(ch_table[AAT],1):ch_table[[#This Row],[AAT]])</f>
        <v>5.0319444444444477</v>
      </c>
    </row>
    <row r="2844" spans="1:13" x14ac:dyDescent="0.25">
      <c r="A2844" s="2">
        <v>199</v>
      </c>
      <c r="B2844" s="40">
        <v>44299</v>
      </c>
      <c r="C2844" s="42">
        <v>0.87708333333333333</v>
      </c>
      <c r="D2844" s="3" t="s">
        <v>17</v>
      </c>
      <c r="G2844" s="42" t="str" cm="1">
        <f t="array" ref="G284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2844" s="44">
        <f>IF(ch_table[[#This Row],[Subject 1]]&lt;&gt;"House rose", "",SUMIF(ch_table[Day], ch_table[[#This Row],[Day]], ch_table[Duration]))</f>
        <v>0.39791666666666664</v>
      </c>
      <c r="I2844" s="49">
        <f>SUM(INDEX(ch_table[Duration],1):ch_table[[#This Row],[Duration]])</f>
        <v>65.286805555555503</v>
      </c>
      <c r="J2844" s="44" cm="1">
        <f t="array" ref="J284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844" s="44" t="str" cm="1">
        <f t="array" ref="K284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844" s="44">
        <f>IF(ch_table[[#This Row],[Subject 1]]&lt;&gt;"House rose", "",SUMIF(ch_table[Day], ch_table[[#This Row],[Day]], ch_table[AAT]))</f>
        <v>8.5416666666666696E-2</v>
      </c>
      <c r="M2844" s="47">
        <f>SUM(INDEX(ch_table[AAT],1):ch_table[[#This Row],[AAT]])</f>
        <v>5.0319444444444477</v>
      </c>
    </row>
    <row r="2845" spans="1:13" x14ac:dyDescent="0.25">
      <c r="A2845" s="2">
        <v>200</v>
      </c>
      <c r="B2845" s="40">
        <v>44300</v>
      </c>
      <c r="C2845" s="42">
        <v>0.47916666666666669</v>
      </c>
      <c r="D2845" s="3" t="s">
        <v>18</v>
      </c>
      <c r="G2845" s="42" cm="1">
        <f t="array" ref="G284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2845" s="44" t="str">
        <f>IF(ch_table[[#This Row],[Subject 1]]&lt;&gt;"House rose", "",SUMIF(ch_table[Day], ch_table[[#This Row],[Day]], ch_table[Duration]))</f>
        <v/>
      </c>
      <c r="I2845" s="49">
        <f>SUM(INDEX(ch_table[Duration],1):ch_table[[#This Row],[Duration]])</f>
        <v>65.288888888888835</v>
      </c>
      <c r="J2845" s="44" cm="1">
        <f t="array" ref="J284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845" s="44" t="str" cm="1">
        <f t="array" ref="K284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845" s="44" t="str">
        <f>IF(ch_table[[#This Row],[Subject 1]]&lt;&gt;"House rose", "",SUMIF(ch_table[Day], ch_table[[#This Row],[Day]], ch_table[AAT]))</f>
        <v/>
      </c>
      <c r="M2845" s="47">
        <f>SUM(INDEX(ch_table[AAT],1):ch_table[[#This Row],[AAT]])</f>
        <v>5.0319444444444477</v>
      </c>
    </row>
    <row r="2846" spans="1:13" x14ac:dyDescent="0.25">
      <c r="A2846" s="2">
        <v>200</v>
      </c>
      <c r="B2846" s="40">
        <v>44300</v>
      </c>
      <c r="C2846" s="42">
        <v>0.48125000000000001</v>
      </c>
      <c r="D2846" s="3" t="s">
        <v>28</v>
      </c>
      <c r="E2846" s="5" t="s">
        <v>1300</v>
      </c>
      <c r="G2846" s="42" cm="1">
        <f t="array" ref="G284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1.8749999999999989E-2</v>
      </c>
      <c r="H2846" s="44" t="str">
        <f>IF(ch_table[[#This Row],[Subject 1]]&lt;&gt;"House rose", "",SUMIF(ch_table[Day], ch_table[[#This Row],[Day]], ch_table[Duration]))</f>
        <v/>
      </c>
      <c r="I2846" s="49">
        <f>SUM(INDEX(ch_table[Duration],1):ch_table[[#This Row],[Duration]])</f>
        <v>65.307638888888832</v>
      </c>
      <c r="J2846" s="44" cm="1">
        <f t="array" ref="J284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846" s="44" t="str" cm="1">
        <f t="array" ref="K284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846" s="44" t="str">
        <f>IF(ch_table[[#This Row],[Subject 1]]&lt;&gt;"House rose", "",SUMIF(ch_table[Day], ch_table[[#This Row],[Day]], ch_table[AAT]))</f>
        <v/>
      </c>
      <c r="M2846" s="47">
        <f>SUM(INDEX(ch_table[AAT],1):ch_table[[#This Row],[AAT]])</f>
        <v>5.0319444444444477</v>
      </c>
    </row>
    <row r="2847" spans="1:13" x14ac:dyDescent="0.25">
      <c r="A2847" s="2">
        <v>200</v>
      </c>
      <c r="B2847" s="40">
        <v>44300</v>
      </c>
      <c r="C2847" s="42">
        <v>0.5</v>
      </c>
      <c r="D2847" s="3" t="s">
        <v>28</v>
      </c>
      <c r="E2847" s="5" t="s">
        <v>99</v>
      </c>
      <c r="G2847" s="42" cm="1">
        <f t="array" ref="G284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2.1527777777777812E-2</v>
      </c>
      <c r="H2847" s="44" t="str">
        <f>IF(ch_table[[#This Row],[Subject 1]]&lt;&gt;"House rose", "",SUMIF(ch_table[Day], ch_table[[#This Row],[Day]], ch_table[Duration]))</f>
        <v/>
      </c>
      <c r="I2847" s="49">
        <f>SUM(INDEX(ch_table[Duration],1):ch_table[[#This Row],[Duration]])</f>
        <v>65.329166666666609</v>
      </c>
      <c r="J2847" s="44" cm="1">
        <f t="array" ref="J284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847" s="44" t="str" cm="1">
        <f t="array" ref="K284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847" s="44" t="str">
        <f>IF(ch_table[[#This Row],[Subject 1]]&lt;&gt;"House rose", "",SUMIF(ch_table[Day], ch_table[[#This Row],[Day]], ch_table[AAT]))</f>
        <v/>
      </c>
      <c r="M2847" s="47">
        <f>SUM(INDEX(ch_table[AAT],1):ch_table[[#This Row],[AAT]])</f>
        <v>5.0319444444444477</v>
      </c>
    </row>
    <row r="2848" spans="1:13" x14ac:dyDescent="0.25">
      <c r="A2848" s="2">
        <v>200</v>
      </c>
      <c r="B2848" s="40">
        <v>44300</v>
      </c>
      <c r="C2848" s="42">
        <v>0.52152777777777781</v>
      </c>
      <c r="D2848" s="3" t="s">
        <v>15</v>
      </c>
      <c r="G2848" s="42" cm="1">
        <f t="array" ref="G284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2848" s="44" t="str">
        <f>IF(ch_table[[#This Row],[Subject 1]]&lt;&gt;"House rose", "",SUMIF(ch_table[Day], ch_table[[#This Row],[Day]], ch_table[Duration]))</f>
        <v/>
      </c>
      <c r="I2848" s="49">
        <f>SUM(INDEX(ch_table[Duration],1):ch_table[[#This Row],[Duration]])</f>
        <v>65.331944444444389</v>
      </c>
      <c r="J2848" s="44" cm="1">
        <f t="array" ref="J284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848" s="44" t="str" cm="1">
        <f t="array" ref="K284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848" s="44" t="str">
        <f>IF(ch_table[[#This Row],[Subject 1]]&lt;&gt;"House rose", "",SUMIF(ch_table[Day], ch_table[[#This Row],[Day]], ch_table[AAT]))</f>
        <v/>
      </c>
      <c r="M2848" s="47">
        <f>SUM(INDEX(ch_table[AAT],1):ch_table[[#This Row],[AAT]])</f>
        <v>5.0319444444444477</v>
      </c>
    </row>
    <row r="2849" spans="1:13" x14ac:dyDescent="0.25">
      <c r="A2849" s="2">
        <v>200</v>
      </c>
      <c r="B2849" s="40">
        <v>44300</v>
      </c>
      <c r="C2849" s="42">
        <v>0.52430555555555558</v>
      </c>
      <c r="D2849" s="3" t="s">
        <v>44</v>
      </c>
      <c r="E2849" s="5" t="s">
        <v>1427</v>
      </c>
      <c r="G2849" s="42" cm="1">
        <f t="array" ref="G284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1.2499999999999956E-2</v>
      </c>
      <c r="H2849" s="44" t="str">
        <f>IF(ch_table[[#This Row],[Subject 1]]&lt;&gt;"House rose", "",SUMIF(ch_table[Day], ch_table[[#This Row],[Day]], ch_table[Duration]))</f>
        <v/>
      </c>
      <c r="I2849" s="49">
        <f>SUM(INDEX(ch_table[Duration],1):ch_table[[#This Row],[Duration]])</f>
        <v>65.344444444444392</v>
      </c>
      <c r="J2849" s="44" cm="1">
        <f t="array" ref="J284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849" s="44" t="str" cm="1">
        <f t="array" ref="K284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849" s="44" t="str">
        <f>IF(ch_table[[#This Row],[Subject 1]]&lt;&gt;"House rose", "",SUMIF(ch_table[Day], ch_table[[#This Row],[Day]], ch_table[AAT]))</f>
        <v/>
      </c>
      <c r="M2849" s="47">
        <f>SUM(INDEX(ch_table[AAT],1):ch_table[[#This Row],[AAT]])</f>
        <v>5.0319444444444477</v>
      </c>
    </row>
    <row r="2850" spans="1:13" ht="30" x14ac:dyDescent="0.25">
      <c r="A2850" s="2">
        <v>200</v>
      </c>
      <c r="B2850" s="40">
        <v>44300</v>
      </c>
      <c r="C2850" s="42">
        <v>0.53680555555555554</v>
      </c>
      <c r="D2850" s="3" t="s">
        <v>39</v>
      </c>
      <c r="E2850" s="5" t="s">
        <v>1428</v>
      </c>
      <c r="F2850" s="5" t="s">
        <v>538</v>
      </c>
      <c r="G2850" s="42" cm="1">
        <f t="array" ref="G285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0.13750000000000007</v>
      </c>
      <c r="H2850" s="44" t="str">
        <f>IF(ch_table[[#This Row],[Subject 1]]&lt;&gt;"House rose", "",SUMIF(ch_table[Day], ch_table[[#This Row],[Day]], ch_table[Duration]))</f>
        <v/>
      </c>
      <c r="I2850" s="49">
        <f>SUM(INDEX(ch_table[Duration],1):ch_table[[#This Row],[Duration]])</f>
        <v>65.481944444444395</v>
      </c>
      <c r="J2850" s="44" cm="1">
        <f t="array" ref="J285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850" s="44" t="str" cm="1">
        <f t="array" ref="K285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850" s="44" t="str">
        <f>IF(ch_table[[#This Row],[Subject 1]]&lt;&gt;"House rose", "",SUMIF(ch_table[Day], ch_table[[#This Row],[Day]], ch_table[AAT]))</f>
        <v/>
      </c>
      <c r="M2850" s="47">
        <f>SUM(INDEX(ch_table[AAT],1):ch_table[[#This Row],[AAT]])</f>
        <v>5.0319444444444477</v>
      </c>
    </row>
    <row r="2851" spans="1:13" ht="30" x14ac:dyDescent="0.25">
      <c r="A2851" s="2">
        <v>200</v>
      </c>
      <c r="B2851" s="40">
        <v>44300</v>
      </c>
      <c r="C2851" s="42">
        <v>0.6743055555555556</v>
      </c>
      <c r="D2851" s="3" t="s">
        <v>34</v>
      </c>
      <c r="E2851" s="5" t="s">
        <v>358</v>
      </c>
      <c r="F2851" s="5" t="s">
        <v>736</v>
      </c>
      <c r="G2851" s="42" cm="1">
        <f t="array" ref="G285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2851" s="44" t="str">
        <f>IF(ch_table[[#This Row],[Subject 1]]&lt;&gt;"House rose", "",SUMIF(ch_table[Day], ch_table[[#This Row],[Day]], ch_table[Duration]))</f>
        <v/>
      </c>
      <c r="I2851" s="49">
        <f>SUM(INDEX(ch_table[Duration],1):ch_table[[#This Row],[Duration]])</f>
        <v>65.484027777777726</v>
      </c>
      <c r="J2851" s="44" cm="1">
        <f t="array" ref="J285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851" s="44" t="str" cm="1">
        <f t="array" ref="K285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851" s="44" t="str">
        <f>IF(ch_table[[#This Row],[Subject 1]]&lt;&gt;"House rose", "",SUMIF(ch_table[Day], ch_table[[#This Row],[Day]], ch_table[AAT]))</f>
        <v/>
      </c>
      <c r="M2851" s="47">
        <f>SUM(INDEX(ch_table[AAT],1):ch_table[[#This Row],[AAT]])</f>
        <v>5.0319444444444477</v>
      </c>
    </row>
    <row r="2852" spans="1:13" ht="30" x14ac:dyDescent="0.25">
      <c r="A2852" s="2">
        <v>200</v>
      </c>
      <c r="B2852" s="40">
        <v>44300</v>
      </c>
      <c r="C2852" s="42">
        <v>0.67638888888888893</v>
      </c>
      <c r="D2852" s="3" t="s">
        <v>39</v>
      </c>
      <c r="E2852" s="5" t="s">
        <v>1429</v>
      </c>
      <c r="F2852" s="5" t="s">
        <v>830</v>
      </c>
      <c r="G2852" s="42" cm="1">
        <f t="array" ref="G285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0.12222222222222223</v>
      </c>
      <c r="H2852" s="44" t="str">
        <f>IF(ch_table[[#This Row],[Subject 1]]&lt;&gt;"House rose", "",SUMIF(ch_table[Day], ch_table[[#This Row],[Day]], ch_table[Duration]))</f>
        <v/>
      </c>
      <c r="I2852" s="49">
        <f>SUM(INDEX(ch_table[Duration],1):ch_table[[#This Row],[Duration]])</f>
        <v>65.606249999999946</v>
      </c>
      <c r="J2852" s="44" cm="1">
        <f t="array" ref="J285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852" s="44" cm="1">
        <f t="array" ref="K285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6.9444444444445308E-3</v>
      </c>
      <c r="L2852" s="44" t="str">
        <f>IF(ch_table[[#This Row],[Subject 1]]&lt;&gt;"House rose", "",SUMIF(ch_table[Day], ch_table[[#This Row],[Day]], ch_table[AAT]))</f>
        <v/>
      </c>
      <c r="M2852" s="47">
        <f>SUM(INDEX(ch_table[AAT],1):ch_table[[#This Row],[AAT]])</f>
        <v>5.0388888888888923</v>
      </c>
    </row>
    <row r="2853" spans="1:13" ht="30" x14ac:dyDescent="0.25">
      <c r="A2853" s="2">
        <v>200</v>
      </c>
      <c r="B2853" s="40">
        <v>44300</v>
      </c>
      <c r="C2853" s="42">
        <v>0.79861111111111116</v>
      </c>
      <c r="D2853" s="3" t="s">
        <v>34</v>
      </c>
      <c r="E2853" s="5" t="s">
        <v>563</v>
      </c>
      <c r="G2853" s="42" cm="1">
        <f t="array" ref="G285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</v>
      </c>
      <c r="H2853" s="44" t="str">
        <f>IF(ch_table[[#This Row],[Subject 1]]&lt;&gt;"House rose", "",SUMIF(ch_table[Day], ch_table[[#This Row],[Day]], ch_table[Duration]))</f>
        <v/>
      </c>
      <c r="I2853" s="49">
        <f>SUM(INDEX(ch_table[Duration],1):ch_table[[#This Row],[Duration]])</f>
        <v>65.606249999999946</v>
      </c>
      <c r="J2853" s="44" cm="1">
        <f t="array" ref="J285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853" s="44" cm="1">
        <f t="array" ref="K285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0</v>
      </c>
      <c r="L2853" s="44" t="str">
        <f>IF(ch_table[[#This Row],[Subject 1]]&lt;&gt;"House rose", "",SUMIF(ch_table[Day], ch_table[[#This Row],[Day]], ch_table[AAT]))</f>
        <v/>
      </c>
      <c r="M2853" s="47">
        <f>SUM(INDEX(ch_table[AAT],1):ch_table[[#This Row],[AAT]])</f>
        <v>5.0388888888888923</v>
      </c>
    </row>
    <row r="2854" spans="1:13" x14ac:dyDescent="0.25">
      <c r="A2854" s="2">
        <v>200</v>
      </c>
      <c r="B2854" s="40">
        <v>44300</v>
      </c>
      <c r="C2854" s="42">
        <v>0.79861111111111116</v>
      </c>
      <c r="D2854" s="3" t="s">
        <v>35</v>
      </c>
      <c r="E2854" s="5" t="s">
        <v>1430</v>
      </c>
      <c r="G2854" s="42" cm="1">
        <f t="array" ref="G285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1.388888888888884E-3</v>
      </c>
      <c r="H2854" s="44" t="str">
        <f>IF(ch_table[[#This Row],[Subject 1]]&lt;&gt;"House rose", "",SUMIF(ch_table[Day], ch_table[[#This Row],[Day]], ch_table[Duration]))</f>
        <v/>
      </c>
      <c r="I2854" s="49">
        <f>SUM(INDEX(ch_table[Duration],1):ch_table[[#This Row],[Duration]])</f>
        <v>65.607638888888829</v>
      </c>
      <c r="J2854" s="44" cm="1">
        <f t="array" ref="J285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854" s="44" cm="1">
        <f t="array" ref="K285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1.388888888888884E-3</v>
      </c>
      <c r="L2854" s="44" t="str">
        <f>IF(ch_table[[#This Row],[Subject 1]]&lt;&gt;"House rose", "",SUMIF(ch_table[Day], ch_table[[#This Row],[Day]], ch_table[AAT]))</f>
        <v/>
      </c>
      <c r="M2854" s="47">
        <f>SUM(INDEX(ch_table[AAT],1):ch_table[[#This Row],[AAT]])</f>
        <v>5.0402777777777814</v>
      </c>
    </row>
    <row r="2855" spans="1:13" x14ac:dyDescent="0.25">
      <c r="A2855" s="2">
        <v>200</v>
      </c>
      <c r="B2855" s="40">
        <v>44300</v>
      </c>
      <c r="C2855" s="42">
        <v>0.8</v>
      </c>
      <c r="D2855" s="3" t="s">
        <v>35</v>
      </c>
      <c r="E2855" s="5" t="s">
        <v>1431</v>
      </c>
      <c r="G2855" s="42" cm="1">
        <f t="array" ref="G285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1.388888888888884E-3</v>
      </c>
      <c r="H2855" s="44" t="str">
        <f>IF(ch_table[[#This Row],[Subject 1]]&lt;&gt;"House rose", "",SUMIF(ch_table[Day], ch_table[[#This Row],[Day]], ch_table[Duration]))</f>
        <v/>
      </c>
      <c r="I2855" s="49">
        <f>SUM(INDEX(ch_table[Duration],1):ch_table[[#This Row],[Duration]])</f>
        <v>65.609027777777712</v>
      </c>
      <c r="J2855" s="44" cm="1">
        <f t="array" ref="J285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855" s="44" cm="1">
        <f t="array" ref="K285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1.388888888888884E-3</v>
      </c>
      <c r="L2855" s="44" t="str">
        <f>IF(ch_table[[#This Row],[Subject 1]]&lt;&gt;"House rose", "",SUMIF(ch_table[Day], ch_table[[#This Row],[Day]], ch_table[AAT]))</f>
        <v/>
      </c>
      <c r="M2855" s="47">
        <f>SUM(INDEX(ch_table[AAT],1):ch_table[[#This Row],[AAT]])</f>
        <v>5.0416666666666705</v>
      </c>
    </row>
    <row r="2856" spans="1:13" ht="30" x14ac:dyDescent="0.25">
      <c r="A2856" s="2">
        <v>200</v>
      </c>
      <c r="B2856" s="40">
        <v>44300</v>
      </c>
      <c r="C2856" s="42">
        <v>0.80138888888888893</v>
      </c>
      <c r="D2856" s="3" t="s">
        <v>26</v>
      </c>
      <c r="E2856" s="5" t="s">
        <v>1432</v>
      </c>
      <c r="G2856" s="42" cm="1">
        <f t="array" ref="G285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1.8749999999999933E-2</v>
      </c>
      <c r="H2856" s="44" t="str">
        <f>IF(ch_table[[#This Row],[Subject 1]]&lt;&gt;"House rose", "",SUMIF(ch_table[Day], ch_table[[#This Row],[Day]], ch_table[Duration]))</f>
        <v/>
      </c>
      <c r="I2856" s="49">
        <f>SUM(INDEX(ch_table[Duration],1):ch_table[[#This Row],[Duration]])</f>
        <v>65.627777777777709</v>
      </c>
      <c r="J2856" s="44" cm="1">
        <f t="array" ref="J285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856" s="44" cm="1">
        <f t="array" ref="K285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1.8749999999999933E-2</v>
      </c>
      <c r="L2856" s="44" t="str">
        <f>IF(ch_table[[#This Row],[Subject 1]]&lt;&gt;"House rose", "",SUMIF(ch_table[Day], ch_table[[#This Row],[Day]], ch_table[AAT]))</f>
        <v/>
      </c>
      <c r="M2856" s="47">
        <f>SUM(INDEX(ch_table[AAT],1):ch_table[[#This Row],[AAT]])</f>
        <v>5.0604166666666703</v>
      </c>
    </row>
    <row r="2857" spans="1:13" x14ac:dyDescent="0.25">
      <c r="A2857" s="2">
        <v>200</v>
      </c>
      <c r="B2857" s="40">
        <v>44300</v>
      </c>
      <c r="C2857" s="42">
        <v>0.82013888888888886</v>
      </c>
      <c r="D2857" s="3" t="s">
        <v>17</v>
      </c>
      <c r="G2857" s="42" t="str" cm="1">
        <f t="array" ref="G285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2857" s="44">
        <f>IF(ch_table[[#This Row],[Subject 1]]&lt;&gt;"House rose", "",SUMIF(ch_table[Day], ch_table[[#This Row],[Day]], ch_table[Duration]))</f>
        <v>0.34097222222222218</v>
      </c>
      <c r="I2857" s="49">
        <f>SUM(INDEX(ch_table[Duration],1):ch_table[[#This Row],[Duration]])</f>
        <v>65.627777777777709</v>
      </c>
      <c r="J2857" s="44" cm="1">
        <f t="array" ref="J285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857" s="44" t="str" cm="1">
        <f t="array" ref="K285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857" s="44">
        <f>IF(ch_table[[#This Row],[Subject 1]]&lt;&gt;"House rose", "",SUMIF(ch_table[Day], ch_table[[#This Row],[Day]], ch_table[AAT]))</f>
        <v>2.8472222222222232E-2</v>
      </c>
      <c r="M2857" s="47">
        <f>SUM(INDEX(ch_table[AAT],1):ch_table[[#This Row],[AAT]])</f>
        <v>5.0604166666666703</v>
      </c>
    </row>
    <row r="2858" spans="1:13" x14ac:dyDescent="0.25">
      <c r="A2858" s="2">
        <v>201</v>
      </c>
      <c r="B2858" s="40">
        <v>44301</v>
      </c>
      <c r="C2858" s="42">
        <v>0.39583333333333331</v>
      </c>
      <c r="D2858" s="3" t="s">
        <v>18</v>
      </c>
      <c r="G2858" s="42" cm="1">
        <f t="array" ref="G285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2.0833333333332704E-3</v>
      </c>
      <c r="H2858" s="44" t="str">
        <f>IF(ch_table[[#This Row],[Subject 1]]&lt;&gt;"House rose", "",SUMIF(ch_table[Day], ch_table[[#This Row],[Day]], ch_table[Duration]))</f>
        <v/>
      </c>
      <c r="I2858" s="49">
        <f>SUM(INDEX(ch_table[Duration],1):ch_table[[#This Row],[Duration]])</f>
        <v>65.62986111111104</v>
      </c>
      <c r="J2858" s="44" cm="1">
        <f t="array" ref="J285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858" s="44" t="str" cm="1">
        <f t="array" ref="K285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858" s="44" t="str">
        <f>IF(ch_table[[#This Row],[Subject 1]]&lt;&gt;"House rose", "",SUMIF(ch_table[Day], ch_table[[#This Row],[Day]], ch_table[AAT]))</f>
        <v/>
      </c>
      <c r="M2858" s="47">
        <f>SUM(INDEX(ch_table[AAT],1):ch_table[[#This Row],[AAT]])</f>
        <v>5.0604166666666703</v>
      </c>
    </row>
    <row r="2859" spans="1:13" x14ac:dyDescent="0.25">
      <c r="A2859" s="2">
        <v>201</v>
      </c>
      <c r="B2859" s="40">
        <v>44301</v>
      </c>
      <c r="C2859" s="42">
        <v>0.39791666666666659</v>
      </c>
      <c r="D2859" s="3" t="s">
        <v>28</v>
      </c>
      <c r="E2859" s="5" t="s">
        <v>175</v>
      </c>
      <c r="G2859" s="42" cm="1">
        <f t="array" ref="G285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2.9861111111111227E-2</v>
      </c>
      <c r="H2859" s="44" t="str">
        <f>IF(ch_table[[#This Row],[Subject 1]]&lt;&gt;"House rose", "",SUMIF(ch_table[Day], ch_table[[#This Row],[Day]], ch_table[Duration]))</f>
        <v/>
      </c>
      <c r="I2859" s="49">
        <f>SUM(INDEX(ch_table[Duration],1):ch_table[[#This Row],[Duration]])</f>
        <v>65.659722222222157</v>
      </c>
      <c r="J2859" s="44" cm="1">
        <f t="array" ref="J285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859" s="44" t="str" cm="1">
        <f t="array" ref="K285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859" s="44" t="str">
        <f>IF(ch_table[[#This Row],[Subject 1]]&lt;&gt;"House rose", "",SUMIF(ch_table[Day], ch_table[[#This Row],[Day]], ch_table[AAT]))</f>
        <v/>
      </c>
      <c r="M2859" s="47">
        <f>SUM(INDEX(ch_table[AAT],1):ch_table[[#This Row],[AAT]])</f>
        <v>5.0604166666666703</v>
      </c>
    </row>
    <row r="2860" spans="1:13" x14ac:dyDescent="0.25">
      <c r="A2860" s="2">
        <v>201</v>
      </c>
      <c r="B2860" s="40">
        <v>44301</v>
      </c>
      <c r="C2860" s="42">
        <v>0.42777777777777781</v>
      </c>
      <c r="D2860" s="3" t="s">
        <v>29</v>
      </c>
      <c r="E2860" s="5" t="s">
        <v>175</v>
      </c>
      <c r="G2860" s="42" cm="1">
        <f t="array" ref="G286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8.3333333333333037E-3</v>
      </c>
      <c r="H2860" s="44" t="str">
        <f>IF(ch_table[[#This Row],[Subject 1]]&lt;&gt;"House rose", "",SUMIF(ch_table[Day], ch_table[[#This Row],[Day]], ch_table[Duration]))</f>
        <v/>
      </c>
      <c r="I2860" s="49">
        <f>SUM(INDEX(ch_table[Duration],1):ch_table[[#This Row],[Duration]])</f>
        <v>65.668055555555497</v>
      </c>
      <c r="J2860" s="44" cm="1">
        <f t="array" ref="J286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860" s="44" t="str" cm="1">
        <f t="array" ref="K286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860" s="44" t="str">
        <f>IF(ch_table[[#This Row],[Subject 1]]&lt;&gt;"House rose", "",SUMIF(ch_table[Day], ch_table[[#This Row],[Day]], ch_table[AAT]))</f>
        <v/>
      </c>
      <c r="M2860" s="47">
        <f>SUM(INDEX(ch_table[AAT],1):ch_table[[#This Row],[AAT]])</f>
        <v>5.0604166666666703</v>
      </c>
    </row>
    <row r="2861" spans="1:13" x14ac:dyDescent="0.25">
      <c r="A2861" s="2">
        <v>201</v>
      </c>
      <c r="B2861" s="40">
        <v>44301</v>
      </c>
      <c r="C2861" s="42">
        <v>0.43611111111111112</v>
      </c>
      <c r="D2861" s="3" t="s">
        <v>15</v>
      </c>
      <c r="G2861" s="42" cm="1">
        <f t="array" ref="G286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2861" s="44" t="str">
        <f>IF(ch_table[[#This Row],[Subject 1]]&lt;&gt;"House rose", "",SUMIF(ch_table[Day], ch_table[[#This Row],[Day]], ch_table[Duration]))</f>
        <v/>
      </c>
      <c r="I2861" s="49">
        <f>SUM(INDEX(ch_table[Duration],1):ch_table[[#This Row],[Duration]])</f>
        <v>65.670833333333277</v>
      </c>
      <c r="J2861" s="44" cm="1">
        <f t="array" ref="J286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861" s="44" t="str" cm="1">
        <f t="array" ref="K286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861" s="44" t="str">
        <f>IF(ch_table[[#This Row],[Subject 1]]&lt;&gt;"House rose", "",SUMIF(ch_table[Day], ch_table[[#This Row],[Day]], ch_table[AAT]))</f>
        <v/>
      </c>
      <c r="M2861" s="47">
        <f>SUM(INDEX(ch_table[AAT],1):ch_table[[#This Row],[AAT]])</f>
        <v>5.0604166666666703</v>
      </c>
    </row>
    <row r="2862" spans="1:13" ht="90" x14ac:dyDescent="0.25">
      <c r="A2862" s="2">
        <v>201</v>
      </c>
      <c r="B2862" s="40">
        <v>44301</v>
      </c>
      <c r="C2862" s="42">
        <v>0.43888888888888888</v>
      </c>
      <c r="D2862" s="3" t="s">
        <v>32</v>
      </c>
      <c r="E2862" s="5" t="s">
        <v>1433</v>
      </c>
      <c r="G2862" s="42" cm="1">
        <f t="array" ref="G286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2.777777777777779E-2</v>
      </c>
      <c r="H2862" s="44" t="str">
        <f>IF(ch_table[[#This Row],[Subject 1]]&lt;&gt;"House rose", "",SUMIF(ch_table[Day], ch_table[[#This Row],[Day]], ch_table[Duration]))</f>
        <v/>
      </c>
      <c r="I2862" s="49">
        <f>SUM(INDEX(ch_table[Duration],1):ch_table[[#This Row],[Duration]])</f>
        <v>65.698611111111049</v>
      </c>
      <c r="J2862" s="44" cm="1">
        <f t="array" ref="J286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862" s="44" t="str" cm="1">
        <f t="array" ref="K286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862" s="44" t="str">
        <f>IF(ch_table[[#This Row],[Subject 1]]&lt;&gt;"House rose", "",SUMIF(ch_table[Day], ch_table[[#This Row],[Day]], ch_table[AAT]))</f>
        <v/>
      </c>
      <c r="M2862" s="47">
        <f>SUM(INDEX(ch_table[AAT],1):ch_table[[#This Row],[AAT]])</f>
        <v>5.0604166666666703</v>
      </c>
    </row>
    <row r="2863" spans="1:13" x14ac:dyDescent="0.25">
      <c r="A2863" s="2">
        <v>201</v>
      </c>
      <c r="B2863" s="40">
        <v>44301</v>
      </c>
      <c r="C2863" s="42">
        <v>0.46666666666666667</v>
      </c>
      <c r="D2863" s="3" t="s">
        <v>15</v>
      </c>
      <c r="G2863" s="42" cm="1">
        <f t="array" ref="G286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3.4722222222222099E-3</v>
      </c>
      <c r="H2863" s="44" t="str">
        <f>IF(ch_table[[#This Row],[Subject 1]]&lt;&gt;"House rose", "",SUMIF(ch_table[Day], ch_table[[#This Row],[Day]], ch_table[Duration]))</f>
        <v/>
      </c>
      <c r="I2863" s="49">
        <f>SUM(INDEX(ch_table[Duration],1):ch_table[[#This Row],[Duration]])</f>
        <v>65.702083333333277</v>
      </c>
      <c r="J2863" s="44" cm="1">
        <f t="array" ref="J286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863" s="44" t="str" cm="1">
        <f t="array" ref="K286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863" s="44" t="str">
        <f>IF(ch_table[[#This Row],[Subject 1]]&lt;&gt;"House rose", "",SUMIF(ch_table[Day], ch_table[[#This Row],[Day]], ch_table[AAT]))</f>
        <v/>
      </c>
      <c r="M2863" s="47">
        <f>SUM(INDEX(ch_table[AAT],1):ch_table[[#This Row],[AAT]])</f>
        <v>5.0604166666666703</v>
      </c>
    </row>
    <row r="2864" spans="1:13" x14ac:dyDescent="0.25">
      <c r="A2864" s="2">
        <v>201</v>
      </c>
      <c r="B2864" s="40">
        <v>44301</v>
      </c>
      <c r="C2864" s="42">
        <v>0.47013888888888888</v>
      </c>
      <c r="D2864" s="3" t="s">
        <v>1131</v>
      </c>
      <c r="E2864" s="5" t="s">
        <v>1412</v>
      </c>
      <c r="G2864" s="42" cm="1">
        <f t="array" ref="G286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4.5833333333333393E-2</v>
      </c>
      <c r="H2864" s="44" t="str">
        <f>IF(ch_table[[#This Row],[Subject 1]]&lt;&gt;"House rose", "",SUMIF(ch_table[Day], ch_table[[#This Row],[Day]], ch_table[Duration]))</f>
        <v/>
      </c>
      <c r="I2864" s="49">
        <f>SUM(INDEX(ch_table[Duration],1):ch_table[[#This Row],[Duration]])</f>
        <v>65.747916666666612</v>
      </c>
      <c r="J2864" s="44" cm="1">
        <f t="array" ref="J286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864" s="44" t="str" cm="1">
        <f t="array" ref="K286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864" s="44" t="str">
        <f>IF(ch_table[[#This Row],[Subject 1]]&lt;&gt;"House rose", "",SUMIF(ch_table[Day], ch_table[[#This Row],[Day]], ch_table[AAT]))</f>
        <v/>
      </c>
      <c r="M2864" s="47">
        <f>SUM(INDEX(ch_table[AAT],1):ch_table[[#This Row],[AAT]])</f>
        <v>5.0604166666666703</v>
      </c>
    </row>
    <row r="2865" spans="1:13" x14ac:dyDescent="0.25">
      <c r="A2865" s="2">
        <v>201</v>
      </c>
      <c r="B2865" s="40">
        <v>44301</v>
      </c>
      <c r="C2865" s="42">
        <v>0.51597222222222228</v>
      </c>
      <c r="D2865" s="3" t="s">
        <v>15</v>
      </c>
      <c r="G2865" s="42" cm="1">
        <f t="array" ref="G286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3.4722222222222099E-3</v>
      </c>
      <c r="H2865" s="44" t="str">
        <f>IF(ch_table[[#This Row],[Subject 1]]&lt;&gt;"House rose", "",SUMIF(ch_table[Day], ch_table[[#This Row],[Day]], ch_table[Duration]))</f>
        <v/>
      </c>
      <c r="I2865" s="49">
        <f>SUM(INDEX(ch_table[Duration],1):ch_table[[#This Row],[Duration]])</f>
        <v>65.75138888888884</v>
      </c>
      <c r="J2865" s="44" cm="1">
        <f t="array" ref="J286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865" s="44" t="str" cm="1">
        <f t="array" ref="K286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865" s="44" t="str">
        <f>IF(ch_table[[#This Row],[Subject 1]]&lt;&gt;"House rose", "",SUMIF(ch_table[Day], ch_table[[#This Row],[Day]], ch_table[AAT]))</f>
        <v/>
      </c>
      <c r="M2865" s="47">
        <f>SUM(INDEX(ch_table[AAT],1):ch_table[[#This Row],[AAT]])</f>
        <v>5.0604166666666703</v>
      </c>
    </row>
    <row r="2866" spans="1:13" x14ac:dyDescent="0.25">
      <c r="A2866" s="2">
        <v>201</v>
      </c>
      <c r="B2866" s="40">
        <v>44301</v>
      </c>
      <c r="C2866" s="42">
        <v>0.51944444444444449</v>
      </c>
      <c r="D2866" s="3" t="s">
        <v>659</v>
      </c>
      <c r="E2866" s="5" t="s">
        <v>477</v>
      </c>
      <c r="G2866" s="42" cm="1">
        <f t="array" ref="G286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0.19374999999999998</v>
      </c>
      <c r="H2866" s="44" t="str">
        <f>IF(ch_table[[#This Row],[Subject 1]]&lt;&gt;"House rose", "",SUMIF(ch_table[Day], ch_table[[#This Row],[Day]], ch_table[Duration]))</f>
        <v/>
      </c>
      <c r="I2866" s="49">
        <f>SUM(INDEX(ch_table[Duration],1):ch_table[[#This Row],[Duration]])</f>
        <v>65.945138888888835</v>
      </c>
      <c r="J2866" s="44" cm="1">
        <f t="array" ref="J286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866" s="44" cm="1">
        <f t="array" ref="K286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4.8611111111110938E-3</v>
      </c>
      <c r="L2866" s="44" t="str">
        <f>IF(ch_table[[#This Row],[Subject 1]]&lt;&gt;"House rose", "",SUMIF(ch_table[Day], ch_table[[#This Row],[Day]], ch_table[AAT]))</f>
        <v/>
      </c>
      <c r="M2866" s="47">
        <f>SUM(INDEX(ch_table[AAT],1):ch_table[[#This Row],[AAT]])</f>
        <v>5.0652777777777818</v>
      </c>
    </row>
    <row r="2867" spans="1:13" ht="30" x14ac:dyDescent="0.25">
      <c r="A2867" s="2">
        <v>201</v>
      </c>
      <c r="B2867" s="40">
        <v>44301</v>
      </c>
      <c r="C2867" s="42">
        <v>0.71319444444444446</v>
      </c>
      <c r="D2867" s="3" t="s">
        <v>35</v>
      </c>
      <c r="E2867" s="5" t="s">
        <v>1434</v>
      </c>
      <c r="G2867" s="42" cm="1">
        <f t="array" ref="G286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1.388888888888884E-3</v>
      </c>
      <c r="H2867" s="44" t="str">
        <f>IF(ch_table[[#This Row],[Subject 1]]&lt;&gt;"House rose", "",SUMIF(ch_table[Day], ch_table[[#This Row],[Day]], ch_table[Duration]))</f>
        <v/>
      </c>
      <c r="I2867" s="49">
        <f>SUM(INDEX(ch_table[Duration],1):ch_table[[#This Row],[Duration]])</f>
        <v>65.946527777777717</v>
      </c>
      <c r="J2867" s="44" cm="1">
        <f t="array" ref="J286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867" s="44" cm="1">
        <f t="array" ref="K286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1.388888888888884E-3</v>
      </c>
      <c r="L2867" s="44" t="str">
        <f>IF(ch_table[[#This Row],[Subject 1]]&lt;&gt;"House rose", "",SUMIF(ch_table[Day], ch_table[[#This Row],[Day]], ch_table[AAT]))</f>
        <v/>
      </c>
      <c r="M2867" s="47">
        <f>SUM(INDEX(ch_table[AAT],1):ch_table[[#This Row],[AAT]])</f>
        <v>5.0666666666666709</v>
      </c>
    </row>
    <row r="2868" spans="1:13" ht="30" x14ac:dyDescent="0.25">
      <c r="A2868" s="2">
        <v>201</v>
      </c>
      <c r="B2868" s="40">
        <v>44301</v>
      </c>
      <c r="C2868" s="42">
        <v>0.71458333333333335</v>
      </c>
      <c r="D2868" s="3" t="s">
        <v>35</v>
      </c>
      <c r="E2868" s="5" t="s">
        <v>1435</v>
      </c>
      <c r="G2868" s="42" cm="1">
        <f t="array" ref="G286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6.9444444444444198E-4</v>
      </c>
      <c r="H2868" s="44" t="str">
        <f>IF(ch_table[[#This Row],[Subject 1]]&lt;&gt;"House rose", "",SUMIF(ch_table[Day], ch_table[[#This Row],[Day]], ch_table[Duration]))</f>
        <v/>
      </c>
      <c r="I2868" s="49">
        <f>SUM(INDEX(ch_table[Duration],1):ch_table[[#This Row],[Duration]])</f>
        <v>65.947222222222166</v>
      </c>
      <c r="J2868" s="44" cm="1">
        <f t="array" ref="J286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868" s="44" cm="1">
        <f t="array" ref="K286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6.9444444444444198E-4</v>
      </c>
      <c r="L2868" s="44" t="str">
        <f>IF(ch_table[[#This Row],[Subject 1]]&lt;&gt;"House rose", "",SUMIF(ch_table[Day], ch_table[[#This Row],[Day]], ch_table[AAT]))</f>
        <v/>
      </c>
      <c r="M2868" s="47">
        <f>SUM(INDEX(ch_table[AAT],1):ch_table[[#This Row],[AAT]])</f>
        <v>5.067361111111115</v>
      </c>
    </row>
    <row r="2869" spans="1:13" x14ac:dyDescent="0.25">
      <c r="A2869" s="2">
        <v>201</v>
      </c>
      <c r="B2869" s="40">
        <v>44301</v>
      </c>
      <c r="C2869" s="42">
        <v>0.71527777777777779</v>
      </c>
      <c r="D2869" s="3" t="s">
        <v>26</v>
      </c>
      <c r="E2869" s="5" t="s">
        <v>1436</v>
      </c>
      <c r="G2869" s="42" cm="1">
        <f t="array" ref="G286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1.4583333333333282E-2</v>
      </c>
      <c r="H2869" s="44" t="str">
        <f>IF(ch_table[[#This Row],[Subject 1]]&lt;&gt;"House rose", "",SUMIF(ch_table[Day], ch_table[[#This Row],[Day]], ch_table[Duration]))</f>
        <v/>
      </c>
      <c r="I2869" s="49">
        <f>SUM(INDEX(ch_table[Duration],1):ch_table[[#This Row],[Duration]])</f>
        <v>65.9618055555555</v>
      </c>
      <c r="J2869" s="44" cm="1">
        <f t="array" ref="J286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869" s="44" cm="1">
        <f t="array" ref="K286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1.4583333333333282E-2</v>
      </c>
      <c r="L2869" s="44" t="str">
        <f>IF(ch_table[[#This Row],[Subject 1]]&lt;&gt;"House rose", "",SUMIF(ch_table[Day], ch_table[[#This Row],[Day]], ch_table[AAT]))</f>
        <v/>
      </c>
      <c r="M2869" s="47">
        <f>SUM(INDEX(ch_table[AAT],1):ch_table[[#This Row],[AAT]])</f>
        <v>5.0819444444444484</v>
      </c>
    </row>
    <row r="2870" spans="1:13" x14ac:dyDescent="0.25">
      <c r="A2870" s="2">
        <v>201</v>
      </c>
      <c r="B2870" s="40">
        <v>44301</v>
      </c>
      <c r="C2870" s="42">
        <v>0.72986111111111107</v>
      </c>
      <c r="D2870" s="3" t="s">
        <v>17</v>
      </c>
      <c r="G2870" s="42" t="str" cm="1">
        <f t="array" ref="G287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2870" s="44">
        <f>IF(ch_table[[#This Row],[Subject 1]]&lt;&gt;"House rose", "",SUMIF(ch_table[Day], ch_table[[#This Row],[Day]], ch_table[Duration]))</f>
        <v>0.33402777777777776</v>
      </c>
      <c r="I2870" s="49">
        <f>SUM(INDEX(ch_table[Duration],1):ch_table[[#This Row],[Duration]])</f>
        <v>65.9618055555555</v>
      </c>
      <c r="J2870" s="44" cm="1">
        <f t="array" ref="J287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870" s="44" t="str" cm="1">
        <f t="array" ref="K287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870" s="44">
        <f>IF(ch_table[[#This Row],[Subject 1]]&lt;&gt;"House rose", "",SUMIF(ch_table[Day], ch_table[[#This Row],[Day]], ch_table[AAT]))</f>
        <v>2.1527777777777701E-2</v>
      </c>
      <c r="M2870" s="47">
        <f>SUM(INDEX(ch_table[AAT],1):ch_table[[#This Row],[AAT]])</f>
        <v>5.0819444444444484</v>
      </c>
    </row>
    <row r="2871" spans="1:13" x14ac:dyDescent="0.25">
      <c r="A2871" s="2">
        <v>202</v>
      </c>
      <c r="B2871" s="40">
        <v>44305</v>
      </c>
      <c r="C2871" s="42">
        <v>0.60416666666666663</v>
      </c>
      <c r="D2871" s="3" t="s">
        <v>18</v>
      </c>
      <c r="G2871" s="42" cm="1">
        <f t="array" ref="G287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2871" s="44" t="str">
        <f>IF(ch_table[[#This Row],[Subject 1]]&lt;&gt;"House rose", "",SUMIF(ch_table[Day], ch_table[[#This Row],[Day]], ch_table[Duration]))</f>
        <v/>
      </c>
      <c r="I2871" s="49">
        <f>SUM(INDEX(ch_table[Duration],1):ch_table[[#This Row],[Duration]])</f>
        <v>65.963888888888832</v>
      </c>
      <c r="J2871" s="44" cm="1">
        <f t="array" ref="J287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871" s="44" t="str" cm="1">
        <f t="array" ref="K287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871" s="44" t="str">
        <f>IF(ch_table[[#This Row],[Subject 1]]&lt;&gt;"House rose", "",SUMIF(ch_table[Day], ch_table[[#This Row],[Day]], ch_table[AAT]))</f>
        <v/>
      </c>
      <c r="M2871" s="47">
        <f>SUM(INDEX(ch_table[AAT],1):ch_table[[#This Row],[AAT]])</f>
        <v>5.0819444444444484</v>
      </c>
    </row>
    <row r="2872" spans="1:13" x14ac:dyDescent="0.25">
      <c r="A2872" s="2">
        <v>202</v>
      </c>
      <c r="B2872" s="40">
        <v>44305</v>
      </c>
      <c r="C2872" s="42">
        <v>0.60624999999999996</v>
      </c>
      <c r="D2872" s="3" t="s">
        <v>28</v>
      </c>
      <c r="E2872" s="5" t="s">
        <v>1033</v>
      </c>
      <c r="G2872" s="42" cm="1">
        <f t="array" ref="G287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2.9166666666666674E-2</v>
      </c>
      <c r="H2872" s="44" t="str">
        <f>IF(ch_table[[#This Row],[Subject 1]]&lt;&gt;"House rose", "",SUMIF(ch_table[Day], ch_table[[#This Row],[Day]], ch_table[Duration]))</f>
        <v/>
      </c>
      <c r="I2872" s="49">
        <f>SUM(INDEX(ch_table[Duration],1):ch_table[[#This Row],[Duration]])</f>
        <v>65.9930555555555</v>
      </c>
      <c r="J2872" s="44" cm="1">
        <f t="array" ref="J287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872" s="44" t="str" cm="1">
        <f t="array" ref="K287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872" s="44" t="str">
        <f>IF(ch_table[[#This Row],[Subject 1]]&lt;&gt;"House rose", "",SUMIF(ch_table[Day], ch_table[[#This Row],[Day]], ch_table[AAT]))</f>
        <v/>
      </c>
      <c r="M2872" s="47">
        <f>SUM(INDEX(ch_table[AAT],1):ch_table[[#This Row],[AAT]])</f>
        <v>5.0819444444444484</v>
      </c>
    </row>
    <row r="2873" spans="1:13" x14ac:dyDescent="0.25">
      <c r="A2873" s="2">
        <v>202</v>
      </c>
      <c r="B2873" s="40">
        <v>44305</v>
      </c>
      <c r="C2873" s="42">
        <v>0.63541666666666663</v>
      </c>
      <c r="D2873" s="3" t="s">
        <v>29</v>
      </c>
      <c r="E2873" s="5" t="s">
        <v>1033</v>
      </c>
      <c r="G2873" s="42" cm="1">
        <f t="array" ref="G287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1.1111111111111183E-2</v>
      </c>
      <c r="H2873" s="44" t="str">
        <f>IF(ch_table[[#This Row],[Subject 1]]&lt;&gt;"House rose", "",SUMIF(ch_table[Day], ch_table[[#This Row],[Day]], ch_table[Duration]))</f>
        <v/>
      </c>
      <c r="I2873" s="49">
        <f>SUM(INDEX(ch_table[Duration],1):ch_table[[#This Row],[Duration]])</f>
        <v>66.004166666666606</v>
      </c>
      <c r="J2873" s="44" cm="1">
        <f t="array" ref="J287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873" s="44" t="str" cm="1">
        <f t="array" ref="K287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873" s="44" t="str">
        <f>IF(ch_table[[#This Row],[Subject 1]]&lt;&gt;"House rose", "",SUMIF(ch_table[Day], ch_table[[#This Row],[Day]], ch_table[AAT]))</f>
        <v/>
      </c>
      <c r="M2873" s="47">
        <f>SUM(INDEX(ch_table[AAT],1):ch_table[[#This Row],[AAT]])</f>
        <v>5.0819444444444484</v>
      </c>
    </row>
    <row r="2874" spans="1:13" x14ac:dyDescent="0.25">
      <c r="A2874" s="2">
        <v>202</v>
      </c>
      <c r="B2874" s="40">
        <v>44305</v>
      </c>
      <c r="C2874" s="42">
        <v>0.64652777777777781</v>
      </c>
      <c r="D2874" s="3" t="s">
        <v>15</v>
      </c>
      <c r="G2874" s="42" cm="1">
        <f t="array" ref="G287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2874" s="44" t="str">
        <f>IF(ch_table[[#This Row],[Subject 1]]&lt;&gt;"House rose", "",SUMIF(ch_table[Day], ch_table[[#This Row],[Day]], ch_table[Duration]))</f>
        <v/>
      </c>
      <c r="I2874" s="49">
        <f>SUM(INDEX(ch_table[Duration],1):ch_table[[#This Row],[Duration]])</f>
        <v>66.006944444444386</v>
      </c>
      <c r="J2874" s="44" cm="1">
        <f t="array" ref="J287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874" s="44" t="str" cm="1">
        <f t="array" ref="K287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874" s="44" t="str">
        <f>IF(ch_table[[#This Row],[Subject 1]]&lt;&gt;"House rose", "",SUMIF(ch_table[Day], ch_table[[#This Row],[Day]], ch_table[AAT]))</f>
        <v/>
      </c>
      <c r="M2874" s="47">
        <f>SUM(INDEX(ch_table[AAT],1):ch_table[[#This Row],[AAT]])</f>
        <v>5.0819444444444484</v>
      </c>
    </row>
    <row r="2875" spans="1:13" ht="30" x14ac:dyDescent="0.25">
      <c r="A2875" s="2">
        <v>202</v>
      </c>
      <c r="B2875" s="40">
        <v>44305</v>
      </c>
      <c r="C2875" s="42">
        <v>0.64930555555555558</v>
      </c>
      <c r="D2875" s="3" t="s">
        <v>30</v>
      </c>
      <c r="E2875" s="5" t="s">
        <v>797</v>
      </c>
      <c r="G2875" s="42" cm="1">
        <f t="array" ref="G287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5.4166666666666696E-2</v>
      </c>
      <c r="H2875" s="44" t="str">
        <f>IF(ch_table[[#This Row],[Subject 1]]&lt;&gt;"House rose", "",SUMIF(ch_table[Day], ch_table[[#This Row],[Day]], ch_table[Duration]))</f>
        <v/>
      </c>
      <c r="I2875" s="49">
        <f>SUM(INDEX(ch_table[Duration],1):ch_table[[#This Row],[Duration]])</f>
        <v>66.061111111111046</v>
      </c>
      <c r="J2875" s="44" cm="1">
        <f t="array" ref="J287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875" s="44" t="str" cm="1">
        <f t="array" ref="K287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875" s="44" t="str">
        <f>IF(ch_table[[#This Row],[Subject 1]]&lt;&gt;"House rose", "",SUMIF(ch_table[Day], ch_table[[#This Row],[Day]], ch_table[AAT]))</f>
        <v/>
      </c>
      <c r="M2875" s="47">
        <f>SUM(INDEX(ch_table[AAT],1):ch_table[[#This Row],[AAT]])</f>
        <v>5.0819444444444484</v>
      </c>
    </row>
    <row r="2876" spans="1:13" x14ac:dyDescent="0.25">
      <c r="A2876" s="2">
        <v>202</v>
      </c>
      <c r="B2876" s="40">
        <v>44305</v>
      </c>
      <c r="C2876" s="42">
        <v>0.70347222222222228</v>
      </c>
      <c r="D2876" s="3" t="s">
        <v>15</v>
      </c>
      <c r="G2876" s="42" cm="1">
        <f t="array" ref="G287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1.388888888888884E-3</v>
      </c>
      <c r="H2876" s="44" t="str">
        <f>IF(ch_table[[#This Row],[Subject 1]]&lt;&gt;"House rose", "",SUMIF(ch_table[Day], ch_table[[#This Row],[Day]], ch_table[Duration]))</f>
        <v/>
      </c>
      <c r="I2876" s="49">
        <f>SUM(INDEX(ch_table[Duration],1):ch_table[[#This Row],[Duration]])</f>
        <v>66.062499999999929</v>
      </c>
      <c r="J2876" s="44" cm="1">
        <f t="array" ref="J287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876" s="44" t="str" cm="1">
        <f t="array" ref="K287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876" s="44" t="str">
        <f>IF(ch_table[[#This Row],[Subject 1]]&lt;&gt;"House rose", "",SUMIF(ch_table[Day], ch_table[[#This Row],[Day]], ch_table[AAT]))</f>
        <v/>
      </c>
      <c r="M2876" s="47">
        <f>SUM(INDEX(ch_table[AAT],1):ch_table[[#This Row],[AAT]])</f>
        <v>5.0819444444444484</v>
      </c>
    </row>
    <row r="2877" spans="1:13" ht="30" x14ac:dyDescent="0.25">
      <c r="A2877" s="2">
        <v>202</v>
      </c>
      <c r="B2877" s="40">
        <v>44305</v>
      </c>
      <c r="C2877" s="42">
        <v>0.70486111111111116</v>
      </c>
      <c r="D2877" s="3" t="s">
        <v>30</v>
      </c>
      <c r="E2877" s="5" t="s">
        <v>1437</v>
      </c>
      <c r="G2877" s="42" cm="1">
        <f t="array" ref="G287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3.6805555555555536E-2</v>
      </c>
      <c r="H2877" s="44" t="str">
        <f>IF(ch_table[[#This Row],[Subject 1]]&lt;&gt;"House rose", "",SUMIF(ch_table[Day], ch_table[[#This Row],[Day]], ch_table[Duration]))</f>
        <v/>
      </c>
      <c r="I2877" s="49">
        <f>SUM(INDEX(ch_table[Duration],1):ch_table[[#This Row],[Duration]])</f>
        <v>66.099305555555489</v>
      </c>
      <c r="J2877" s="44" cm="1">
        <f t="array" ref="J287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877" s="44" t="str" cm="1">
        <f t="array" ref="K287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877" s="44" t="str">
        <f>IF(ch_table[[#This Row],[Subject 1]]&lt;&gt;"House rose", "",SUMIF(ch_table[Day], ch_table[[#This Row],[Day]], ch_table[AAT]))</f>
        <v/>
      </c>
      <c r="M2877" s="47">
        <f>SUM(INDEX(ch_table[AAT],1):ch_table[[#This Row],[AAT]])</f>
        <v>5.0819444444444484</v>
      </c>
    </row>
    <row r="2878" spans="1:13" x14ac:dyDescent="0.25">
      <c r="A2878" s="2">
        <v>202</v>
      </c>
      <c r="B2878" s="40">
        <v>44305</v>
      </c>
      <c r="C2878" s="42">
        <v>0.7416666666666667</v>
      </c>
      <c r="D2878" s="3" t="s">
        <v>284</v>
      </c>
      <c r="E2878" s="5" t="s">
        <v>1438</v>
      </c>
      <c r="F2878" s="5" t="s">
        <v>830</v>
      </c>
      <c r="G2878" s="42" cm="1">
        <f t="array" ref="G287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0.22986111111111107</v>
      </c>
      <c r="H2878" s="44" t="str">
        <f>IF(ch_table[[#This Row],[Subject 1]]&lt;&gt;"House rose", "",SUMIF(ch_table[Day], ch_table[[#This Row],[Day]], ch_table[Duration]))</f>
        <v/>
      </c>
      <c r="I2878" s="49">
        <f>SUM(INDEX(ch_table[Duration],1):ch_table[[#This Row],[Duration]])</f>
        <v>66.329166666666595</v>
      </c>
      <c r="J2878" s="44" cm="1">
        <f t="array" ref="J287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878" s="44" cm="1">
        <f t="array" ref="K287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5.4861111111111138E-2</v>
      </c>
      <c r="L2878" s="44" t="str">
        <f>IF(ch_table[[#This Row],[Subject 1]]&lt;&gt;"House rose", "",SUMIF(ch_table[Day], ch_table[[#This Row],[Day]], ch_table[AAT]))</f>
        <v/>
      </c>
      <c r="M2878" s="47">
        <f>SUM(INDEX(ch_table[AAT],1):ch_table[[#This Row],[AAT]])</f>
        <v>5.1368055555555596</v>
      </c>
    </row>
    <row r="2879" spans="1:13" x14ac:dyDescent="0.25">
      <c r="A2879" s="2">
        <v>202</v>
      </c>
      <c r="B2879" s="40">
        <v>44305</v>
      </c>
      <c r="C2879" s="42">
        <v>0.97152777777777777</v>
      </c>
      <c r="D2879" s="3" t="s">
        <v>26</v>
      </c>
      <c r="E2879" s="5" t="s">
        <v>1439</v>
      </c>
      <c r="G2879" s="42" cm="1">
        <f t="array" ref="G287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1.8750000000000044E-2</v>
      </c>
      <c r="H2879" s="44" t="str">
        <f>IF(ch_table[[#This Row],[Subject 1]]&lt;&gt;"House rose", "",SUMIF(ch_table[Day], ch_table[[#This Row],[Day]], ch_table[Duration]))</f>
        <v/>
      </c>
      <c r="I2879" s="49">
        <f>SUM(INDEX(ch_table[Duration],1):ch_table[[#This Row],[Duration]])</f>
        <v>66.347916666666592</v>
      </c>
      <c r="J2879" s="44" cm="1">
        <f t="array" ref="J287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879" s="44" cm="1">
        <f t="array" ref="K287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1.8750000000000044E-2</v>
      </c>
      <c r="L2879" s="44" t="str">
        <f>IF(ch_table[[#This Row],[Subject 1]]&lt;&gt;"House rose", "",SUMIF(ch_table[Day], ch_table[[#This Row],[Day]], ch_table[AAT]))</f>
        <v/>
      </c>
      <c r="M2879" s="47">
        <f>SUM(INDEX(ch_table[AAT],1):ch_table[[#This Row],[AAT]])</f>
        <v>5.1555555555555594</v>
      </c>
    </row>
    <row r="2880" spans="1:13" x14ac:dyDescent="0.25">
      <c r="A2880" s="2">
        <v>202</v>
      </c>
      <c r="B2880" s="40">
        <v>44305</v>
      </c>
      <c r="C2880" s="42">
        <v>0.99027777777777781</v>
      </c>
      <c r="D2880" s="3" t="s">
        <v>17</v>
      </c>
      <c r="G2880" s="42" t="str" cm="1">
        <f t="array" ref="G288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2880" s="44">
        <f>IF(ch_table[[#This Row],[Subject 1]]&lt;&gt;"House rose", "",SUMIF(ch_table[Day], ch_table[[#This Row],[Day]], ch_table[Duration]))</f>
        <v>0.38611111111111118</v>
      </c>
      <c r="I2880" s="49">
        <f>SUM(INDEX(ch_table[Duration],1):ch_table[[#This Row],[Duration]])</f>
        <v>66.347916666666592</v>
      </c>
      <c r="J2880" s="44" cm="1">
        <f t="array" ref="J288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880" s="44" t="str" cm="1">
        <f t="array" ref="K288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880" s="44">
        <f>IF(ch_table[[#This Row],[Subject 1]]&lt;&gt;"House rose", "",SUMIF(ch_table[Day], ch_table[[#This Row],[Day]], ch_table[AAT]))</f>
        <v>7.3611111111111183E-2</v>
      </c>
      <c r="M2880" s="47">
        <f>SUM(INDEX(ch_table[AAT],1):ch_table[[#This Row],[AAT]])</f>
        <v>5.1555555555555594</v>
      </c>
    </row>
    <row r="2881" spans="1:13" x14ac:dyDescent="0.25">
      <c r="A2881" s="2">
        <v>203</v>
      </c>
      <c r="B2881" s="40">
        <v>44306</v>
      </c>
      <c r="C2881" s="42">
        <v>0.47916666666666669</v>
      </c>
      <c r="D2881" s="3" t="s">
        <v>18</v>
      </c>
      <c r="G2881" s="42" cm="1">
        <f t="array" ref="G288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2881" s="44" t="str">
        <f>IF(ch_table[[#This Row],[Subject 1]]&lt;&gt;"House rose", "",SUMIF(ch_table[Day], ch_table[[#This Row],[Day]], ch_table[Duration]))</f>
        <v/>
      </c>
      <c r="I2881" s="49">
        <f>SUM(INDEX(ch_table[Duration],1):ch_table[[#This Row],[Duration]])</f>
        <v>66.349999999999923</v>
      </c>
      <c r="J2881" s="44" cm="1">
        <f t="array" ref="J288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881" s="44" t="str" cm="1">
        <f t="array" ref="K288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881" s="44" t="str">
        <f>IF(ch_table[[#This Row],[Subject 1]]&lt;&gt;"House rose", "",SUMIF(ch_table[Day], ch_table[[#This Row],[Day]], ch_table[AAT]))</f>
        <v/>
      </c>
      <c r="M2881" s="47">
        <f>SUM(INDEX(ch_table[AAT],1):ch_table[[#This Row],[AAT]])</f>
        <v>5.1555555555555594</v>
      </c>
    </row>
    <row r="2882" spans="1:13" x14ac:dyDescent="0.25">
      <c r="A2882" s="2">
        <v>203</v>
      </c>
      <c r="B2882" s="40">
        <v>44306</v>
      </c>
      <c r="C2882" s="42">
        <v>0.48125000000000001</v>
      </c>
      <c r="D2882" s="3" t="s">
        <v>28</v>
      </c>
      <c r="E2882" s="5" t="s">
        <v>1203</v>
      </c>
      <c r="G2882" s="42" cm="1">
        <f t="array" ref="G288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3.2638888888888828E-2</v>
      </c>
      <c r="H2882" s="44" t="str">
        <f>IF(ch_table[[#This Row],[Subject 1]]&lt;&gt;"House rose", "",SUMIF(ch_table[Day], ch_table[[#This Row],[Day]], ch_table[Duration]))</f>
        <v/>
      </c>
      <c r="I2882" s="49">
        <f>SUM(INDEX(ch_table[Duration],1):ch_table[[#This Row],[Duration]])</f>
        <v>66.382638888888806</v>
      </c>
      <c r="J2882" s="44" cm="1">
        <f t="array" ref="J288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882" s="44" t="str" cm="1">
        <f t="array" ref="K288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882" s="44" t="str">
        <f>IF(ch_table[[#This Row],[Subject 1]]&lt;&gt;"House rose", "",SUMIF(ch_table[Day], ch_table[[#This Row],[Day]], ch_table[AAT]))</f>
        <v/>
      </c>
      <c r="M2882" s="47">
        <f>SUM(INDEX(ch_table[AAT],1):ch_table[[#This Row],[AAT]])</f>
        <v>5.1555555555555594</v>
      </c>
    </row>
    <row r="2883" spans="1:13" x14ac:dyDescent="0.25">
      <c r="A2883" s="2">
        <v>203</v>
      </c>
      <c r="B2883" s="40">
        <v>44306</v>
      </c>
      <c r="C2883" s="42">
        <v>0.51388888888888884</v>
      </c>
      <c r="D2883" s="3" t="s">
        <v>29</v>
      </c>
      <c r="E2883" s="5" t="s">
        <v>1203</v>
      </c>
      <c r="G2883" s="42" cm="1">
        <f t="array" ref="G288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1.0416666666666741E-2</v>
      </c>
      <c r="H2883" s="44" t="str">
        <f>IF(ch_table[[#This Row],[Subject 1]]&lt;&gt;"House rose", "",SUMIF(ch_table[Day], ch_table[[#This Row],[Day]], ch_table[Duration]))</f>
        <v/>
      </c>
      <c r="I2883" s="49">
        <f>SUM(INDEX(ch_table[Duration],1):ch_table[[#This Row],[Duration]])</f>
        <v>66.393055555555478</v>
      </c>
      <c r="J2883" s="44" cm="1">
        <f t="array" ref="J288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883" s="44" t="str" cm="1">
        <f t="array" ref="K288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883" s="44" t="str">
        <f>IF(ch_table[[#This Row],[Subject 1]]&lt;&gt;"House rose", "",SUMIF(ch_table[Day], ch_table[[#This Row],[Day]], ch_table[AAT]))</f>
        <v/>
      </c>
      <c r="M2883" s="47">
        <f>SUM(INDEX(ch_table[AAT],1):ch_table[[#This Row],[AAT]])</f>
        <v>5.1555555555555594</v>
      </c>
    </row>
    <row r="2884" spans="1:13" x14ac:dyDescent="0.25">
      <c r="A2884" s="2">
        <v>203</v>
      </c>
      <c r="B2884" s="40">
        <v>44306</v>
      </c>
      <c r="C2884" s="42">
        <v>0.52430555555555558</v>
      </c>
      <c r="D2884" s="3" t="s">
        <v>15</v>
      </c>
      <c r="G2884" s="42" cm="1">
        <f t="array" ref="G288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2884" s="44" t="str">
        <f>IF(ch_table[[#This Row],[Subject 1]]&lt;&gt;"House rose", "",SUMIF(ch_table[Day], ch_table[[#This Row],[Day]], ch_table[Duration]))</f>
        <v/>
      </c>
      <c r="I2884" s="49">
        <f>SUM(INDEX(ch_table[Duration],1):ch_table[[#This Row],[Duration]])</f>
        <v>66.395833333333258</v>
      </c>
      <c r="J2884" s="44" cm="1">
        <f t="array" ref="J288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884" s="44" t="str" cm="1">
        <f t="array" ref="K288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884" s="44" t="str">
        <f>IF(ch_table[[#This Row],[Subject 1]]&lt;&gt;"House rose", "",SUMIF(ch_table[Day], ch_table[[#This Row],[Day]], ch_table[AAT]))</f>
        <v/>
      </c>
      <c r="M2884" s="47">
        <f>SUM(INDEX(ch_table[AAT],1):ch_table[[#This Row],[AAT]])</f>
        <v>5.1555555555555594</v>
      </c>
    </row>
    <row r="2885" spans="1:13" ht="30" x14ac:dyDescent="0.25">
      <c r="A2885" s="2">
        <v>203</v>
      </c>
      <c r="B2885" s="40">
        <v>44306</v>
      </c>
      <c r="C2885" s="42">
        <v>0.52708333333333335</v>
      </c>
      <c r="D2885" s="3" t="s">
        <v>32</v>
      </c>
      <c r="E2885" s="5" t="s">
        <v>1440</v>
      </c>
      <c r="G2885" s="42" cm="1">
        <f t="array" ref="G288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3.9583333333333304E-2</v>
      </c>
      <c r="H2885" s="44" t="str">
        <f>IF(ch_table[[#This Row],[Subject 1]]&lt;&gt;"House rose", "",SUMIF(ch_table[Day], ch_table[[#This Row],[Day]], ch_table[Duration]))</f>
        <v/>
      </c>
      <c r="I2885" s="49">
        <f>SUM(INDEX(ch_table[Duration],1):ch_table[[#This Row],[Duration]])</f>
        <v>66.435416666666598</v>
      </c>
      <c r="J2885" s="44" cm="1">
        <f t="array" ref="J288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885" s="44" t="str" cm="1">
        <f t="array" ref="K288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885" s="44" t="str">
        <f>IF(ch_table[[#This Row],[Subject 1]]&lt;&gt;"House rose", "",SUMIF(ch_table[Day], ch_table[[#This Row],[Day]], ch_table[AAT]))</f>
        <v/>
      </c>
      <c r="M2885" s="47">
        <f>SUM(INDEX(ch_table[AAT],1):ch_table[[#This Row],[AAT]])</f>
        <v>5.1555555555555594</v>
      </c>
    </row>
    <row r="2886" spans="1:13" x14ac:dyDescent="0.25">
      <c r="A2886" s="2">
        <v>203</v>
      </c>
      <c r="B2886" s="40">
        <v>44306</v>
      </c>
      <c r="C2886" s="42">
        <v>0.56666666666666665</v>
      </c>
      <c r="D2886" s="3" t="s">
        <v>15</v>
      </c>
      <c r="G2886" s="42" cm="1">
        <f t="array" ref="G288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1.388888888888884E-3</v>
      </c>
      <c r="H2886" s="44" t="str">
        <f>IF(ch_table[[#This Row],[Subject 1]]&lt;&gt;"House rose", "",SUMIF(ch_table[Day], ch_table[[#This Row],[Day]], ch_table[Duration]))</f>
        <v/>
      </c>
      <c r="I2886" s="49">
        <f>SUM(INDEX(ch_table[Duration],1):ch_table[[#This Row],[Duration]])</f>
        <v>66.43680555555548</v>
      </c>
      <c r="J2886" s="44" cm="1">
        <f t="array" ref="J288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886" s="44" t="str" cm="1">
        <f t="array" ref="K288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886" s="44" t="str">
        <f>IF(ch_table[[#This Row],[Subject 1]]&lt;&gt;"House rose", "",SUMIF(ch_table[Day], ch_table[[#This Row],[Day]], ch_table[AAT]))</f>
        <v/>
      </c>
      <c r="M2886" s="47">
        <f>SUM(INDEX(ch_table[AAT],1):ch_table[[#This Row],[AAT]])</f>
        <v>5.1555555555555594</v>
      </c>
    </row>
    <row r="2887" spans="1:13" ht="30" x14ac:dyDescent="0.25">
      <c r="A2887" s="2">
        <v>203</v>
      </c>
      <c r="B2887" s="40">
        <v>44306</v>
      </c>
      <c r="C2887" s="42">
        <v>0.56805555555555554</v>
      </c>
      <c r="D2887" s="3" t="s">
        <v>30</v>
      </c>
      <c r="E2887" s="5" t="s">
        <v>1441</v>
      </c>
      <c r="G2887" s="42" cm="1">
        <f t="array" ref="G288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4.2361111111111183E-2</v>
      </c>
      <c r="H2887" s="44" t="str">
        <f>IF(ch_table[[#This Row],[Subject 1]]&lt;&gt;"House rose", "",SUMIF(ch_table[Day], ch_table[[#This Row],[Day]], ch_table[Duration]))</f>
        <v/>
      </c>
      <c r="I2887" s="49">
        <f>SUM(INDEX(ch_table[Duration],1):ch_table[[#This Row],[Duration]])</f>
        <v>66.479166666666586</v>
      </c>
      <c r="J2887" s="44" cm="1">
        <f t="array" ref="J288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887" s="44" t="str" cm="1">
        <f t="array" ref="K288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887" s="44" t="str">
        <f>IF(ch_table[[#This Row],[Subject 1]]&lt;&gt;"House rose", "",SUMIF(ch_table[Day], ch_table[[#This Row],[Day]], ch_table[AAT]))</f>
        <v/>
      </c>
      <c r="M2887" s="47">
        <f>SUM(INDEX(ch_table[AAT],1):ch_table[[#This Row],[AAT]])</f>
        <v>5.1555555555555594</v>
      </c>
    </row>
    <row r="2888" spans="1:13" ht="30" x14ac:dyDescent="0.25">
      <c r="A2888" s="2">
        <v>203</v>
      </c>
      <c r="B2888" s="40">
        <v>44306</v>
      </c>
      <c r="C2888" s="42">
        <v>0.61041666666666672</v>
      </c>
      <c r="D2888" s="3" t="s">
        <v>24</v>
      </c>
      <c r="E2888" s="5" t="s">
        <v>1442</v>
      </c>
      <c r="G2888" s="42" cm="1">
        <f t="array" ref="G288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6.9444444444444198E-4</v>
      </c>
      <c r="H2888" s="44" t="str">
        <f>IF(ch_table[[#This Row],[Subject 1]]&lt;&gt;"House rose", "",SUMIF(ch_table[Day], ch_table[[#This Row],[Day]], ch_table[Duration]))</f>
        <v/>
      </c>
      <c r="I2888" s="49">
        <f>SUM(INDEX(ch_table[Duration],1):ch_table[[#This Row],[Duration]])</f>
        <v>66.479861111111035</v>
      </c>
      <c r="J2888" s="44" cm="1">
        <f t="array" ref="J288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888" s="44" t="str" cm="1">
        <f t="array" ref="K288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888" s="44" t="str">
        <f>IF(ch_table[[#This Row],[Subject 1]]&lt;&gt;"House rose", "",SUMIF(ch_table[Day], ch_table[[#This Row],[Day]], ch_table[AAT]))</f>
        <v/>
      </c>
      <c r="M2888" s="47">
        <f>SUM(INDEX(ch_table[AAT],1):ch_table[[#This Row],[AAT]])</f>
        <v>5.1555555555555594</v>
      </c>
    </row>
    <row r="2889" spans="1:13" x14ac:dyDescent="0.25">
      <c r="A2889" s="2">
        <v>203</v>
      </c>
      <c r="B2889" s="40">
        <v>44306</v>
      </c>
      <c r="C2889" s="42">
        <v>0.61111111111111116</v>
      </c>
      <c r="D2889" s="3" t="s">
        <v>44</v>
      </c>
      <c r="E2889" s="5" t="s">
        <v>1443</v>
      </c>
      <c r="G2889" s="42" cm="1">
        <f t="array" ref="G288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6.9444444444444198E-3</v>
      </c>
      <c r="H2889" s="44" t="str">
        <f>IF(ch_table[[#This Row],[Subject 1]]&lt;&gt;"House rose", "",SUMIF(ch_table[Day], ch_table[[#This Row],[Day]], ch_table[Duration]))</f>
        <v/>
      </c>
      <c r="I2889" s="49">
        <f>SUM(INDEX(ch_table[Duration],1):ch_table[[#This Row],[Duration]])</f>
        <v>66.486805555555478</v>
      </c>
      <c r="J2889" s="44" cm="1">
        <f t="array" ref="J288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889" s="44" t="str" cm="1">
        <f t="array" ref="K288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889" s="44" t="str">
        <f>IF(ch_table[[#This Row],[Subject 1]]&lt;&gt;"House rose", "",SUMIF(ch_table[Day], ch_table[[#This Row],[Day]], ch_table[AAT]))</f>
        <v/>
      </c>
      <c r="M2889" s="47">
        <f>SUM(INDEX(ch_table[AAT],1):ch_table[[#This Row],[AAT]])</f>
        <v>5.1555555555555594</v>
      </c>
    </row>
    <row r="2890" spans="1:13" x14ac:dyDescent="0.25">
      <c r="A2890" s="2">
        <v>203</v>
      </c>
      <c r="B2890" s="40">
        <v>44306</v>
      </c>
      <c r="C2890" s="42">
        <v>0.61805555555555558</v>
      </c>
      <c r="D2890" s="3" t="s">
        <v>284</v>
      </c>
      <c r="E2890" s="5" t="s">
        <v>1444</v>
      </c>
      <c r="F2890" s="5" t="s">
        <v>830</v>
      </c>
      <c r="G2890" s="42" cm="1">
        <f t="array" ref="G289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0.1381944444444444</v>
      </c>
      <c r="H2890" s="44" t="str">
        <f>IF(ch_table[[#This Row],[Subject 1]]&lt;&gt;"House rose", "",SUMIF(ch_table[Day], ch_table[[#This Row],[Day]], ch_table[Duration]))</f>
        <v/>
      </c>
      <c r="I2890" s="49">
        <f>SUM(INDEX(ch_table[Duration],1):ch_table[[#This Row],[Duration]])</f>
        <v>66.624999999999929</v>
      </c>
      <c r="J2890" s="44" cm="1">
        <f t="array" ref="J289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890" s="44" t="str" cm="1">
        <f t="array" ref="K289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890" s="44" t="str">
        <f>IF(ch_table[[#This Row],[Subject 1]]&lt;&gt;"House rose", "",SUMIF(ch_table[Day], ch_table[[#This Row],[Day]], ch_table[AAT]))</f>
        <v/>
      </c>
      <c r="M2890" s="47">
        <f>SUM(INDEX(ch_table[AAT],1):ch_table[[#This Row],[AAT]])</f>
        <v>5.1555555555555594</v>
      </c>
    </row>
    <row r="2891" spans="1:13" ht="30" x14ac:dyDescent="0.25">
      <c r="A2891" s="2">
        <v>203</v>
      </c>
      <c r="B2891" s="40">
        <v>44306</v>
      </c>
      <c r="C2891" s="42">
        <v>0.75624999999999998</v>
      </c>
      <c r="D2891" s="3" t="s">
        <v>35</v>
      </c>
      <c r="E2891" s="5" t="s">
        <v>1445</v>
      </c>
      <c r="G2891" s="42" cm="1">
        <f t="array" ref="G289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6.9444444444444198E-4</v>
      </c>
      <c r="H2891" s="44" t="str">
        <f>IF(ch_table[[#This Row],[Subject 1]]&lt;&gt;"House rose", "",SUMIF(ch_table[Day], ch_table[[#This Row],[Day]], ch_table[Duration]))</f>
        <v/>
      </c>
      <c r="I2891" s="49">
        <f>SUM(INDEX(ch_table[Duration],1):ch_table[[#This Row],[Duration]])</f>
        <v>66.625694444444377</v>
      </c>
      <c r="J2891" s="44" cm="1">
        <f t="array" ref="J289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891" s="44" t="str" cm="1">
        <f t="array" ref="K289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891" s="44" t="str">
        <f>IF(ch_table[[#This Row],[Subject 1]]&lt;&gt;"House rose", "",SUMIF(ch_table[Day], ch_table[[#This Row],[Day]], ch_table[AAT]))</f>
        <v/>
      </c>
      <c r="M2891" s="47">
        <f>SUM(INDEX(ch_table[AAT],1):ch_table[[#This Row],[AAT]])</f>
        <v>5.1555555555555594</v>
      </c>
    </row>
    <row r="2892" spans="1:13" ht="30" x14ac:dyDescent="0.25">
      <c r="A2892" s="2">
        <v>203</v>
      </c>
      <c r="B2892" s="40">
        <v>44306</v>
      </c>
      <c r="C2892" s="42">
        <v>0.75694444444444442</v>
      </c>
      <c r="D2892" s="3" t="s">
        <v>26</v>
      </c>
      <c r="E2892" s="5" t="s">
        <v>1446</v>
      </c>
      <c r="G2892" s="42" cm="1">
        <f t="array" ref="G289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1.4583333333333393E-2</v>
      </c>
      <c r="H2892" s="44" t="str">
        <f>IF(ch_table[[#This Row],[Subject 1]]&lt;&gt;"House rose", "",SUMIF(ch_table[Day], ch_table[[#This Row],[Day]], ch_table[Duration]))</f>
        <v/>
      </c>
      <c r="I2892" s="49">
        <f>SUM(INDEX(ch_table[Duration],1):ch_table[[#This Row],[Duration]])</f>
        <v>66.640277777777712</v>
      </c>
      <c r="J2892" s="44" cm="1">
        <f t="array" ref="J289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892" s="44" t="str" cm="1">
        <f t="array" ref="K289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892" s="44" t="str">
        <f>IF(ch_table[[#This Row],[Subject 1]]&lt;&gt;"House rose", "",SUMIF(ch_table[Day], ch_table[[#This Row],[Day]], ch_table[AAT]))</f>
        <v/>
      </c>
      <c r="M2892" s="47">
        <f>SUM(INDEX(ch_table[AAT],1):ch_table[[#This Row],[AAT]])</f>
        <v>5.1555555555555594</v>
      </c>
    </row>
    <row r="2893" spans="1:13" x14ac:dyDescent="0.25">
      <c r="A2893" s="2">
        <v>203</v>
      </c>
      <c r="B2893" s="40">
        <v>44306</v>
      </c>
      <c r="C2893" s="42">
        <v>0.77152777777777781</v>
      </c>
      <c r="D2893" s="3" t="s">
        <v>17</v>
      </c>
      <c r="G2893" s="42" t="str" cm="1">
        <f t="array" ref="G289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2893" s="44">
        <f>IF(ch_table[[#This Row],[Subject 1]]&lt;&gt;"House rose", "",SUMIF(ch_table[Day], ch_table[[#This Row],[Day]], ch_table[Duration]))</f>
        <v>0.29236111111111113</v>
      </c>
      <c r="I2893" s="49">
        <f>SUM(INDEX(ch_table[Duration],1):ch_table[[#This Row],[Duration]])</f>
        <v>66.640277777777712</v>
      </c>
      <c r="J2893" s="44" cm="1">
        <f t="array" ref="J289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893" s="44" t="str" cm="1">
        <f t="array" ref="K289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893" s="44">
        <f>IF(ch_table[[#This Row],[Subject 1]]&lt;&gt;"House rose", "",SUMIF(ch_table[Day], ch_table[[#This Row],[Day]], ch_table[AAT]))</f>
        <v>0</v>
      </c>
      <c r="M2893" s="47">
        <f>SUM(INDEX(ch_table[AAT],1):ch_table[[#This Row],[AAT]])</f>
        <v>5.1555555555555594</v>
      </c>
    </row>
    <row r="2894" spans="1:13" x14ac:dyDescent="0.25">
      <c r="A2894" s="2">
        <v>204</v>
      </c>
      <c r="B2894" s="40">
        <v>44307</v>
      </c>
      <c r="C2894" s="42">
        <v>0.47916666666666669</v>
      </c>
      <c r="D2894" s="3" t="s">
        <v>18</v>
      </c>
      <c r="G2894" s="42" cm="1">
        <f t="array" ref="G289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2894" s="44" t="str">
        <f>IF(ch_table[[#This Row],[Subject 1]]&lt;&gt;"House rose", "",SUMIF(ch_table[Day], ch_table[[#This Row],[Day]], ch_table[Duration]))</f>
        <v/>
      </c>
      <c r="I2894" s="49">
        <f>SUM(INDEX(ch_table[Duration],1):ch_table[[#This Row],[Duration]])</f>
        <v>66.642361111111043</v>
      </c>
      <c r="J2894" s="44" cm="1">
        <f t="array" ref="J289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894" s="44" t="str" cm="1">
        <f t="array" ref="K289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894" s="44" t="str">
        <f>IF(ch_table[[#This Row],[Subject 1]]&lt;&gt;"House rose", "",SUMIF(ch_table[Day], ch_table[[#This Row],[Day]], ch_table[AAT]))</f>
        <v/>
      </c>
      <c r="M2894" s="47">
        <f>SUM(INDEX(ch_table[AAT],1):ch_table[[#This Row],[AAT]])</f>
        <v>5.1555555555555594</v>
      </c>
    </row>
    <row r="2895" spans="1:13" x14ac:dyDescent="0.25">
      <c r="A2895" s="2">
        <v>204</v>
      </c>
      <c r="B2895" s="40">
        <v>44307</v>
      </c>
      <c r="C2895" s="42">
        <v>0.48125000000000001</v>
      </c>
      <c r="D2895" s="3" t="s">
        <v>28</v>
      </c>
      <c r="E2895" s="5" t="s">
        <v>248</v>
      </c>
      <c r="G2895" s="42" cm="1">
        <f t="array" ref="G289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1.8749999999999989E-2</v>
      </c>
      <c r="H2895" s="44" t="str">
        <f>IF(ch_table[[#This Row],[Subject 1]]&lt;&gt;"House rose", "",SUMIF(ch_table[Day], ch_table[[#This Row],[Day]], ch_table[Duration]))</f>
        <v/>
      </c>
      <c r="I2895" s="49">
        <f>SUM(INDEX(ch_table[Duration],1):ch_table[[#This Row],[Duration]])</f>
        <v>66.66111111111104</v>
      </c>
      <c r="J2895" s="44" cm="1">
        <f t="array" ref="J289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895" s="44" t="str" cm="1">
        <f t="array" ref="K289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895" s="44" t="str">
        <f>IF(ch_table[[#This Row],[Subject 1]]&lt;&gt;"House rose", "",SUMIF(ch_table[Day], ch_table[[#This Row],[Day]], ch_table[AAT]))</f>
        <v/>
      </c>
      <c r="M2895" s="47">
        <f>SUM(INDEX(ch_table[AAT],1):ch_table[[#This Row],[AAT]])</f>
        <v>5.1555555555555594</v>
      </c>
    </row>
    <row r="2896" spans="1:13" x14ac:dyDescent="0.25">
      <c r="A2896" s="2">
        <v>204</v>
      </c>
      <c r="B2896" s="40">
        <v>44307</v>
      </c>
      <c r="C2896" s="42">
        <v>0.5</v>
      </c>
      <c r="D2896" s="3" t="s">
        <v>28</v>
      </c>
      <c r="E2896" s="5" t="s">
        <v>99</v>
      </c>
      <c r="G2896" s="42" cm="1">
        <f t="array" ref="G289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2.5000000000000022E-2</v>
      </c>
      <c r="H2896" s="44" t="str">
        <f>IF(ch_table[[#This Row],[Subject 1]]&lt;&gt;"House rose", "",SUMIF(ch_table[Day], ch_table[[#This Row],[Day]], ch_table[Duration]))</f>
        <v/>
      </c>
      <c r="I2896" s="49">
        <f>SUM(INDEX(ch_table[Duration],1):ch_table[[#This Row],[Duration]])</f>
        <v>66.686111111111046</v>
      </c>
      <c r="J2896" s="44" cm="1">
        <f t="array" ref="J289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896" s="44" t="str" cm="1">
        <f t="array" ref="K289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896" s="44" t="str">
        <f>IF(ch_table[[#This Row],[Subject 1]]&lt;&gt;"House rose", "",SUMIF(ch_table[Day], ch_table[[#This Row],[Day]], ch_table[AAT]))</f>
        <v/>
      </c>
      <c r="M2896" s="47">
        <f>SUM(INDEX(ch_table[AAT],1):ch_table[[#This Row],[AAT]])</f>
        <v>5.1555555555555594</v>
      </c>
    </row>
    <row r="2897" spans="1:13" x14ac:dyDescent="0.25">
      <c r="A2897" s="2">
        <v>204</v>
      </c>
      <c r="B2897" s="40">
        <v>44307</v>
      </c>
      <c r="C2897" s="42">
        <v>0.52500000000000002</v>
      </c>
      <c r="D2897" s="3" t="s">
        <v>20</v>
      </c>
      <c r="E2897" s="5" t="s">
        <v>1447</v>
      </c>
      <c r="F2897" s="5" t="s">
        <v>73</v>
      </c>
      <c r="G2897" s="42" cm="1">
        <f t="array" ref="G289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6.9444444444444198E-4</v>
      </c>
      <c r="H2897" s="44" t="str">
        <f>IF(ch_table[[#This Row],[Subject 1]]&lt;&gt;"House rose", "",SUMIF(ch_table[Day], ch_table[[#This Row],[Day]], ch_table[Duration]))</f>
        <v/>
      </c>
      <c r="I2897" s="49">
        <f>SUM(INDEX(ch_table[Duration],1):ch_table[[#This Row],[Duration]])</f>
        <v>66.686805555555495</v>
      </c>
      <c r="J2897" s="44" cm="1">
        <f t="array" ref="J289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897" s="44" t="str" cm="1">
        <f t="array" ref="K289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897" s="44" t="str">
        <f>IF(ch_table[[#This Row],[Subject 1]]&lt;&gt;"House rose", "",SUMIF(ch_table[Day], ch_table[[#This Row],[Day]], ch_table[AAT]))</f>
        <v/>
      </c>
      <c r="M2897" s="47">
        <f>SUM(INDEX(ch_table[AAT],1):ch_table[[#This Row],[AAT]])</f>
        <v>5.1555555555555594</v>
      </c>
    </row>
    <row r="2898" spans="1:13" ht="30" x14ac:dyDescent="0.25">
      <c r="A2898" s="2">
        <v>204</v>
      </c>
      <c r="B2898" s="40">
        <v>44307</v>
      </c>
      <c r="C2898" s="42">
        <v>0.52569444444444446</v>
      </c>
      <c r="D2898" s="3" t="s">
        <v>24</v>
      </c>
      <c r="E2898" s="5" t="s">
        <v>1448</v>
      </c>
      <c r="G2898" s="42" cm="1">
        <f t="array" ref="G289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1.388888888888884E-3</v>
      </c>
      <c r="H2898" s="44" t="str">
        <f>IF(ch_table[[#This Row],[Subject 1]]&lt;&gt;"House rose", "",SUMIF(ch_table[Day], ch_table[[#This Row],[Day]], ch_table[Duration]))</f>
        <v/>
      </c>
      <c r="I2898" s="49">
        <f>SUM(INDEX(ch_table[Duration],1):ch_table[[#This Row],[Duration]])</f>
        <v>66.688194444444377</v>
      </c>
      <c r="J2898" s="44" cm="1">
        <f t="array" ref="J289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898" s="44" t="str" cm="1">
        <f t="array" ref="K289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898" s="44" t="str">
        <f>IF(ch_table[[#This Row],[Subject 1]]&lt;&gt;"House rose", "",SUMIF(ch_table[Day], ch_table[[#This Row],[Day]], ch_table[AAT]))</f>
        <v/>
      </c>
      <c r="M2898" s="47">
        <f>SUM(INDEX(ch_table[AAT],1):ch_table[[#This Row],[AAT]])</f>
        <v>5.1555555555555594</v>
      </c>
    </row>
    <row r="2899" spans="1:13" x14ac:dyDescent="0.25">
      <c r="A2899" s="2">
        <v>204</v>
      </c>
      <c r="B2899" s="40">
        <v>44307</v>
      </c>
      <c r="C2899" s="42">
        <v>0.52708333333333335</v>
      </c>
      <c r="D2899" s="3" t="s">
        <v>15</v>
      </c>
      <c r="G2899" s="42" cm="1">
        <f t="array" ref="G289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3.4722222222222099E-3</v>
      </c>
      <c r="H2899" s="44" t="str">
        <f>IF(ch_table[[#This Row],[Subject 1]]&lt;&gt;"House rose", "",SUMIF(ch_table[Day], ch_table[[#This Row],[Day]], ch_table[Duration]))</f>
        <v/>
      </c>
      <c r="I2899" s="49">
        <f>SUM(INDEX(ch_table[Duration],1):ch_table[[#This Row],[Duration]])</f>
        <v>66.691666666666606</v>
      </c>
      <c r="J2899" s="44" cm="1">
        <f t="array" ref="J289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899" s="44" t="str" cm="1">
        <f t="array" ref="K289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899" s="44" t="str">
        <f>IF(ch_table[[#This Row],[Subject 1]]&lt;&gt;"House rose", "",SUMIF(ch_table[Day], ch_table[[#This Row],[Day]], ch_table[AAT]))</f>
        <v/>
      </c>
      <c r="M2899" s="47">
        <f>SUM(INDEX(ch_table[AAT],1):ch_table[[#This Row],[AAT]])</f>
        <v>5.1555555555555594</v>
      </c>
    </row>
    <row r="2900" spans="1:13" x14ac:dyDescent="0.25">
      <c r="A2900" s="2">
        <v>204</v>
      </c>
      <c r="B2900" s="40">
        <v>44307</v>
      </c>
      <c r="C2900" s="42">
        <v>0.53055555555555556</v>
      </c>
      <c r="D2900" s="3" t="s">
        <v>44</v>
      </c>
      <c r="E2900" s="5" t="s">
        <v>1449</v>
      </c>
      <c r="G2900" s="42" cm="1">
        <f t="array" ref="G290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6.2499999999999778E-3</v>
      </c>
      <c r="H2900" s="44" t="str">
        <f>IF(ch_table[[#This Row],[Subject 1]]&lt;&gt;"House rose", "",SUMIF(ch_table[Day], ch_table[[#This Row],[Day]], ch_table[Duration]))</f>
        <v/>
      </c>
      <c r="I2900" s="49">
        <f>SUM(INDEX(ch_table[Duration],1):ch_table[[#This Row],[Duration]])</f>
        <v>66.6979166666666</v>
      </c>
      <c r="J2900" s="44" cm="1">
        <f t="array" ref="J290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900" s="44" t="str" cm="1">
        <f t="array" ref="K290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900" s="44" t="str">
        <f>IF(ch_table[[#This Row],[Subject 1]]&lt;&gt;"House rose", "",SUMIF(ch_table[Day], ch_table[[#This Row],[Day]], ch_table[AAT]))</f>
        <v/>
      </c>
      <c r="M2900" s="47">
        <f>SUM(INDEX(ch_table[AAT],1):ch_table[[#This Row],[AAT]])</f>
        <v>5.1555555555555594</v>
      </c>
    </row>
    <row r="2901" spans="1:13" x14ac:dyDescent="0.25">
      <c r="A2901" s="2">
        <v>204</v>
      </c>
      <c r="B2901" s="40">
        <v>44307</v>
      </c>
      <c r="C2901" s="42">
        <v>0.53680555555555554</v>
      </c>
      <c r="D2901" s="3" t="s">
        <v>193</v>
      </c>
      <c r="E2901" s="5" t="s">
        <v>316</v>
      </c>
      <c r="G2901" s="42" cm="1">
        <f t="array" ref="G290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2.777777777777779E-2</v>
      </c>
      <c r="H2901" s="44" t="str">
        <f>IF(ch_table[[#This Row],[Subject 1]]&lt;&gt;"House rose", "",SUMIF(ch_table[Day], ch_table[[#This Row],[Day]], ch_table[Duration]))</f>
        <v/>
      </c>
      <c r="I2901" s="49">
        <f>SUM(INDEX(ch_table[Duration],1):ch_table[[#This Row],[Duration]])</f>
        <v>66.725694444444372</v>
      </c>
      <c r="J2901" s="44" cm="1">
        <f t="array" ref="J290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901" s="44" t="str" cm="1">
        <f t="array" ref="K290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901" s="44" t="str">
        <f>IF(ch_table[[#This Row],[Subject 1]]&lt;&gt;"House rose", "",SUMIF(ch_table[Day], ch_table[[#This Row],[Day]], ch_table[AAT]))</f>
        <v/>
      </c>
      <c r="M2901" s="47">
        <f>SUM(INDEX(ch_table[AAT],1):ch_table[[#This Row],[AAT]])</f>
        <v>5.1555555555555594</v>
      </c>
    </row>
    <row r="2902" spans="1:13" ht="30" x14ac:dyDescent="0.25">
      <c r="A2902" s="2">
        <v>204</v>
      </c>
      <c r="B2902" s="40">
        <v>44307</v>
      </c>
      <c r="C2902" s="42">
        <v>0.56458333333333333</v>
      </c>
      <c r="D2902" s="3" t="s">
        <v>659</v>
      </c>
      <c r="E2902" s="5" t="s">
        <v>1450</v>
      </c>
      <c r="F2902" s="5" t="s">
        <v>830</v>
      </c>
      <c r="G2902" s="42" cm="1">
        <f t="array" ref="G290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0.14236111111111116</v>
      </c>
      <c r="H2902" s="44" t="str">
        <f>IF(ch_table[[#This Row],[Subject 1]]&lt;&gt;"House rose", "",SUMIF(ch_table[Day], ch_table[[#This Row],[Day]], ch_table[Duration]))</f>
        <v/>
      </c>
      <c r="I2902" s="49">
        <f>SUM(INDEX(ch_table[Duration],1):ch_table[[#This Row],[Duration]])</f>
        <v>66.868055555555486</v>
      </c>
      <c r="J2902" s="44" cm="1">
        <f t="array" ref="J290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902" s="44" t="str" cm="1">
        <f t="array" ref="K290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902" s="44" t="str">
        <f>IF(ch_table[[#This Row],[Subject 1]]&lt;&gt;"House rose", "",SUMIF(ch_table[Day], ch_table[[#This Row],[Day]], ch_table[AAT]))</f>
        <v/>
      </c>
      <c r="M2902" s="47">
        <f>SUM(INDEX(ch_table[AAT],1):ch_table[[#This Row],[AAT]])</f>
        <v>5.1555555555555594</v>
      </c>
    </row>
    <row r="2903" spans="1:13" x14ac:dyDescent="0.25">
      <c r="A2903" s="2">
        <v>204</v>
      </c>
      <c r="B2903" s="40">
        <v>44307</v>
      </c>
      <c r="C2903" s="42">
        <v>0.70694444444444449</v>
      </c>
      <c r="D2903" s="3" t="s">
        <v>15</v>
      </c>
      <c r="G2903" s="42" cm="1">
        <f t="array" ref="G290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2903" s="44" t="str">
        <f>IF(ch_table[[#This Row],[Subject 1]]&lt;&gt;"House rose", "",SUMIF(ch_table[Day], ch_table[[#This Row],[Day]], ch_table[Duration]))</f>
        <v/>
      </c>
      <c r="I2903" s="49">
        <f>SUM(INDEX(ch_table[Duration],1):ch_table[[#This Row],[Duration]])</f>
        <v>66.870138888888818</v>
      </c>
      <c r="J2903" s="44" cm="1">
        <f t="array" ref="J290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903" s="44" t="str" cm="1">
        <f t="array" ref="K290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903" s="44" t="str">
        <f>IF(ch_table[[#This Row],[Subject 1]]&lt;&gt;"House rose", "",SUMIF(ch_table[Day], ch_table[[#This Row],[Day]], ch_table[AAT]))</f>
        <v/>
      </c>
      <c r="M2903" s="47">
        <f>SUM(INDEX(ch_table[AAT],1):ch_table[[#This Row],[AAT]])</f>
        <v>5.1555555555555594</v>
      </c>
    </row>
    <row r="2904" spans="1:13" x14ac:dyDescent="0.25">
      <c r="A2904" s="2">
        <v>204</v>
      </c>
      <c r="B2904" s="40">
        <v>44307</v>
      </c>
      <c r="C2904" s="42">
        <v>0.70902777777777781</v>
      </c>
      <c r="D2904" s="3" t="s">
        <v>682</v>
      </c>
      <c r="E2904" s="5" t="s">
        <v>1451</v>
      </c>
      <c r="G2904" s="42" cm="1">
        <f t="array" ref="G290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2.8472222222222232E-2</v>
      </c>
      <c r="H2904" s="44" t="str">
        <f>IF(ch_table[[#This Row],[Subject 1]]&lt;&gt;"House rose", "",SUMIF(ch_table[Day], ch_table[[#This Row],[Day]], ch_table[Duration]))</f>
        <v/>
      </c>
      <c r="I2904" s="49">
        <f>SUM(INDEX(ch_table[Duration],1):ch_table[[#This Row],[Duration]])</f>
        <v>66.898611111111038</v>
      </c>
      <c r="J2904" s="44" cm="1">
        <f t="array" ref="J290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904" s="44" t="str" cm="1">
        <f t="array" ref="K290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904" s="44" t="str">
        <f>IF(ch_table[[#This Row],[Subject 1]]&lt;&gt;"House rose", "",SUMIF(ch_table[Day], ch_table[[#This Row],[Day]], ch_table[AAT]))</f>
        <v/>
      </c>
      <c r="M2904" s="47">
        <f>SUM(INDEX(ch_table[AAT],1):ch_table[[#This Row],[AAT]])</f>
        <v>5.1555555555555594</v>
      </c>
    </row>
    <row r="2905" spans="1:13" x14ac:dyDescent="0.25">
      <c r="A2905" s="2">
        <v>204</v>
      </c>
      <c r="B2905" s="40">
        <v>44307</v>
      </c>
      <c r="C2905" s="42">
        <v>0.73750000000000004</v>
      </c>
      <c r="D2905" s="3" t="s">
        <v>682</v>
      </c>
      <c r="E2905" s="5" t="s">
        <v>449</v>
      </c>
      <c r="G2905" s="42" cm="1">
        <f t="array" ref="G290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7.6388888888888618E-3</v>
      </c>
      <c r="H2905" s="44" t="str">
        <f>IF(ch_table[[#This Row],[Subject 1]]&lt;&gt;"House rose", "",SUMIF(ch_table[Day], ch_table[[#This Row],[Day]], ch_table[Duration]))</f>
        <v/>
      </c>
      <c r="I2905" s="49">
        <f>SUM(INDEX(ch_table[Duration],1):ch_table[[#This Row],[Duration]])</f>
        <v>66.906249999999929</v>
      </c>
      <c r="J2905" s="44" cm="1">
        <f t="array" ref="J290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905" s="44" t="str" cm="1">
        <f t="array" ref="K290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905" s="44" t="str">
        <f>IF(ch_table[[#This Row],[Subject 1]]&lt;&gt;"House rose", "",SUMIF(ch_table[Day], ch_table[[#This Row],[Day]], ch_table[AAT]))</f>
        <v/>
      </c>
      <c r="M2905" s="47">
        <f>SUM(INDEX(ch_table[AAT],1):ch_table[[#This Row],[AAT]])</f>
        <v>5.1555555555555594</v>
      </c>
    </row>
    <row r="2906" spans="1:13" ht="30" x14ac:dyDescent="0.25">
      <c r="A2906" s="2">
        <v>204</v>
      </c>
      <c r="B2906" s="40">
        <v>44307</v>
      </c>
      <c r="C2906" s="42">
        <v>0.74513888888888891</v>
      </c>
      <c r="D2906" s="3" t="s">
        <v>26</v>
      </c>
      <c r="E2906" s="5" t="s">
        <v>1452</v>
      </c>
      <c r="G2906" s="42" cm="1">
        <f t="array" ref="G290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1.5972222222222165E-2</v>
      </c>
      <c r="H2906" s="44" t="str">
        <f>IF(ch_table[[#This Row],[Subject 1]]&lt;&gt;"House rose", "",SUMIF(ch_table[Day], ch_table[[#This Row],[Day]], ch_table[Duration]))</f>
        <v/>
      </c>
      <c r="I2906" s="49">
        <f>SUM(INDEX(ch_table[Duration],1):ch_table[[#This Row],[Duration]])</f>
        <v>66.922222222222146</v>
      </c>
      <c r="J2906" s="44" cm="1">
        <f t="array" ref="J290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906" s="44" t="str" cm="1">
        <f t="array" ref="K290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906" s="44" t="str">
        <f>IF(ch_table[[#This Row],[Subject 1]]&lt;&gt;"House rose", "",SUMIF(ch_table[Day], ch_table[[#This Row],[Day]], ch_table[AAT]))</f>
        <v/>
      </c>
      <c r="M2906" s="47">
        <f>SUM(INDEX(ch_table[AAT],1):ch_table[[#This Row],[AAT]])</f>
        <v>5.1555555555555594</v>
      </c>
    </row>
    <row r="2907" spans="1:13" x14ac:dyDescent="0.25">
      <c r="A2907" s="2">
        <v>204</v>
      </c>
      <c r="B2907" s="40">
        <v>44307</v>
      </c>
      <c r="C2907" s="42">
        <v>0.76111111111111107</v>
      </c>
      <c r="D2907" s="3" t="s">
        <v>17</v>
      </c>
      <c r="G2907" s="42" t="str" cm="1">
        <f t="array" ref="G290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2907" s="44">
        <f>IF(ch_table[[#This Row],[Subject 1]]&lt;&gt;"House rose", "",SUMIF(ch_table[Day], ch_table[[#This Row],[Day]], ch_table[Duration]))</f>
        <v>0.28194444444444439</v>
      </c>
      <c r="I2907" s="49">
        <f>SUM(INDEX(ch_table[Duration],1):ch_table[[#This Row],[Duration]])</f>
        <v>66.922222222222146</v>
      </c>
      <c r="J2907" s="44" cm="1">
        <f t="array" ref="J290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907" s="44" t="str" cm="1">
        <f t="array" ref="K290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907" s="44">
        <f>IF(ch_table[[#This Row],[Subject 1]]&lt;&gt;"House rose", "",SUMIF(ch_table[Day], ch_table[[#This Row],[Day]], ch_table[AAT]))</f>
        <v>0</v>
      </c>
      <c r="M2907" s="47">
        <f>SUM(INDEX(ch_table[AAT],1):ch_table[[#This Row],[AAT]])</f>
        <v>5.1555555555555594</v>
      </c>
    </row>
    <row r="2908" spans="1:13" x14ac:dyDescent="0.25">
      <c r="A2908" s="2">
        <v>205</v>
      </c>
      <c r="B2908" s="40">
        <v>44308</v>
      </c>
      <c r="C2908" s="42">
        <v>0.39583333333333331</v>
      </c>
      <c r="D2908" s="3" t="s">
        <v>18</v>
      </c>
      <c r="G2908" s="42" cm="1">
        <f t="array" ref="G290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2.0833333333332704E-3</v>
      </c>
      <c r="H2908" s="44" t="str">
        <f>IF(ch_table[[#This Row],[Subject 1]]&lt;&gt;"House rose", "",SUMIF(ch_table[Day], ch_table[[#This Row],[Day]], ch_table[Duration]))</f>
        <v/>
      </c>
      <c r="I2908" s="49">
        <f>SUM(INDEX(ch_table[Duration],1):ch_table[[#This Row],[Duration]])</f>
        <v>66.924305555555478</v>
      </c>
      <c r="J2908" s="44" cm="1">
        <f t="array" ref="J290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908" s="44" t="str" cm="1">
        <f t="array" ref="K290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908" s="44" t="str">
        <f>IF(ch_table[[#This Row],[Subject 1]]&lt;&gt;"House rose", "",SUMIF(ch_table[Day], ch_table[[#This Row],[Day]], ch_table[AAT]))</f>
        <v/>
      </c>
      <c r="M2908" s="47">
        <f>SUM(INDEX(ch_table[AAT],1):ch_table[[#This Row],[AAT]])</f>
        <v>5.1555555555555594</v>
      </c>
    </row>
    <row r="2909" spans="1:13" x14ac:dyDescent="0.25">
      <c r="A2909" s="2">
        <v>205</v>
      </c>
      <c r="B2909" s="40">
        <v>44308</v>
      </c>
      <c r="C2909" s="42">
        <v>0.39791666666666659</v>
      </c>
      <c r="D2909" s="3" t="s">
        <v>28</v>
      </c>
      <c r="E2909" s="5" t="s">
        <v>255</v>
      </c>
      <c r="G2909" s="42" cm="1">
        <f t="array" ref="G290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1.87500000000001E-2</v>
      </c>
      <c r="H2909" s="44" t="str">
        <f>IF(ch_table[[#This Row],[Subject 1]]&lt;&gt;"House rose", "",SUMIF(ch_table[Day], ch_table[[#This Row],[Day]], ch_table[Duration]))</f>
        <v/>
      </c>
      <c r="I2909" s="49">
        <f>SUM(INDEX(ch_table[Duration],1):ch_table[[#This Row],[Duration]])</f>
        <v>66.943055555555475</v>
      </c>
      <c r="J2909" s="44" cm="1">
        <f t="array" ref="J290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909" s="44" t="str" cm="1">
        <f t="array" ref="K290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909" s="44" t="str">
        <f>IF(ch_table[[#This Row],[Subject 1]]&lt;&gt;"House rose", "",SUMIF(ch_table[Day], ch_table[[#This Row],[Day]], ch_table[AAT]))</f>
        <v/>
      </c>
      <c r="M2909" s="47">
        <f>SUM(INDEX(ch_table[AAT],1):ch_table[[#This Row],[AAT]])</f>
        <v>5.1555555555555594</v>
      </c>
    </row>
    <row r="2910" spans="1:13" x14ac:dyDescent="0.25">
      <c r="A2910" s="2">
        <v>205</v>
      </c>
      <c r="B2910" s="40">
        <v>44308</v>
      </c>
      <c r="C2910" s="42">
        <v>0.41666666666666669</v>
      </c>
      <c r="D2910" s="3" t="s">
        <v>29</v>
      </c>
      <c r="E2910" s="5" t="s">
        <v>255</v>
      </c>
      <c r="G2910" s="42" cm="1">
        <f t="array" ref="G291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6.9444444444444198E-3</v>
      </c>
      <c r="H2910" s="44" t="str">
        <f>IF(ch_table[[#This Row],[Subject 1]]&lt;&gt;"House rose", "",SUMIF(ch_table[Day], ch_table[[#This Row],[Day]], ch_table[Duration]))</f>
        <v/>
      </c>
      <c r="I2910" s="49">
        <f>SUM(INDEX(ch_table[Duration],1):ch_table[[#This Row],[Duration]])</f>
        <v>66.949999999999918</v>
      </c>
      <c r="J2910" s="44" cm="1">
        <f t="array" ref="J291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910" s="44" t="str" cm="1">
        <f t="array" ref="K291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910" s="44" t="str">
        <f>IF(ch_table[[#This Row],[Subject 1]]&lt;&gt;"House rose", "",SUMIF(ch_table[Day], ch_table[[#This Row],[Day]], ch_table[AAT]))</f>
        <v/>
      </c>
      <c r="M2910" s="47">
        <f>SUM(INDEX(ch_table[AAT],1):ch_table[[#This Row],[AAT]])</f>
        <v>5.1555555555555594</v>
      </c>
    </row>
    <row r="2911" spans="1:13" ht="45" x14ac:dyDescent="0.25">
      <c r="A2911" s="2">
        <v>205</v>
      </c>
      <c r="B2911" s="40">
        <v>44308</v>
      </c>
      <c r="C2911" s="42">
        <v>0.4236111111111111</v>
      </c>
      <c r="D2911" s="3" t="s">
        <v>28</v>
      </c>
      <c r="E2911" s="5" t="s">
        <v>1453</v>
      </c>
      <c r="G2911" s="42" cm="1">
        <f t="array" ref="G291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1.3888888888888895E-2</v>
      </c>
      <c r="H2911" s="44" t="str">
        <f>IF(ch_table[[#This Row],[Subject 1]]&lt;&gt;"House rose", "",SUMIF(ch_table[Day], ch_table[[#This Row],[Day]], ch_table[Duration]))</f>
        <v/>
      </c>
      <c r="I2911" s="49">
        <f>SUM(INDEX(ch_table[Duration],1):ch_table[[#This Row],[Duration]])</f>
        <v>66.963888888888803</v>
      </c>
      <c r="J2911" s="44" cm="1">
        <f t="array" ref="J291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911" s="44" t="str" cm="1">
        <f t="array" ref="K291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911" s="44" t="str">
        <f>IF(ch_table[[#This Row],[Subject 1]]&lt;&gt;"House rose", "",SUMIF(ch_table[Day], ch_table[[#This Row],[Day]], ch_table[AAT]))</f>
        <v/>
      </c>
      <c r="M2911" s="47">
        <f>SUM(INDEX(ch_table[AAT],1):ch_table[[#This Row],[AAT]])</f>
        <v>5.1555555555555594</v>
      </c>
    </row>
    <row r="2912" spans="1:13" x14ac:dyDescent="0.25">
      <c r="A2912" s="2">
        <v>205</v>
      </c>
      <c r="B2912" s="40">
        <v>44308</v>
      </c>
      <c r="C2912" s="42">
        <v>0.4375</v>
      </c>
      <c r="D2912" s="3" t="s">
        <v>15</v>
      </c>
      <c r="G2912" s="42" cm="1">
        <f t="array" ref="G291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2912" s="44" t="str">
        <f>IF(ch_table[[#This Row],[Subject 1]]&lt;&gt;"House rose", "",SUMIF(ch_table[Day], ch_table[[#This Row],[Day]], ch_table[Duration]))</f>
        <v/>
      </c>
      <c r="I2912" s="49">
        <f>SUM(INDEX(ch_table[Duration],1):ch_table[[#This Row],[Duration]])</f>
        <v>66.965972222222135</v>
      </c>
      <c r="J2912" s="44" cm="1">
        <f t="array" ref="J291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912" s="44" t="str" cm="1">
        <f t="array" ref="K291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912" s="44" t="str">
        <f>IF(ch_table[[#This Row],[Subject 1]]&lt;&gt;"House rose", "",SUMIF(ch_table[Day], ch_table[[#This Row],[Day]], ch_table[AAT]))</f>
        <v/>
      </c>
      <c r="M2912" s="47">
        <f>SUM(INDEX(ch_table[AAT],1):ch_table[[#This Row],[AAT]])</f>
        <v>5.1555555555555594</v>
      </c>
    </row>
    <row r="2913" spans="1:13" x14ac:dyDescent="0.25">
      <c r="A2913" s="2">
        <v>205</v>
      </c>
      <c r="B2913" s="40">
        <v>44308</v>
      </c>
      <c r="C2913" s="42">
        <v>0.43958333333333333</v>
      </c>
      <c r="D2913" s="3" t="s">
        <v>20</v>
      </c>
      <c r="E2913" s="5" t="s">
        <v>1454</v>
      </c>
      <c r="F2913" s="5" t="s">
        <v>73</v>
      </c>
      <c r="G2913" s="42" cm="1">
        <f t="array" ref="G291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6.9444444444449749E-4</v>
      </c>
      <c r="H2913" s="44" t="str">
        <f>IF(ch_table[[#This Row],[Subject 1]]&lt;&gt;"House rose", "",SUMIF(ch_table[Day], ch_table[[#This Row],[Day]], ch_table[Duration]))</f>
        <v/>
      </c>
      <c r="I2913" s="49">
        <f>SUM(INDEX(ch_table[Duration],1):ch_table[[#This Row],[Duration]])</f>
        <v>66.966666666666583</v>
      </c>
      <c r="J2913" s="44" cm="1">
        <f t="array" ref="J291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913" s="44" t="str" cm="1">
        <f t="array" ref="K291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913" s="44" t="str">
        <f>IF(ch_table[[#This Row],[Subject 1]]&lt;&gt;"House rose", "",SUMIF(ch_table[Day], ch_table[[#This Row],[Day]], ch_table[AAT]))</f>
        <v/>
      </c>
      <c r="M2913" s="47">
        <f>SUM(INDEX(ch_table[AAT],1):ch_table[[#This Row],[AAT]])</f>
        <v>5.1555555555555594</v>
      </c>
    </row>
    <row r="2914" spans="1:13" x14ac:dyDescent="0.25">
      <c r="A2914" s="2">
        <v>205</v>
      </c>
      <c r="B2914" s="40">
        <v>44308</v>
      </c>
      <c r="C2914" s="42">
        <v>0.44027777777777782</v>
      </c>
      <c r="D2914" s="3" t="s">
        <v>1131</v>
      </c>
      <c r="E2914" s="5" t="s">
        <v>1266</v>
      </c>
      <c r="G2914" s="42" cm="1">
        <f t="array" ref="G291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4.1666666666666685E-2</v>
      </c>
      <c r="H2914" s="44" t="str">
        <f>IF(ch_table[[#This Row],[Subject 1]]&lt;&gt;"House rose", "",SUMIF(ch_table[Day], ch_table[[#This Row],[Day]], ch_table[Duration]))</f>
        <v/>
      </c>
      <c r="I2914" s="49">
        <f>SUM(INDEX(ch_table[Duration],1):ch_table[[#This Row],[Duration]])</f>
        <v>67.008333333333255</v>
      </c>
      <c r="J2914" s="44" cm="1">
        <f t="array" ref="J291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914" s="44" t="str" cm="1">
        <f t="array" ref="K291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914" s="44" t="str">
        <f>IF(ch_table[[#This Row],[Subject 1]]&lt;&gt;"House rose", "",SUMIF(ch_table[Day], ch_table[[#This Row],[Day]], ch_table[AAT]))</f>
        <v/>
      </c>
      <c r="M2914" s="47">
        <f>SUM(INDEX(ch_table[AAT],1):ch_table[[#This Row],[AAT]])</f>
        <v>5.1555555555555594</v>
      </c>
    </row>
    <row r="2915" spans="1:13" ht="30" x14ac:dyDescent="0.25">
      <c r="A2915" s="2">
        <v>205</v>
      </c>
      <c r="B2915" s="40">
        <v>44308</v>
      </c>
      <c r="C2915" s="42">
        <v>0.48194444444444451</v>
      </c>
      <c r="D2915" s="3" t="s">
        <v>20</v>
      </c>
      <c r="E2915" s="5" t="s">
        <v>763</v>
      </c>
      <c r="F2915" s="5" t="s">
        <v>73</v>
      </c>
      <c r="G2915" s="42" cm="1">
        <f t="array" ref="G291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6.9444444444438647E-4</v>
      </c>
      <c r="H2915" s="44" t="str">
        <f>IF(ch_table[[#This Row],[Subject 1]]&lt;&gt;"House rose", "",SUMIF(ch_table[Day], ch_table[[#This Row],[Day]], ch_table[Duration]))</f>
        <v/>
      </c>
      <c r="I2915" s="49">
        <f>SUM(INDEX(ch_table[Duration],1):ch_table[[#This Row],[Duration]])</f>
        <v>67.009027777777703</v>
      </c>
      <c r="J2915" s="44" cm="1">
        <f t="array" ref="J291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915" s="44" t="str" cm="1">
        <f t="array" ref="K291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915" s="44" t="str">
        <f>IF(ch_table[[#This Row],[Subject 1]]&lt;&gt;"House rose", "",SUMIF(ch_table[Day], ch_table[[#This Row],[Day]], ch_table[AAT]))</f>
        <v/>
      </c>
      <c r="M2915" s="47">
        <f>SUM(INDEX(ch_table[AAT],1):ch_table[[#This Row],[AAT]])</f>
        <v>5.1555555555555594</v>
      </c>
    </row>
    <row r="2916" spans="1:13" x14ac:dyDescent="0.25">
      <c r="A2916" s="2">
        <v>205</v>
      </c>
      <c r="B2916" s="40">
        <v>44308</v>
      </c>
      <c r="C2916" s="42">
        <v>0.4826388888888889</v>
      </c>
      <c r="D2916" s="3" t="s">
        <v>15</v>
      </c>
      <c r="G2916" s="42" cm="1">
        <f t="array" ref="G291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2916" s="44" t="str">
        <f>IF(ch_table[[#This Row],[Subject 1]]&lt;&gt;"House rose", "",SUMIF(ch_table[Day], ch_table[[#This Row],[Day]], ch_table[Duration]))</f>
        <v/>
      </c>
      <c r="I2916" s="49">
        <f>SUM(INDEX(ch_table[Duration],1):ch_table[[#This Row],[Duration]])</f>
        <v>67.011111111111035</v>
      </c>
      <c r="J2916" s="44" cm="1">
        <f t="array" ref="J291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916" s="44" t="str" cm="1">
        <f t="array" ref="K291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916" s="44" t="str">
        <f>IF(ch_table[[#This Row],[Subject 1]]&lt;&gt;"House rose", "",SUMIF(ch_table[Day], ch_table[[#This Row],[Day]], ch_table[AAT]))</f>
        <v/>
      </c>
      <c r="M2916" s="47">
        <f>SUM(INDEX(ch_table[AAT],1):ch_table[[#This Row],[AAT]])</f>
        <v>5.1555555555555594</v>
      </c>
    </row>
    <row r="2917" spans="1:13" ht="45" x14ac:dyDescent="0.25">
      <c r="A2917" s="2">
        <v>205</v>
      </c>
      <c r="B2917" s="40">
        <v>44308</v>
      </c>
      <c r="C2917" s="42">
        <v>0.48472222222222222</v>
      </c>
      <c r="D2917" s="3" t="s">
        <v>30</v>
      </c>
      <c r="E2917" s="5" t="s">
        <v>1455</v>
      </c>
      <c r="G2917" s="42" cm="1">
        <f t="array" ref="G291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3.8194444444444475E-2</v>
      </c>
      <c r="H2917" s="44" t="str">
        <f>IF(ch_table[[#This Row],[Subject 1]]&lt;&gt;"House rose", "",SUMIF(ch_table[Day], ch_table[[#This Row],[Day]], ch_table[Duration]))</f>
        <v/>
      </c>
      <c r="I2917" s="49">
        <f>SUM(INDEX(ch_table[Duration],1):ch_table[[#This Row],[Duration]])</f>
        <v>67.049305555555478</v>
      </c>
      <c r="J2917" s="44" cm="1">
        <f t="array" ref="J291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917" s="44" t="str" cm="1">
        <f t="array" ref="K291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917" s="44" t="str">
        <f>IF(ch_table[[#This Row],[Subject 1]]&lt;&gt;"House rose", "",SUMIF(ch_table[Day], ch_table[[#This Row],[Day]], ch_table[AAT]))</f>
        <v/>
      </c>
      <c r="M2917" s="47">
        <f>SUM(INDEX(ch_table[AAT],1):ch_table[[#This Row],[AAT]])</f>
        <v>5.1555555555555594</v>
      </c>
    </row>
    <row r="2918" spans="1:13" x14ac:dyDescent="0.25">
      <c r="A2918" s="2">
        <v>205</v>
      </c>
      <c r="B2918" s="40">
        <v>44308</v>
      </c>
      <c r="C2918" s="42">
        <v>0.5229166666666667</v>
      </c>
      <c r="D2918" s="3" t="s">
        <v>24</v>
      </c>
      <c r="E2918" s="5" t="s">
        <v>1456</v>
      </c>
      <c r="G2918" s="42" cm="1">
        <f t="array" ref="G291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2918" s="44" t="str">
        <f>IF(ch_table[[#This Row],[Subject 1]]&lt;&gt;"House rose", "",SUMIF(ch_table[Day], ch_table[[#This Row],[Day]], ch_table[Duration]))</f>
        <v/>
      </c>
      <c r="I2918" s="49">
        <f>SUM(INDEX(ch_table[Duration],1):ch_table[[#This Row],[Duration]])</f>
        <v>67.051388888888809</v>
      </c>
      <c r="J2918" s="44" cm="1">
        <f t="array" ref="J291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918" s="44" t="str" cm="1">
        <f t="array" ref="K291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918" s="44" t="str">
        <f>IF(ch_table[[#This Row],[Subject 1]]&lt;&gt;"House rose", "",SUMIF(ch_table[Day], ch_table[[#This Row],[Day]], ch_table[AAT]))</f>
        <v/>
      </c>
      <c r="M2918" s="47">
        <f>SUM(INDEX(ch_table[AAT],1):ch_table[[#This Row],[AAT]])</f>
        <v>5.1555555555555594</v>
      </c>
    </row>
    <row r="2919" spans="1:13" ht="60" x14ac:dyDescent="0.25">
      <c r="A2919" s="2">
        <v>205</v>
      </c>
      <c r="B2919" s="40">
        <v>44308</v>
      </c>
      <c r="C2919" s="42">
        <v>0.52500000000000002</v>
      </c>
      <c r="D2919" s="3" t="s">
        <v>61</v>
      </c>
      <c r="E2919" s="5" t="s">
        <v>1457</v>
      </c>
      <c r="G2919" s="42" cm="1">
        <f t="array" ref="G291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1.8749999999999933E-2</v>
      </c>
      <c r="H2919" s="44" t="str">
        <f>IF(ch_table[[#This Row],[Subject 1]]&lt;&gt;"House rose", "",SUMIF(ch_table[Day], ch_table[[#This Row],[Day]], ch_table[Duration]))</f>
        <v/>
      </c>
      <c r="I2919" s="49">
        <f>SUM(INDEX(ch_table[Duration],1):ch_table[[#This Row],[Duration]])</f>
        <v>67.070138888888806</v>
      </c>
      <c r="J2919" s="44" cm="1">
        <f t="array" ref="J291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919" s="44" t="str" cm="1">
        <f t="array" ref="K291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919" s="44" t="str">
        <f>IF(ch_table[[#This Row],[Subject 1]]&lt;&gt;"House rose", "",SUMIF(ch_table[Day], ch_table[[#This Row],[Day]], ch_table[AAT]))</f>
        <v/>
      </c>
      <c r="M2919" s="47">
        <f>SUM(INDEX(ch_table[AAT],1):ch_table[[#This Row],[AAT]])</f>
        <v>5.1555555555555594</v>
      </c>
    </row>
    <row r="2920" spans="1:13" x14ac:dyDescent="0.25">
      <c r="A2920" s="2">
        <v>205</v>
      </c>
      <c r="B2920" s="40">
        <v>44308</v>
      </c>
      <c r="C2920" s="42">
        <v>0.54374999999999996</v>
      </c>
      <c r="D2920" s="3" t="s">
        <v>15</v>
      </c>
      <c r="G2920" s="42" cm="1">
        <f t="array" ref="G292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2920" s="44" t="str">
        <f>IF(ch_table[[#This Row],[Subject 1]]&lt;&gt;"House rose", "",SUMIF(ch_table[Day], ch_table[[#This Row],[Day]], ch_table[Duration]))</f>
        <v/>
      </c>
      <c r="I2920" s="49">
        <f>SUM(INDEX(ch_table[Duration],1):ch_table[[#This Row],[Duration]])</f>
        <v>67.072222222222138</v>
      </c>
      <c r="J2920" s="44" cm="1">
        <f t="array" ref="J292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920" s="44" t="str" cm="1">
        <f t="array" ref="K292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920" s="44" t="str">
        <f>IF(ch_table[[#This Row],[Subject 1]]&lt;&gt;"House rose", "",SUMIF(ch_table[Day], ch_table[[#This Row],[Day]], ch_table[AAT]))</f>
        <v/>
      </c>
      <c r="M2920" s="47">
        <f>SUM(INDEX(ch_table[AAT],1):ch_table[[#This Row],[AAT]])</f>
        <v>5.1555555555555594</v>
      </c>
    </row>
    <row r="2921" spans="1:13" ht="30" x14ac:dyDescent="0.25">
      <c r="A2921" s="2">
        <v>205</v>
      </c>
      <c r="B2921" s="40">
        <v>44308</v>
      </c>
      <c r="C2921" s="42">
        <v>0.54583333333333328</v>
      </c>
      <c r="D2921" s="3" t="s">
        <v>630</v>
      </c>
      <c r="E2921" s="5" t="s">
        <v>1458</v>
      </c>
      <c r="F2921" s="5" t="s">
        <v>1060</v>
      </c>
      <c r="G2921" s="42" cm="1">
        <f t="array" ref="G292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6.3194444444444442E-2</v>
      </c>
      <c r="H2921" s="44" t="str">
        <f>IF(ch_table[[#This Row],[Subject 1]]&lt;&gt;"House rose", "",SUMIF(ch_table[Day], ch_table[[#This Row],[Day]], ch_table[Duration]))</f>
        <v/>
      </c>
      <c r="I2921" s="49">
        <f>SUM(INDEX(ch_table[Duration],1):ch_table[[#This Row],[Duration]])</f>
        <v>67.135416666666586</v>
      </c>
      <c r="J2921" s="44" cm="1">
        <f t="array" ref="J292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921" s="44" t="str" cm="1">
        <f t="array" ref="K292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921" s="44" t="str">
        <f>IF(ch_table[[#This Row],[Subject 1]]&lt;&gt;"House rose", "",SUMIF(ch_table[Day], ch_table[[#This Row],[Day]], ch_table[AAT]))</f>
        <v/>
      </c>
      <c r="M2921" s="47">
        <f>SUM(INDEX(ch_table[AAT],1):ch_table[[#This Row],[AAT]])</f>
        <v>5.1555555555555594</v>
      </c>
    </row>
    <row r="2922" spans="1:13" x14ac:dyDescent="0.25">
      <c r="A2922" s="2">
        <v>205</v>
      </c>
      <c r="B2922" s="40">
        <v>44308</v>
      </c>
      <c r="C2922" s="42">
        <v>0.60902777777777772</v>
      </c>
      <c r="D2922" s="3" t="s">
        <v>15</v>
      </c>
      <c r="G2922" s="42" cm="1">
        <f t="array" ref="G292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2.7777777777778789E-3</v>
      </c>
      <c r="H2922" s="44" t="str">
        <f>IF(ch_table[[#This Row],[Subject 1]]&lt;&gt;"House rose", "",SUMIF(ch_table[Day], ch_table[[#This Row],[Day]], ch_table[Duration]))</f>
        <v/>
      </c>
      <c r="I2922" s="49">
        <f>SUM(INDEX(ch_table[Duration],1):ch_table[[#This Row],[Duration]])</f>
        <v>67.138194444444366</v>
      </c>
      <c r="J2922" s="44" cm="1">
        <f t="array" ref="J292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922" s="44" t="str" cm="1">
        <f t="array" ref="K292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922" s="44" t="str">
        <f>IF(ch_table[[#This Row],[Subject 1]]&lt;&gt;"House rose", "",SUMIF(ch_table[Day], ch_table[[#This Row],[Day]], ch_table[AAT]))</f>
        <v/>
      </c>
      <c r="M2922" s="47">
        <f>SUM(INDEX(ch_table[AAT],1):ch_table[[#This Row],[AAT]])</f>
        <v>5.1555555555555594</v>
      </c>
    </row>
    <row r="2923" spans="1:13" ht="30" x14ac:dyDescent="0.25">
      <c r="A2923" s="2">
        <v>205</v>
      </c>
      <c r="B2923" s="40">
        <v>44308</v>
      </c>
      <c r="C2923" s="42">
        <v>0.6118055555555556</v>
      </c>
      <c r="D2923" s="3" t="s">
        <v>630</v>
      </c>
      <c r="E2923" s="5" t="s">
        <v>1459</v>
      </c>
      <c r="F2923" s="5" t="s">
        <v>1060</v>
      </c>
      <c r="G2923" s="42" cm="1">
        <f t="array" ref="G292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9.6527777777777768E-2</v>
      </c>
      <c r="H2923" s="44" t="str">
        <f>IF(ch_table[[#This Row],[Subject 1]]&lt;&gt;"House rose", "",SUMIF(ch_table[Day], ch_table[[#This Row],[Day]], ch_table[Duration]))</f>
        <v/>
      </c>
      <c r="I2923" s="49">
        <f>SUM(INDEX(ch_table[Duration],1):ch_table[[#This Row],[Duration]])</f>
        <v>67.234722222222146</v>
      </c>
      <c r="J2923" s="44" cm="1">
        <f t="array" ref="J292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923" s="44" t="str" cm="1">
        <f t="array" ref="K292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923" s="44" t="str">
        <f>IF(ch_table[[#This Row],[Subject 1]]&lt;&gt;"House rose", "",SUMIF(ch_table[Day], ch_table[[#This Row],[Day]], ch_table[AAT]))</f>
        <v/>
      </c>
      <c r="M2923" s="47">
        <f>SUM(INDEX(ch_table[AAT],1):ch_table[[#This Row],[AAT]])</f>
        <v>5.1555555555555594</v>
      </c>
    </row>
    <row r="2924" spans="1:13" x14ac:dyDescent="0.25">
      <c r="A2924" s="2">
        <v>205</v>
      </c>
      <c r="B2924" s="40">
        <v>44308</v>
      </c>
      <c r="C2924" s="42">
        <v>0.70833333333333337</v>
      </c>
      <c r="D2924" s="3" t="s">
        <v>26</v>
      </c>
      <c r="E2924" s="5" t="s">
        <v>1460</v>
      </c>
      <c r="G2924" s="42" cm="1">
        <f t="array" ref="G292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2.0138888888888817E-2</v>
      </c>
      <c r="H2924" s="44" t="str">
        <f>IF(ch_table[[#This Row],[Subject 1]]&lt;&gt;"House rose", "",SUMIF(ch_table[Day], ch_table[[#This Row],[Day]], ch_table[Duration]))</f>
        <v/>
      </c>
      <c r="I2924" s="49">
        <f>SUM(INDEX(ch_table[Duration],1):ch_table[[#This Row],[Duration]])</f>
        <v>67.25486111111104</v>
      </c>
      <c r="J2924" s="44" cm="1">
        <f t="array" ref="J292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924" s="44" cm="1">
        <f t="array" ref="K292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2.0138888888888817E-2</v>
      </c>
      <c r="L2924" s="44" t="str">
        <f>IF(ch_table[[#This Row],[Subject 1]]&lt;&gt;"House rose", "",SUMIF(ch_table[Day], ch_table[[#This Row],[Day]], ch_table[AAT]))</f>
        <v/>
      </c>
      <c r="M2924" s="47">
        <f>SUM(INDEX(ch_table[AAT],1):ch_table[[#This Row],[AAT]])</f>
        <v>5.1756944444444484</v>
      </c>
    </row>
    <row r="2925" spans="1:13" x14ac:dyDescent="0.25">
      <c r="A2925" s="2">
        <v>205</v>
      </c>
      <c r="B2925" s="40">
        <v>44308</v>
      </c>
      <c r="C2925" s="42">
        <v>0.72847222222222219</v>
      </c>
      <c r="D2925" s="3" t="s">
        <v>17</v>
      </c>
      <c r="G2925" s="42" t="str" cm="1">
        <f t="array" ref="G292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2925" s="44">
        <f>IF(ch_table[[#This Row],[Subject 1]]&lt;&gt;"House rose", "",SUMIF(ch_table[Day], ch_table[[#This Row],[Day]], ch_table[Duration]))</f>
        <v>0.33263888888888887</v>
      </c>
      <c r="I2925" s="49">
        <f>SUM(INDEX(ch_table[Duration],1):ch_table[[#This Row],[Duration]])</f>
        <v>67.25486111111104</v>
      </c>
      <c r="J2925" s="44" cm="1">
        <f t="array" ref="J292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925" s="44" t="str" cm="1">
        <f t="array" ref="K292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925" s="44">
        <f>IF(ch_table[[#This Row],[Subject 1]]&lt;&gt;"House rose", "",SUMIF(ch_table[Day], ch_table[[#This Row],[Day]], ch_table[AAT]))</f>
        <v>2.0138888888888817E-2</v>
      </c>
      <c r="M2925" s="47">
        <f>SUM(INDEX(ch_table[AAT],1):ch_table[[#This Row],[AAT]])</f>
        <v>5.1756944444444484</v>
      </c>
    </row>
    <row r="2926" spans="1:13" x14ac:dyDescent="0.25">
      <c r="A2926" s="2">
        <v>206</v>
      </c>
      <c r="B2926" s="40">
        <v>44312</v>
      </c>
      <c r="C2926" s="42">
        <v>0.60416666666666663</v>
      </c>
      <c r="D2926" s="3" t="s">
        <v>18</v>
      </c>
      <c r="G2926" s="42" cm="1">
        <f t="array" ref="G292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2926" s="44" t="str">
        <f>IF(ch_table[[#This Row],[Subject 1]]&lt;&gt;"House rose", "",SUMIF(ch_table[Day], ch_table[[#This Row],[Day]], ch_table[Duration]))</f>
        <v/>
      </c>
      <c r="I2926" s="49">
        <f>SUM(INDEX(ch_table[Duration],1):ch_table[[#This Row],[Duration]])</f>
        <v>67.256944444444372</v>
      </c>
      <c r="J2926" s="44" cm="1">
        <f t="array" ref="J292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926" s="44" t="str" cm="1">
        <f t="array" ref="K292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926" s="44" t="str">
        <f>IF(ch_table[[#This Row],[Subject 1]]&lt;&gt;"House rose", "",SUMIF(ch_table[Day], ch_table[[#This Row],[Day]], ch_table[AAT]))</f>
        <v/>
      </c>
      <c r="M2926" s="47">
        <f>SUM(INDEX(ch_table[AAT],1):ch_table[[#This Row],[AAT]])</f>
        <v>5.1756944444444484</v>
      </c>
    </row>
    <row r="2927" spans="1:13" x14ac:dyDescent="0.25">
      <c r="A2927" s="2">
        <v>206</v>
      </c>
      <c r="B2927" s="40">
        <v>44312</v>
      </c>
      <c r="C2927" s="42">
        <v>0.60624999999999996</v>
      </c>
      <c r="D2927" s="3" t="s">
        <v>28</v>
      </c>
      <c r="E2927" s="5" t="s">
        <v>326</v>
      </c>
      <c r="G2927" s="42" cm="1">
        <f t="array" ref="G292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2.9861111111111116E-2</v>
      </c>
      <c r="H2927" s="44" t="str">
        <f>IF(ch_table[[#This Row],[Subject 1]]&lt;&gt;"House rose", "",SUMIF(ch_table[Day], ch_table[[#This Row],[Day]], ch_table[Duration]))</f>
        <v/>
      </c>
      <c r="I2927" s="49">
        <f>SUM(INDEX(ch_table[Duration],1):ch_table[[#This Row],[Duration]])</f>
        <v>67.286805555555489</v>
      </c>
      <c r="J2927" s="44" cm="1">
        <f t="array" ref="J292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927" s="44" t="str" cm="1">
        <f t="array" ref="K292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927" s="44" t="str">
        <f>IF(ch_table[[#This Row],[Subject 1]]&lt;&gt;"House rose", "",SUMIF(ch_table[Day], ch_table[[#This Row],[Day]], ch_table[AAT]))</f>
        <v/>
      </c>
      <c r="M2927" s="47">
        <f>SUM(INDEX(ch_table[AAT],1):ch_table[[#This Row],[AAT]])</f>
        <v>5.1756944444444484</v>
      </c>
    </row>
    <row r="2928" spans="1:13" x14ac:dyDescent="0.25">
      <c r="A2928" s="2">
        <v>206</v>
      </c>
      <c r="B2928" s="40">
        <v>44312</v>
      </c>
      <c r="C2928" s="42">
        <v>0.63611111111111107</v>
      </c>
      <c r="D2928" s="3" t="s">
        <v>29</v>
      </c>
      <c r="E2928" s="5" t="s">
        <v>326</v>
      </c>
      <c r="G2928" s="42" cm="1">
        <f t="array" ref="G292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1.0416666666666741E-2</v>
      </c>
      <c r="H2928" s="44" t="str">
        <f>IF(ch_table[[#This Row],[Subject 1]]&lt;&gt;"House rose", "",SUMIF(ch_table[Day], ch_table[[#This Row],[Day]], ch_table[Duration]))</f>
        <v/>
      </c>
      <c r="I2928" s="49">
        <f>SUM(INDEX(ch_table[Duration],1):ch_table[[#This Row],[Duration]])</f>
        <v>67.29722222222216</v>
      </c>
      <c r="J2928" s="44" cm="1">
        <f t="array" ref="J292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928" s="44" t="str" cm="1">
        <f t="array" ref="K292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928" s="44" t="str">
        <f>IF(ch_table[[#This Row],[Subject 1]]&lt;&gt;"House rose", "",SUMIF(ch_table[Day], ch_table[[#This Row],[Day]], ch_table[AAT]))</f>
        <v/>
      </c>
      <c r="M2928" s="47">
        <f>SUM(INDEX(ch_table[AAT],1):ch_table[[#This Row],[AAT]])</f>
        <v>5.1756944444444484</v>
      </c>
    </row>
    <row r="2929" spans="1:13" x14ac:dyDescent="0.25">
      <c r="A2929" s="2">
        <v>206</v>
      </c>
      <c r="B2929" s="40">
        <v>44312</v>
      </c>
      <c r="C2929" s="42">
        <v>0.64652777777777781</v>
      </c>
      <c r="D2929" s="3" t="s">
        <v>15</v>
      </c>
      <c r="G2929" s="42" cm="1">
        <f t="array" ref="G292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2929" s="44" t="str">
        <f>IF(ch_table[[#This Row],[Subject 1]]&lt;&gt;"House rose", "",SUMIF(ch_table[Day], ch_table[[#This Row],[Day]], ch_table[Duration]))</f>
        <v/>
      </c>
      <c r="I2929" s="49">
        <f>SUM(INDEX(ch_table[Duration],1):ch_table[[#This Row],[Duration]])</f>
        <v>67.29999999999994</v>
      </c>
      <c r="J2929" s="44" cm="1">
        <f t="array" ref="J292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929" s="44" t="str" cm="1">
        <f t="array" ref="K292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929" s="44" t="str">
        <f>IF(ch_table[[#This Row],[Subject 1]]&lt;&gt;"House rose", "",SUMIF(ch_table[Day], ch_table[[#This Row],[Day]], ch_table[AAT]))</f>
        <v/>
      </c>
      <c r="M2929" s="47">
        <f>SUM(INDEX(ch_table[AAT],1):ch_table[[#This Row],[AAT]])</f>
        <v>5.1756944444444484</v>
      </c>
    </row>
    <row r="2930" spans="1:13" ht="45" x14ac:dyDescent="0.25">
      <c r="A2930" s="2">
        <v>206</v>
      </c>
      <c r="B2930" s="40">
        <v>44312</v>
      </c>
      <c r="C2930" s="42">
        <v>0.64930555555555558</v>
      </c>
      <c r="D2930" s="3" t="s">
        <v>32</v>
      </c>
      <c r="E2930" s="5" t="s">
        <v>1461</v>
      </c>
      <c r="G2930" s="42" cm="1">
        <f t="array" ref="G293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3.7499999999999978E-2</v>
      </c>
      <c r="H2930" s="44" t="str">
        <f>IF(ch_table[[#This Row],[Subject 1]]&lt;&gt;"House rose", "",SUMIF(ch_table[Day], ch_table[[#This Row],[Day]], ch_table[Duration]))</f>
        <v/>
      </c>
      <c r="I2930" s="49">
        <f>SUM(INDEX(ch_table[Duration],1):ch_table[[#This Row],[Duration]])</f>
        <v>67.337499999999935</v>
      </c>
      <c r="J2930" s="44" cm="1">
        <f t="array" ref="J293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930" s="44" t="str" cm="1">
        <f t="array" ref="K293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930" s="44" t="str">
        <f>IF(ch_table[[#This Row],[Subject 1]]&lt;&gt;"House rose", "",SUMIF(ch_table[Day], ch_table[[#This Row],[Day]], ch_table[AAT]))</f>
        <v/>
      </c>
      <c r="M2930" s="47">
        <f>SUM(INDEX(ch_table[AAT],1):ch_table[[#This Row],[AAT]])</f>
        <v>5.1756944444444484</v>
      </c>
    </row>
    <row r="2931" spans="1:13" x14ac:dyDescent="0.25">
      <c r="A2931" s="2">
        <v>206</v>
      </c>
      <c r="B2931" s="40">
        <v>44312</v>
      </c>
      <c r="C2931" s="42">
        <v>0.68680555555555556</v>
      </c>
      <c r="D2931" s="3" t="s">
        <v>15</v>
      </c>
      <c r="G2931" s="42" cm="1">
        <f t="array" ref="G293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2931" s="44" t="str">
        <f>IF(ch_table[[#This Row],[Subject 1]]&lt;&gt;"House rose", "",SUMIF(ch_table[Day], ch_table[[#This Row],[Day]], ch_table[Duration]))</f>
        <v/>
      </c>
      <c r="I2931" s="49">
        <f>SUM(INDEX(ch_table[Duration],1):ch_table[[#This Row],[Duration]])</f>
        <v>67.339583333333266</v>
      </c>
      <c r="J2931" s="44" cm="1">
        <f t="array" ref="J293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931" s="44" t="str" cm="1">
        <f t="array" ref="K293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931" s="44" t="str">
        <f>IF(ch_table[[#This Row],[Subject 1]]&lt;&gt;"House rose", "",SUMIF(ch_table[Day], ch_table[[#This Row],[Day]], ch_table[AAT]))</f>
        <v/>
      </c>
      <c r="M2931" s="47">
        <f>SUM(INDEX(ch_table[AAT],1):ch_table[[#This Row],[AAT]])</f>
        <v>5.1756944444444484</v>
      </c>
    </row>
    <row r="2932" spans="1:13" ht="60" x14ac:dyDescent="0.25">
      <c r="A2932" s="2">
        <v>206</v>
      </c>
      <c r="B2932" s="40">
        <v>44312</v>
      </c>
      <c r="C2932" s="42">
        <v>0.68888888888888888</v>
      </c>
      <c r="D2932" s="3" t="s">
        <v>32</v>
      </c>
      <c r="E2932" s="5" t="s">
        <v>1462</v>
      </c>
      <c r="G2932" s="42" cm="1">
        <f t="array" ref="G293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4.3055555555555514E-2</v>
      </c>
      <c r="H2932" s="44" t="str">
        <f>IF(ch_table[[#This Row],[Subject 1]]&lt;&gt;"House rose", "",SUMIF(ch_table[Day], ch_table[[#This Row],[Day]], ch_table[Duration]))</f>
        <v/>
      </c>
      <c r="I2932" s="49">
        <f>SUM(INDEX(ch_table[Duration],1):ch_table[[#This Row],[Duration]])</f>
        <v>67.38263888888882</v>
      </c>
      <c r="J2932" s="44" cm="1">
        <f t="array" ref="J293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932" s="44" t="str" cm="1">
        <f t="array" ref="K293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932" s="44" t="str">
        <f>IF(ch_table[[#This Row],[Subject 1]]&lt;&gt;"House rose", "",SUMIF(ch_table[Day], ch_table[[#This Row],[Day]], ch_table[AAT]))</f>
        <v/>
      </c>
      <c r="M2932" s="47">
        <f>SUM(INDEX(ch_table[AAT],1):ch_table[[#This Row],[AAT]])</f>
        <v>5.1756944444444484</v>
      </c>
    </row>
    <row r="2933" spans="1:13" x14ac:dyDescent="0.25">
      <c r="A2933" s="2">
        <v>206</v>
      </c>
      <c r="B2933" s="40">
        <v>44312</v>
      </c>
      <c r="C2933" s="42">
        <v>0.7319444444444444</v>
      </c>
      <c r="D2933" s="3" t="s">
        <v>15</v>
      </c>
      <c r="G2933" s="42" cm="1">
        <f t="array" ref="G293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2933" s="44" t="str">
        <f>IF(ch_table[[#This Row],[Subject 1]]&lt;&gt;"House rose", "",SUMIF(ch_table[Day], ch_table[[#This Row],[Day]], ch_table[Duration]))</f>
        <v/>
      </c>
      <c r="I2933" s="49">
        <f>SUM(INDEX(ch_table[Duration],1):ch_table[[#This Row],[Duration]])</f>
        <v>67.384722222222152</v>
      </c>
      <c r="J2933" s="44" cm="1">
        <f t="array" ref="J293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933" s="44" t="str" cm="1">
        <f t="array" ref="K293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933" s="44" t="str">
        <f>IF(ch_table[[#This Row],[Subject 1]]&lt;&gt;"House rose", "",SUMIF(ch_table[Day], ch_table[[#This Row],[Day]], ch_table[AAT]))</f>
        <v/>
      </c>
      <c r="M2933" s="47">
        <f>SUM(INDEX(ch_table[AAT],1):ch_table[[#This Row],[AAT]])</f>
        <v>5.1756944444444484</v>
      </c>
    </row>
    <row r="2934" spans="1:13" ht="45" x14ac:dyDescent="0.25">
      <c r="A2934" s="2">
        <v>206</v>
      </c>
      <c r="B2934" s="40">
        <v>44312</v>
      </c>
      <c r="C2934" s="42">
        <v>0.73402777777777772</v>
      </c>
      <c r="D2934" s="3" t="s">
        <v>30</v>
      </c>
      <c r="E2934" s="5" t="s">
        <v>1463</v>
      </c>
      <c r="F2934" s="5" t="s">
        <v>830</v>
      </c>
      <c r="G2934" s="42" cm="1">
        <f t="array" ref="G293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2.7083333333333348E-2</v>
      </c>
      <c r="H2934" s="44" t="str">
        <f>IF(ch_table[[#This Row],[Subject 1]]&lt;&gt;"House rose", "",SUMIF(ch_table[Day], ch_table[[#This Row],[Day]], ch_table[Duration]))</f>
        <v/>
      </c>
      <c r="I2934" s="49">
        <f>SUM(INDEX(ch_table[Duration],1):ch_table[[#This Row],[Duration]])</f>
        <v>67.411805555555489</v>
      </c>
      <c r="J2934" s="44" cm="1">
        <f t="array" ref="J293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934" s="44" t="str" cm="1">
        <f t="array" ref="K293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934" s="44" t="str">
        <f>IF(ch_table[[#This Row],[Subject 1]]&lt;&gt;"House rose", "",SUMIF(ch_table[Day], ch_table[[#This Row],[Day]], ch_table[AAT]))</f>
        <v/>
      </c>
      <c r="M2934" s="47">
        <f>SUM(INDEX(ch_table[AAT],1):ch_table[[#This Row],[AAT]])</f>
        <v>5.1756944444444484</v>
      </c>
    </row>
    <row r="2935" spans="1:13" x14ac:dyDescent="0.25">
      <c r="A2935" s="2">
        <v>206</v>
      </c>
      <c r="B2935" s="40">
        <v>44312</v>
      </c>
      <c r="C2935" s="42">
        <v>0.76111111111111107</v>
      </c>
      <c r="D2935" s="3" t="s">
        <v>15</v>
      </c>
      <c r="G2935" s="42" cm="1">
        <f t="array" ref="G293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2935" s="44" t="str">
        <f>IF(ch_table[[#This Row],[Subject 1]]&lt;&gt;"House rose", "",SUMIF(ch_table[Day], ch_table[[#This Row],[Day]], ch_table[Duration]))</f>
        <v/>
      </c>
      <c r="I2935" s="49">
        <f>SUM(INDEX(ch_table[Duration],1):ch_table[[#This Row],[Duration]])</f>
        <v>67.414583333333269</v>
      </c>
      <c r="J2935" s="44" cm="1">
        <f t="array" ref="J293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935" s="44" t="str" cm="1">
        <f t="array" ref="K293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935" s="44" t="str">
        <f>IF(ch_table[[#This Row],[Subject 1]]&lt;&gt;"House rose", "",SUMIF(ch_table[Day], ch_table[[#This Row],[Day]], ch_table[AAT]))</f>
        <v/>
      </c>
      <c r="M2935" s="47">
        <f>SUM(INDEX(ch_table[AAT],1):ch_table[[#This Row],[AAT]])</f>
        <v>5.1756944444444484</v>
      </c>
    </row>
    <row r="2936" spans="1:13" ht="30" x14ac:dyDescent="0.25">
      <c r="A2936" s="2">
        <v>206</v>
      </c>
      <c r="B2936" s="40">
        <v>44312</v>
      </c>
      <c r="C2936" s="42">
        <v>0.76388888888888884</v>
      </c>
      <c r="D2936" s="3" t="s">
        <v>30</v>
      </c>
      <c r="E2936" s="5" t="s">
        <v>1464</v>
      </c>
      <c r="G2936" s="42" cm="1">
        <f t="array" ref="G293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3.6805555555555647E-2</v>
      </c>
      <c r="H2936" s="44" t="str">
        <f>IF(ch_table[[#This Row],[Subject 1]]&lt;&gt;"House rose", "",SUMIF(ch_table[Day], ch_table[[#This Row],[Day]], ch_table[Duration]))</f>
        <v/>
      </c>
      <c r="I2936" s="49">
        <f>SUM(INDEX(ch_table[Duration],1):ch_table[[#This Row],[Duration]])</f>
        <v>67.451388888888829</v>
      </c>
      <c r="J2936" s="44" cm="1">
        <f t="array" ref="J293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936" s="44" t="str" cm="1">
        <f t="array" ref="K293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936" s="44" t="str">
        <f>IF(ch_table[[#This Row],[Subject 1]]&lt;&gt;"House rose", "",SUMIF(ch_table[Day], ch_table[[#This Row],[Day]], ch_table[AAT]))</f>
        <v/>
      </c>
      <c r="M2936" s="47">
        <f>SUM(INDEX(ch_table[AAT],1):ch_table[[#This Row],[AAT]])</f>
        <v>5.1756944444444484</v>
      </c>
    </row>
    <row r="2937" spans="1:13" x14ac:dyDescent="0.25">
      <c r="A2937" s="2">
        <v>206</v>
      </c>
      <c r="B2937" s="40">
        <v>44312</v>
      </c>
      <c r="C2937" s="42">
        <v>0.80069444444444449</v>
      </c>
      <c r="D2937" s="3" t="s">
        <v>659</v>
      </c>
      <c r="E2937" s="5" t="s">
        <v>1465</v>
      </c>
      <c r="F2937" s="5" t="s">
        <v>830</v>
      </c>
      <c r="G2937" s="42" cm="1">
        <f t="array" ref="G293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8.0555555555555491E-2</v>
      </c>
      <c r="H2937" s="44" t="str">
        <f>IF(ch_table[[#This Row],[Subject 1]]&lt;&gt;"House rose", "",SUMIF(ch_table[Day], ch_table[[#This Row],[Day]], ch_table[Duration]))</f>
        <v/>
      </c>
      <c r="I2937" s="49">
        <f>SUM(INDEX(ch_table[Duration],1):ch_table[[#This Row],[Duration]])</f>
        <v>67.531944444444377</v>
      </c>
      <c r="J2937" s="44" cm="1">
        <f t="array" ref="J293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937" s="44" t="str" cm="1">
        <f t="array" ref="K293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937" s="44" t="str">
        <f>IF(ch_table[[#This Row],[Subject 1]]&lt;&gt;"House rose", "",SUMIF(ch_table[Day], ch_table[[#This Row],[Day]], ch_table[AAT]))</f>
        <v/>
      </c>
      <c r="M2937" s="47">
        <f>SUM(INDEX(ch_table[AAT],1):ch_table[[#This Row],[AAT]])</f>
        <v>5.1756944444444484</v>
      </c>
    </row>
    <row r="2938" spans="1:13" x14ac:dyDescent="0.25">
      <c r="A2938" s="2">
        <v>206</v>
      </c>
      <c r="B2938" s="40">
        <v>44312</v>
      </c>
      <c r="C2938" s="42">
        <v>0.88124999999999998</v>
      </c>
      <c r="D2938" s="3" t="s">
        <v>42</v>
      </c>
      <c r="E2938" s="5" t="s">
        <v>477</v>
      </c>
      <c r="F2938" s="5" t="s">
        <v>830</v>
      </c>
      <c r="G2938" s="42" cm="1">
        <f t="array" ref="G293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6.597222222222221E-2</v>
      </c>
      <c r="H2938" s="44" t="str">
        <f>IF(ch_table[[#This Row],[Subject 1]]&lt;&gt;"House rose", "",SUMIF(ch_table[Day], ch_table[[#This Row],[Day]], ch_table[Duration]))</f>
        <v/>
      </c>
      <c r="I2938" s="49">
        <f>SUM(INDEX(ch_table[Duration],1):ch_table[[#This Row],[Duration]])</f>
        <v>67.597916666666606</v>
      </c>
      <c r="J2938" s="44" cm="1">
        <f t="array" ref="J293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938" s="44" cm="1">
        <f t="array" ref="K293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3.0555555555555558E-2</v>
      </c>
      <c r="L2938" s="44" t="str">
        <f>IF(ch_table[[#This Row],[Subject 1]]&lt;&gt;"House rose", "",SUMIF(ch_table[Day], ch_table[[#This Row],[Day]], ch_table[AAT]))</f>
        <v/>
      </c>
      <c r="M2938" s="47">
        <f>SUM(INDEX(ch_table[AAT],1):ch_table[[#This Row],[AAT]])</f>
        <v>5.2062500000000043</v>
      </c>
    </row>
    <row r="2939" spans="1:13" x14ac:dyDescent="0.25">
      <c r="A2939" s="2">
        <v>206</v>
      </c>
      <c r="B2939" s="40">
        <v>44312</v>
      </c>
      <c r="C2939" s="42">
        <v>0.94722222222222219</v>
      </c>
      <c r="D2939" s="3" t="s">
        <v>659</v>
      </c>
      <c r="E2939" s="5" t="s">
        <v>1466</v>
      </c>
      <c r="F2939" s="5" t="s">
        <v>830</v>
      </c>
      <c r="G2939" s="42" cm="1">
        <f t="array" ref="G293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5.0694444444444486E-2</v>
      </c>
      <c r="H2939" s="44" t="str">
        <f>IF(ch_table[[#This Row],[Subject 1]]&lt;&gt;"House rose", "",SUMIF(ch_table[Day], ch_table[[#This Row],[Day]], ch_table[Duration]))</f>
        <v/>
      </c>
      <c r="I2939" s="49">
        <f>SUM(INDEX(ch_table[Duration],1):ch_table[[#This Row],[Duration]])</f>
        <v>67.648611111111052</v>
      </c>
      <c r="J2939" s="44" cm="1">
        <f t="array" ref="J293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939" s="44" cm="1">
        <f t="array" ref="K293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5.0694444444444486E-2</v>
      </c>
      <c r="L2939" s="44" t="str">
        <f>IF(ch_table[[#This Row],[Subject 1]]&lt;&gt;"House rose", "",SUMIF(ch_table[Day], ch_table[[#This Row],[Day]], ch_table[AAT]))</f>
        <v/>
      </c>
      <c r="M2939" s="47">
        <f>SUM(INDEX(ch_table[AAT],1):ch_table[[#This Row],[AAT]])</f>
        <v>5.2569444444444491</v>
      </c>
    </row>
    <row r="2940" spans="1:13" x14ac:dyDescent="0.25">
      <c r="A2940" s="2">
        <v>206</v>
      </c>
      <c r="B2940" s="40">
        <v>44312</v>
      </c>
      <c r="C2940" s="42">
        <v>0.99791666666666667</v>
      </c>
      <c r="D2940" s="3" t="s">
        <v>193</v>
      </c>
      <c r="E2940" s="5" t="s">
        <v>1467</v>
      </c>
      <c r="G2940" s="42" cm="1">
        <f t="array" ref="G294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1.1805555555555514E-2</v>
      </c>
      <c r="H2940" s="44" t="str">
        <f>IF(ch_table[[#This Row],[Subject 1]]&lt;&gt;"House rose", "",SUMIF(ch_table[Day], ch_table[[#This Row],[Day]], ch_table[Duration]))</f>
        <v/>
      </c>
      <c r="I2940" s="49">
        <f>SUM(INDEX(ch_table[Duration],1):ch_table[[#This Row],[Duration]])</f>
        <v>67.660416666666606</v>
      </c>
      <c r="J2940" s="44" cm="1">
        <f t="array" ref="J294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940" s="44" cm="1">
        <f t="array" ref="K294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1.1805555555555514E-2</v>
      </c>
      <c r="L2940" s="44" t="str">
        <f>IF(ch_table[[#This Row],[Subject 1]]&lt;&gt;"House rose", "",SUMIF(ch_table[Day], ch_table[[#This Row],[Day]], ch_table[AAT]))</f>
        <v/>
      </c>
      <c r="M2940" s="47">
        <f>SUM(INDEX(ch_table[AAT],1):ch_table[[#This Row],[AAT]])</f>
        <v>5.2687500000000043</v>
      </c>
    </row>
    <row r="2941" spans="1:13" x14ac:dyDescent="0.25">
      <c r="A2941" s="2">
        <v>206</v>
      </c>
      <c r="B2941" s="40">
        <v>44313</v>
      </c>
      <c r="C2941" s="42">
        <v>9.7222222222222224E-3</v>
      </c>
      <c r="D2941" s="3" t="s">
        <v>15</v>
      </c>
      <c r="G2941" s="42" cm="1">
        <f t="array" ref="G294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1.3888888888888874E-3</v>
      </c>
      <c r="H2941" s="44" t="str">
        <f>IF(ch_table[[#This Row],[Subject 1]]&lt;&gt;"House rose", "",SUMIF(ch_table[Day], ch_table[[#This Row],[Day]], ch_table[Duration]))</f>
        <v/>
      </c>
      <c r="I2941" s="49">
        <f>SUM(INDEX(ch_table[Duration],1):ch_table[[#This Row],[Duration]])</f>
        <v>67.661805555555489</v>
      </c>
      <c r="J2941" s="44" cm="1">
        <f t="array" ref="J294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941" s="44" cm="1">
        <f t="array" ref="K294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1.3888888888888874E-3</v>
      </c>
      <c r="L2941" s="44" t="str">
        <f>IF(ch_table[[#This Row],[Subject 1]]&lt;&gt;"House rose", "",SUMIF(ch_table[Day], ch_table[[#This Row],[Day]], ch_table[AAT]))</f>
        <v/>
      </c>
      <c r="M2941" s="47">
        <f>SUM(INDEX(ch_table[AAT],1):ch_table[[#This Row],[AAT]])</f>
        <v>5.2701388888888934</v>
      </c>
    </row>
    <row r="2942" spans="1:13" x14ac:dyDescent="0.25">
      <c r="A2942" s="2">
        <v>206</v>
      </c>
      <c r="B2942" s="40">
        <v>44313</v>
      </c>
      <c r="C2942" s="42">
        <v>1.111111111111111E-2</v>
      </c>
      <c r="D2942" s="3" t="s">
        <v>56</v>
      </c>
      <c r="E2942" s="5" t="s">
        <v>601</v>
      </c>
      <c r="G2942" s="42" cm="1">
        <f t="array" ref="G294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3.8194444444444434E-2</v>
      </c>
      <c r="H2942" s="44" t="str">
        <f>IF(ch_table[[#This Row],[Subject 1]]&lt;&gt;"House rose", "",SUMIF(ch_table[Day], ch_table[[#This Row],[Day]], ch_table[Duration]))</f>
        <v/>
      </c>
      <c r="I2942" s="49">
        <f>SUM(INDEX(ch_table[Duration],1):ch_table[[#This Row],[Duration]])</f>
        <v>67.699999999999932</v>
      </c>
      <c r="J2942" s="44" cm="1">
        <f t="array" ref="J294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942" s="44" cm="1">
        <f t="array" ref="K294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3.8194444444444434E-2</v>
      </c>
      <c r="L2942" s="44" t="str">
        <f>IF(ch_table[[#This Row],[Subject 1]]&lt;&gt;"House rose", "",SUMIF(ch_table[Day], ch_table[[#This Row],[Day]], ch_table[AAT]))</f>
        <v/>
      </c>
      <c r="M2942" s="47">
        <f>SUM(INDEX(ch_table[AAT],1):ch_table[[#This Row],[AAT]])</f>
        <v>5.308333333333338</v>
      </c>
    </row>
    <row r="2943" spans="1:13" ht="30" x14ac:dyDescent="0.25">
      <c r="A2943" s="2">
        <v>206</v>
      </c>
      <c r="B2943" s="40">
        <v>44313</v>
      </c>
      <c r="C2943" s="42">
        <v>4.9305555555555547E-2</v>
      </c>
      <c r="D2943" s="3" t="s">
        <v>26</v>
      </c>
      <c r="E2943" s="5" t="s">
        <v>1468</v>
      </c>
      <c r="G2943" s="42" cm="1">
        <f t="array" ref="G294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1.3888888888888895E-2</v>
      </c>
      <c r="H2943" s="44" t="str">
        <f>IF(ch_table[[#This Row],[Subject 1]]&lt;&gt;"House rose", "",SUMIF(ch_table[Day], ch_table[[#This Row],[Day]], ch_table[Duration]))</f>
        <v/>
      </c>
      <c r="I2943" s="49">
        <f>SUM(INDEX(ch_table[Duration],1):ch_table[[#This Row],[Duration]])</f>
        <v>67.713888888888818</v>
      </c>
      <c r="J2943" s="44" cm="1">
        <f t="array" ref="J294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943" s="44" cm="1">
        <f t="array" ref="K294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>1.3888888888888895E-2</v>
      </c>
      <c r="L2943" s="44" t="str">
        <f>IF(ch_table[[#This Row],[Subject 1]]&lt;&gt;"House rose", "",SUMIF(ch_table[Day], ch_table[[#This Row],[Day]], ch_table[AAT]))</f>
        <v/>
      </c>
      <c r="M2943" s="47">
        <f>SUM(INDEX(ch_table[AAT],1):ch_table[[#This Row],[AAT]])</f>
        <v>5.3222222222222273</v>
      </c>
    </row>
    <row r="2944" spans="1:13" x14ac:dyDescent="0.25">
      <c r="A2944" s="2">
        <v>206</v>
      </c>
      <c r="B2944" s="40">
        <v>44313</v>
      </c>
      <c r="C2944" s="42">
        <v>6.3194444444444442E-2</v>
      </c>
      <c r="D2944" s="3" t="s">
        <v>17</v>
      </c>
      <c r="G2944" s="42" t="str" cm="1">
        <f t="array" ref="G294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2944" s="44">
        <f>IF(ch_table[[#This Row],[Subject 1]]&lt;&gt;"House rose", "",SUMIF(ch_table[Day], ch_table[[#This Row],[Day]], ch_table[Duration]))</f>
        <v>0.45902777777777776</v>
      </c>
      <c r="I2944" s="49">
        <f>SUM(INDEX(ch_table[Duration],1):ch_table[[#This Row],[Duration]])</f>
        <v>67.713888888888818</v>
      </c>
      <c r="J2944" s="44" cm="1">
        <f t="array" ref="J294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0.91666666666666663</v>
      </c>
      <c r="K2944" s="44" t="str" cm="1">
        <f t="array" ref="K294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944" s="44">
        <f>IF(ch_table[[#This Row],[Subject 1]]&lt;&gt;"House rose", "",SUMIF(ch_table[Day], ch_table[[#This Row],[Day]], ch_table[AAT]))</f>
        <v>0.14652777777777776</v>
      </c>
      <c r="M2944" s="47">
        <f>SUM(INDEX(ch_table[AAT],1):ch_table[[#This Row],[AAT]])</f>
        <v>5.3222222222222273</v>
      </c>
    </row>
    <row r="2945" spans="1:13" x14ac:dyDescent="0.25">
      <c r="A2945" s="2">
        <v>207</v>
      </c>
      <c r="B2945" s="40">
        <v>44313</v>
      </c>
      <c r="C2945" s="42">
        <v>0.47916666666666669</v>
      </c>
      <c r="D2945" s="3" t="s">
        <v>18</v>
      </c>
      <c r="G2945" s="42" cm="1">
        <f t="array" ref="G294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2945" s="44" t="str">
        <f>IF(ch_table[[#This Row],[Subject 1]]&lt;&gt;"House rose", "",SUMIF(ch_table[Day], ch_table[[#This Row],[Day]], ch_table[Duration]))</f>
        <v/>
      </c>
      <c r="I2945" s="49">
        <f>SUM(INDEX(ch_table[Duration],1):ch_table[[#This Row],[Duration]])</f>
        <v>67.715972222222149</v>
      </c>
      <c r="J2945" s="44" cm="1">
        <f t="array" ref="J294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945" s="44" t="str" cm="1">
        <f t="array" ref="K294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945" s="44" t="str">
        <f>IF(ch_table[[#This Row],[Subject 1]]&lt;&gt;"House rose", "",SUMIF(ch_table[Day], ch_table[[#This Row],[Day]], ch_table[AAT]))</f>
        <v/>
      </c>
      <c r="M2945" s="47">
        <f>SUM(INDEX(ch_table[AAT],1):ch_table[[#This Row],[AAT]])</f>
        <v>5.3222222222222273</v>
      </c>
    </row>
    <row r="2946" spans="1:13" x14ac:dyDescent="0.25">
      <c r="A2946" s="2">
        <v>207</v>
      </c>
      <c r="B2946" s="40">
        <v>44313</v>
      </c>
      <c r="C2946" s="42">
        <v>0.48125000000000001</v>
      </c>
      <c r="D2946" s="3" t="s">
        <v>28</v>
      </c>
      <c r="E2946" s="5" t="s">
        <v>90</v>
      </c>
      <c r="G2946" s="42" cm="1">
        <f t="array" ref="G294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3.0555555555555503E-2</v>
      </c>
      <c r="H2946" s="44" t="str">
        <f>IF(ch_table[[#This Row],[Subject 1]]&lt;&gt;"House rose", "",SUMIF(ch_table[Day], ch_table[[#This Row],[Day]], ch_table[Duration]))</f>
        <v/>
      </c>
      <c r="I2946" s="49">
        <f>SUM(INDEX(ch_table[Duration],1):ch_table[[#This Row],[Duration]])</f>
        <v>67.7465277777777</v>
      </c>
      <c r="J2946" s="44" cm="1">
        <f t="array" ref="J294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946" s="44" t="str" cm="1">
        <f t="array" ref="K294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946" s="44" t="str">
        <f>IF(ch_table[[#This Row],[Subject 1]]&lt;&gt;"House rose", "",SUMIF(ch_table[Day], ch_table[[#This Row],[Day]], ch_table[AAT]))</f>
        <v/>
      </c>
      <c r="M2946" s="47">
        <f>SUM(INDEX(ch_table[AAT],1):ch_table[[#This Row],[AAT]])</f>
        <v>5.3222222222222273</v>
      </c>
    </row>
    <row r="2947" spans="1:13" x14ac:dyDescent="0.25">
      <c r="A2947" s="2">
        <v>207</v>
      </c>
      <c r="B2947" s="40">
        <v>44313</v>
      </c>
      <c r="C2947" s="42">
        <v>0.51180555555555551</v>
      </c>
      <c r="D2947" s="3" t="s">
        <v>29</v>
      </c>
      <c r="E2947" s="5" t="s">
        <v>90</v>
      </c>
      <c r="G2947" s="42" cm="1">
        <f t="array" ref="G294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1.1111111111111183E-2</v>
      </c>
      <c r="H2947" s="44" t="str">
        <f>IF(ch_table[[#This Row],[Subject 1]]&lt;&gt;"House rose", "",SUMIF(ch_table[Day], ch_table[[#This Row],[Day]], ch_table[Duration]))</f>
        <v/>
      </c>
      <c r="I2947" s="49">
        <f>SUM(INDEX(ch_table[Duration],1):ch_table[[#This Row],[Duration]])</f>
        <v>67.757638888888806</v>
      </c>
      <c r="J2947" s="44" cm="1">
        <f t="array" ref="J294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947" s="44" t="str" cm="1">
        <f t="array" ref="K294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947" s="44" t="str">
        <f>IF(ch_table[[#This Row],[Subject 1]]&lt;&gt;"House rose", "",SUMIF(ch_table[Day], ch_table[[#This Row],[Day]], ch_table[AAT]))</f>
        <v/>
      </c>
      <c r="M2947" s="47">
        <f>SUM(INDEX(ch_table[AAT],1):ch_table[[#This Row],[AAT]])</f>
        <v>5.3222222222222273</v>
      </c>
    </row>
    <row r="2948" spans="1:13" x14ac:dyDescent="0.25">
      <c r="A2948" s="2">
        <v>207</v>
      </c>
      <c r="B2948" s="40">
        <v>44313</v>
      </c>
      <c r="C2948" s="42">
        <v>0.5229166666666667</v>
      </c>
      <c r="D2948" s="3" t="s">
        <v>15</v>
      </c>
      <c r="G2948" s="42" cm="1">
        <f t="array" ref="G294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2948" s="44" t="str">
        <f>IF(ch_table[[#This Row],[Subject 1]]&lt;&gt;"House rose", "",SUMIF(ch_table[Day], ch_table[[#This Row],[Day]], ch_table[Duration]))</f>
        <v/>
      </c>
      <c r="I2948" s="49">
        <f>SUM(INDEX(ch_table[Duration],1):ch_table[[#This Row],[Duration]])</f>
        <v>67.759722222222138</v>
      </c>
      <c r="J2948" s="44" cm="1">
        <f t="array" ref="J294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948" s="44" t="str" cm="1">
        <f t="array" ref="K294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948" s="44" t="str">
        <f>IF(ch_table[[#This Row],[Subject 1]]&lt;&gt;"House rose", "",SUMIF(ch_table[Day], ch_table[[#This Row],[Day]], ch_table[AAT]))</f>
        <v/>
      </c>
      <c r="M2948" s="47">
        <f>SUM(INDEX(ch_table[AAT],1):ch_table[[#This Row],[AAT]])</f>
        <v>5.3222222222222273</v>
      </c>
    </row>
    <row r="2949" spans="1:13" ht="45" x14ac:dyDescent="0.25">
      <c r="A2949" s="2">
        <v>207</v>
      </c>
      <c r="B2949" s="40">
        <v>44313</v>
      </c>
      <c r="C2949" s="42">
        <v>0.52500000000000002</v>
      </c>
      <c r="D2949" s="3" t="s">
        <v>32</v>
      </c>
      <c r="E2949" s="5" t="s">
        <v>987</v>
      </c>
      <c r="G2949" s="42" cm="1">
        <f t="array" ref="G294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2.430555555555558E-2</v>
      </c>
      <c r="H2949" s="44" t="str">
        <f>IF(ch_table[[#This Row],[Subject 1]]&lt;&gt;"House rose", "",SUMIF(ch_table[Day], ch_table[[#This Row],[Day]], ch_table[Duration]))</f>
        <v/>
      </c>
      <c r="I2949" s="49">
        <f>SUM(INDEX(ch_table[Duration],1):ch_table[[#This Row],[Duration]])</f>
        <v>67.784027777777695</v>
      </c>
      <c r="J2949" s="44" cm="1">
        <f t="array" ref="J294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949" s="44" t="str" cm="1">
        <f t="array" ref="K294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949" s="44" t="str">
        <f>IF(ch_table[[#This Row],[Subject 1]]&lt;&gt;"House rose", "",SUMIF(ch_table[Day], ch_table[[#This Row],[Day]], ch_table[AAT]))</f>
        <v/>
      </c>
      <c r="M2949" s="47">
        <f>SUM(INDEX(ch_table[AAT],1):ch_table[[#This Row],[AAT]])</f>
        <v>5.3222222222222273</v>
      </c>
    </row>
    <row r="2950" spans="1:13" x14ac:dyDescent="0.25">
      <c r="A2950" s="2">
        <v>207</v>
      </c>
      <c r="B2950" s="40">
        <v>44313</v>
      </c>
      <c r="C2950" s="42">
        <v>0.5493055555555556</v>
      </c>
      <c r="D2950" s="3" t="s">
        <v>15</v>
      </c>
      <c r="G2950" s="42" cm="1">
        <f t="array" ref="G295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2950" s="44" t="str">
        <f>IF(ch_table[[#This Row],[Subject 1]]&lt;&gt;"House rose", "",SUMIF(ch_table[Day], ch_table[[#This Row],[Day]], ch_table[Duration]))</f>
        <v/>
      </c>
      <c r="I2950" s="49">
        <f>SUM(INDEX(ch_table[Duration],1):ch_table[[#This Row],[Duration]])</f>
        <v>67.786111111111026</v>
      </c>
      <c r="J2950" s="44" cm="1">
        <f t="array" ref="J295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950" s="44" t="str" cm="1">
        <f t="array" ref="K295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950" s="44" t="str">
        <f>IF(ch_table[[#This Row],[Subject 1]]&lt;&gt;"House rose", "",SUMIF(ch_table[Day], ch_table[[#This Row],[Day]], ch_table[AAT]))</f>
        <v/>
      </c>
      <c r="M2950" s="47">
        <f>SUM(INDEX(ch_table[AAT],1):ch_table[[#This Row],[AAT]])</f>
        <v>5.3222222222222273</v>
      </c>
    </row>
    <row r="2951" spans="1:13" ht="45" x14ac:dyDescent="0.25">
      <c r="A2951" s="2">
        <v>207</v>
      </c>
      <c r="B2951" s="40">
        <v>44313</v>
      </c>
      <c r="C2951" s="42">
        <v>0.55138888888888893</v>
      </c>
      <c r="D2951" s="3" t="s">
        <v>30</v>
      </c>
      <c r="E2951" s="5" t="s">
        <v>1469</v>
      </c>
      <c r="G2951" s="42" cm="1">
        <f t="array" ref="G295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3.5416666666666652E-2</v>
      </c>
      <c r="H2951" s="44" t="str">
        <f>IF(ch_table[[#This Row],[Subject 1]]&lt;&gt;"House rose", "",SUMIF(ch_table[Day], ch_table[[#This Row],[Day]], ch_table[Duration]))</f>
        <v/>
      </c>
      <c r="I2951" s="49">
        <f>SUM(INDEX(ch_table[Duration],1):ch_table[[#This Row],[Duration]])</f>
        <v>67.821527777777689</v>
      </c>
      <c r="J2951" s="44" cm="1">
        <f t="array" ref="J295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951" s="44" t="str" cm="1">
        <f t="array" ref="K295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951" s="44" t="str">
        <f>IF(ch_table[[#This Row],[Subject 1]]&lt;&gt;"House rose", "",SUMIF(ch_table[Day], ch_table[[#This Row],[Day]], ch_table[AAT]))</f>
        <v/>
      </c>
      <c r="M2951" s="47">
        <f>SUM(INDEX(ch_table[AAT],1):ch_table[[#This Row],[AAT]])</f>
        <v>5.3222222222222273</v>
      </c>
    </row>
    <row r="2952" spans="1:13" x14ac:dyDescent="0.25">
      <c r="A2952" s="2">
        <v>207</v>
      </c>
      <c r="B2952" s="40">
        <v>44313</v>
      </c>
      <c r="C2952" s="42">
        <v>0.58680555555555558</v>
      </c>
      <c r="D2952" s="3" t="s">
        <v>15</v>
      </c>
      <c r="G2952" s="42" cm="1">
        <f t="array" ref="G295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2952" s="44" t="str">
        <f>IF(ch_table[[#This Row],[Subject 1]]&lt;&gt;"House rose", "",SUMIF(ch_table[Day], ch_table[[#This Row],[Day]], ch_table[Duration]))</f>
        <v/>
      </c>
      <c r="I2952" s="49">
        <f>SUM(INDEX(ch_table[Duration],1):ch_table[[#This Row],[Duration]])</f>
        <v>67.82361111111102</v>
      </c>
      <c r="J2952" s="44" cm="1">
        <f t="array" ref="J295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952" s="44" t="str" cm="1">
        <f t="array" ref="K295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952" s="44" t="str">
        <f>IF(ch_table[[#This Row],[Subject 1]]&lt;&gt;"House rose", "",SUMIF(ch_table[Day], ch_table[[#This Row],[Day]], ch_table[AAT]))</f>
        <v/>
      </c>
      <c r="M2952" s="47">
        <f>SUM(INDEX(ch_table[AAT],1):ch_table[[#This Row],[AAT]])</f>
        <v>5.3222222222222273</v>
      </c>
    </row>
    <row r="2953" spans="1:13" x14ac:dyDescent="0.25">
      <c r="A2953" s="2">
        <v>207</v>
      </c>
      <c r="B2953" s="40">
        <v>44313</v>
      </c>
      <c r="C2953" s="42">
        <v>0.58888888888888891</v>
      </c>
      <c r="D2953" s="3" t="s">
        <v>44</v>
      </c>
      <c r="E2953" s="5" t="s">
        <v>1470</v>
      </c>
      <c r="G2953" s="42" cm="1">
        <f t="array" ref="G295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7.6388888888888618E-3</v>
      </c>
      <c r="H2953" s="44" t="str">
        <f>IF(ch_table[[#This Row],[Subject 1]]&lt;&gt;"House rose", "",SUMIF(ch_table[Day], ch_table[[#This Row],[Day]], ch_table[Duration]))</f>
        <v/>
      </c>
      <c r="I2953" s="49">
        <f>SUM(INDEX(ch_table[Duration],1):ch_table[[#This Row],[Duration]])</f>
        <v>67.831249999999912</v>
      </c>
      <c r="J2953" s="44" cm="1">
        <f t="array" ref="J295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953" s="44" t="str" cm="1">
        <f t="array" ref="K295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953" s="44" t="str">
        <f>IF(ch_table[[#This Row],[Subject 1]]&lt;&gt;"House rose", "",SUMIF(ch_table[Day], ch_table[[#This Row],[Day]], ch_table[AAT]))</f>
        <v/>
      </c>
      <c r="M2953" s="47">
        <f>SUM(INDEX(ch_table[AAT],1):ch_table[[#This Row],[AAT]])</f>
        <v>5.3222222222222273</v>
      </c>
    </row>
    <row r="2954" spans="1:13" x14ac:dyDescent="0.25">
      <c r="A2954" s="2">
        <v>207</v>
      </c>
      <c r="B2954" s="40">
        <v>44313</v>
      </c>
      <c r="C2954" s="42">
        <v>0.59652777777777777</v>
      </c>
      <c r="D2954" s="3" t="s">
        <v>42</v>
      </c>
      <c r="E2954" s="5" t="s">
        <v>481</v>
      </c>
      <c r="F2954" s="5" t="s">
        <v>830</v>
      </c>
      <c r="G2954" s="42" cm="1">
        <f t="array" ref="G295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5.0694444444444486E-2</v>
      </c>
      <c r="H2954" s="44" t="str">
        <f>IF(ch_table[[#This Row],[Subject 1]]&lt;&gt;"House rose", "",SUMIF(ch_table[Day], ch_table[[#This Row],[Day]], ch_table[Duration]))</f>
        <v/>
      </c>
      <c r="I2954" s="49">
        <f>SUM(INDEX(ch_table[Duration],1):ch_table[[#This Row],[Duration]])</f>
        <v>67.881944444444358</v>
      </c>
      <c r="J2954" s="44" cm="1">
        <f t="array" ref="J295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954" s="44" t="str" cm="1">
        <f t="array" ref="K295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954" s="44" t="str">
        <f>IF(ch_table[[#This Row],[Subject 1]]&lt;&gt;"House rose", "",SUMIF(ch_table[Day], ch_table[[#This Row],[Day]], ch_table[AAT]))</f>
        <v/>
      </c>
      <c r="M2954" s="47">
        <f>SUM(INDEX(ch_table[AAT],1):ch_table[[#This Row],[AAT]])</f>
        <v>5.3222222222222273</v>
      </c>
    </row>
    <row r="2955" spans="1:13" ht="30" x14ac:dyDescent="0.25">
      <c r="A2955" s="2">
        <v>207</v>
      </c>
      <c r="B2955" s="40">
        <v>44313</v>
      </c>
      <c r="C2955" s="42">
        <v>0.64722222222222225</v>
      </c>
      <c r="D2955" s="3" t="s">
        <v>42</v>
      </c>
      <c r="E2955" s="5" t="s">
        <v>1450</v>
      </c>
      <c r="F2955" s="5" t="s">
        <v>830</v>
      </c>
      <c r="G2955" s="42" cm="1">
        <f t="array" ref="G295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4.8611111111111049E-2</v>
      </c>
      <c r="H2955" s="44" t="str">
        <f>IF(ch_table[[#This Row],[Subject 1]]&lt;&gt;"House rose", "",SUMIF(ch_table[Day], ch_table[[#This Row],[Day]], ch_table[Duration]))</f>
        <v/>
      </c>
      <c r="I2955" s="49">
        <f>SUM(INDEX(ch_table[Duration],1):ch_table[[#This Row],[Duration]])</f>
        <v>67.930555555555472</v>
      </c>
      <c r="J2955" s="44" cm="1">
        <f t="array" ref="J295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955" s="44" t="str" cm="1">
        <f t="array" ref="K295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955" s="44" t="str">
        <f>IF(ch_table[[#This Row],[Subject 1]]&lt;&gt;"House rose", "",SUMIF(ch_table[Day], ch_table[[#This Row],[Day]], ch_table[AAT]))</f>
        <v/>
      </c>
      <c r="M2955" s="47">
        <f>SUM(INDEX(ch_table[AAT],1):ch_table[[#This Row],[AAT]])</f>
        <v>5.3222222222222273</v>
      </c>
    </row>
    <row r="2956" spans="1:13" x14ac:dyDescent="0.25">
      <c r="A2956" s="2">
        <v>207</v>
      </c>
      <c r="B2956" s="40">
        <v>44313</v>
      </c>
      <c r="C2956" s="42">
        <v>0.6958333333333333</v>
      </c>
      <c r="D2956" s="3" t="s">
        <v>193</v>
      </c>
      <c r="E2956" s="5" t="s">
        <v>599</v>
      </c>
      <c r="G2956" s="42" cm="1">
        <f t="array" ref="G295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2.9166666666666674E-2</v>
      </c>
      <c r="H2956" s="44" t="str">
        <f>IF(ch_table[[#This Row],[Subject 1]]&lt;&gt;"House rose", "",SUMIF(ch_table[Day], ch_table[[#This Row],[Day]], ch_table[Duration]))</f>
        <v/>
      </c>
      <c r="I2956" s="49">
        <f>SUM(INDEX(ch_table[Duration],1):ch_table[[#This Row],[Duration]])</f>
        <v>67.95972222222214</v>
      </c>
      <c r="J2956" s="44" cm="1">
        <f t="array" ref="J295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956" s="44" t="str" cm="1">
        <f t="array" ref="K295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956" s="44" t="str">
        <f>IF(ch_table[[#This Row],[Subject 1]]&lt;&gt;"House rose", "",SUMIF(ch_table[Day], ch_table[[#This Row],[Day]], ch_table[AAT]))</f>
        <v/>
      </c>
      <c r="M2956" s="47">
        <f>SUM(INDEX(ch_table[AAT],1):ch_table[[#This Row],[AAT]])</f>
        <v>5.3222222222222273</v>
      </c>
    </row>
    <row r="2957" spans="1:13" x14ac:dyDescent="0.25">
      <c r="A2957" s="2">
        <v>207</v>
      </c>
      <c r="B2957" s="40">
        <v>44313</v>
      </c>
      <c r="C2957" s="42">
        <v>0.72499999999999998</v>
      </c>
      <c r="D2957" s="3" t="s">
        <v>15</v>
      </c>
      <c r="G2957" s="42" cm="1">
        <f t="array" ref="G295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2957" s="44" t="str">
        <f>IF(ch_table[[#This Row],[Subject 1]]&lt;&gt;"House rose", "",SUMIF(ch_table[Day], ch_table[[#This Row],[Day]], ch_table[Duration]))</f>
        <v/>
      </c>
      <c r="I2957" s="49">
        <f>SUM(INDEX(ch_table[Duration],1):ch_table[[#This Row],[Duration]])</f>
        <v>67.961805555555472</v>
      </c>
      <c r="J2957" s="44" cm="1">
        <f t="array" ref="J295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957" s="44" t="str" cm="1">
        <f t="array" ref="K295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957" s="44" t="str">
        <f>IF(ch_table[[#This Row],[Subject 1]]&lt;&gt;"House rose", "",SUMIF(ch_table[Day], ch_table[[#This Row],[Day]], ch_table[AAT]))</f>
        <v/>
      </c>
      <c r="M2957" s="47">
        <f>SUM(INDEX(ch_table[AAT],1):ch_table[[#This Row],[AAT]])</f>
        <v>5.3222222222222273</v>
      </c>
    </row>
    <row r="2958" spans="1:13" x14ac:dyDescent="0.25">
      <c r="A2958" s="2">
        <v>207</v>
      </c>
      <c r="B2958" s="40">
        <v>44313</v>
      </c>
      <c r="C2958" s="42">
        <v>0.7270833333333333</v>
      </c>
      <c r="D2958" s="3" t="s">
        <v>193</v>
      </c>
      <c r="E2958" s="5" t="s">
        <v>1471</v>
      </c>
      <c r="G2958" s="42" cm="1">
        <f t="array" ref="G295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3.0555555555555558E-2</v>
      </c>
      <c r="H2958" s="44" t="str">
        <f>IF(ch_table[[#This Row],[Subject 1]]&lt;&gt;"House rose", "",SUMIF(ch_table[Day], ch_table[[#This Row],[Day]], ch_table[Duration]))</f>
        <v/>
      </c>
      <c r="I2958" s="49">
        <f>SUM(INDEX(ch_table[Duration],1):ch_table[[#This Row],[Duration]])</f>
        <v>67.992361111111023</v>
      </c>
      <c r="J2958" s="44" cm="1">
        <f t="array" ref="J295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958" s="44" t="str" cm="1">
        <f t="array" ref="K295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958" s="44" t="str">
        <f>IF(ch_table[[#This Row],[Subject 1]]&lt;&gt;"House rose", "",SUMIF(ch_table[Day], ch_table[[#This Row],[Day]], ch_table[AAT]))</f>
        <v/>
      </c>
      <c r="M2958" s="47">
        <f>SUM(INDEX(ch_table[AAT],1):ch_table[[#This Row],[AAT]])</f>
        <v>5.3222222222222273</v>
      </c>
    </row>
    <row r="2959" spans="1:13" x14ac:dyDescent="0.25">
      <c r="A2959" s="2">
        <v>207</v>
      </c>
      <c r="B2959" s="40">
        <v>44313</v>
      </c>
      <c r="C2959" s="42">
        <v>0.75763888888888886</v>
      </c>
      <c r="D2959" s="3" t="s">
        <v>35</v>
      </c>
      <c r="E2959" s="5" t="s">
        <v>1472</v>
      </c>
      <c r="G2959" s="42" cm="1">
        <f t="array" ref="G295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6.9444444444444198E-4</v>
      </c>
      <c r="H2959" s="44" t="str">
        <f>IF(ch_table[[#This Row],[Subject 1]]&lt;&gt;"House rose", "",SUMIF(ch_table[Day], ch_table[[#This Row],[Day]], ch_table[Duration]))</f>
        <v/>
      </c>
      <c r="I2959" s="49">
        <f>SUM(INDEX(ch_table[Duration],1):ch_table[[#This Row],[Duration]])</f>
        <v>67.993055555555472</v>
      </c>
      <c r="J2959" s="44" cm="1">
        <f t="array" ref="J295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959" s="44" t="str" cm="1">
        <f t="array" ref="K295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959" s="44" t="str">
        <f>IF(ch_table[[#This Row],[Subject 1]]&lt;&gt;"House rose", "",SUMIF(ch_table[Day], ch_table[[#This Row],[Day]], ch_table[AAT]))</f>
        <v/>
      </c>
      <c r="M2959" s="47">
        <f>SUM(INDEX(ch_table[AAT],1):ch_table[[#This Row],[AAT]])</f>
        <v>5.3222222222222273</v>
      </c>
    </row>
    <row r="2960" spans="1:13" x14ac:dyDescent="0.25">
      <c r="A2960" s="2">
        <v>207</v>
      </c>
      <c r="B2960" s="40">
        <v>44313</v>
      </c>
      <c r="C2960" s="42">
        <v>0.7583333333333333</v>
      </c>
      <c r="D2960" s="3" t="s">
        <v>26</v>
      </c>
      <c r="E2960" s="5" t="s">
        <v>1473</v>
      </c>
      <c r="G2960" s="42" cm="1">
        <f t="array" ref="G296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2.430555555555558E-2</v>
      </c>
      <c r="H2960" s="44" t="str">
        <f>IF(ch_table[[#This Row],[Subject 1]]&lt;&gt;"House rose", "",SUMIF(ch_table[Day], ch_table[[#This Row],[Day]], ch_table[Duration]))</f>
        <v/>
      </c>
      <c r="I2960" s="49">
        <f>SUM(INDEX(ch_table[Duration],1):ch_table[[#This Row],[Duration]])</f>
        <v>68.017361111111029</v>
      </c>
      <c r="J2960" s="44" cm="1">
        <f t="array" ref="J296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960" s="44" t="str" cm="1">
        <f t="array" ref="K296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960" s="44" t="str">
        <f>IF(ch_table[[#This Row],[Subject 1]]&lt;&gt;"House rose", "",SUMIF(ch_table[Day], ch_table[[#This Row],[Day]], ch_table[AAT]))</f>
        <v/>
      </c>
      <c r="M2960" s="47">
        <f>SUM(INDEX(ch_table[AAT],1):ch_table[[#This Row],[AAT]])</f>
        <v>5.3222222222222273</v>
      </c>
    </row>
    <row r="2961" spans="1:13" x14ac:dyDescent="0.25">
      <c r="A2961" s="2">
        <v>207</v>
      </c>
      <c r="B2961" s="40">
        <v>44313</v>
      </c>
      <c r="C2961" s="42">
        <v>0.78263888888888888</v>
      </c>
      <c r="D2961" s="3" t="s">
        <v>17</v>
      </c>
      <c r="G2961" s="42" t="str" cm="1">
        <f t="array" ref="G296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2961" s="44">
        <f>IF(ch_table[[#This Row],[Subject 1]]&lt;&gt;"House rose", "",SUMIF(ch_table[Day], ch_table[[#This Row],[Day]], ch_table[Duration]))</f>
        <v>0.3034722222222222</v>
      </c>
      <c r="I2961" s="49">
        <f>SUM(INDEX(ch_table[Duration],1):ch_table[[#This Row],[Duration]])</f>
        <v>68.017361111111029</v>
      </c>
      <c r="J2961" s="44" cm="1">
        <f t="array" ref="J296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961" s="44" t="str" cm="1">
        <f t="array" ref="K296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961" s="44">
        <f>IF(ch_table[[#This Row],[Subject 1]]&lt;&gt;"House rose", "",SUMIF(ch_table[Day], ch_table[[#This Row],[Day]], ch_table[AAT]))</f>
        <v>0</v>
      </c>
      <c r="M2961" s="47">
        <f>SUM(INDEX(ch_table[AAT],1):ch_table[[#This Row],[AAT]])</f>
        <v>5.3222222222222273</v>
      </c>
    </row>
    <row r="2962" spans="1:13" x14ac:dyDescent="0.25">
      <c r="A2962" s="2">
        <v>208</v>
      </c>
      <c r="B2962" s="40">
        <v>44314</v>
      </c>
      <c r="C2962" s="42">
        <v>0.47916666666666669</v>
      </c>
      <c r="D2962" s="3" t="s">
        <v>18</v>
      </c>
      <c r="G2962" s="42" cm="1">
        <f t="array" ref="G296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2962" s="44" t="str">
        <f>IF(ch_table[[#This Row],[Subject 1]]&lt;&gt;"House rose", "",SUMIF(ch_table[Day], ch_table[[#This Row],[Day]], ch_table[Duration]))</f>
        <v/>
      </c>
      <c r="I2962" s="49">
        <f>SUM(INDEX(ch_table[Duration],1):ch_table[[#This Row],[Duration]])</f>
        <v>68.01944444444436</v>
      </c>
      <c r="J2962" s="44" cm="1">
        <f t="array" ref="J296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962" s="44" t="str" cm="1">
        <f t="array" ref="K296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962" s="44" t="str">
        <f>IF(ch_table[[#This Row],[Subject 1]]&lt;&gt;"House rose", "",SUMIF(ch_table[Day], ch_table[[#This Row],[Day]], ch_table[AAT]))</f>
        <v/>
      </c>
      <c r="M2962" s="47">
        <f>SUM(INDEX(ch_table[AAT],1):ch_table[[#This Row],[AAT]])</f>
        <v>5.3222222222222273</v>
      </c>
    </row>
    <row r="2963" spans="1:13" x14ac:dyDescent="0.25">
      <c r="A2963" s="2">
        <v>208</v>
      </c>
      <c r="B2963" s="40">
        <v>44314</v>
      </c>
      <c r="C2963" s="42">
        <v>0.48125000000000001</v>
      </c>
      <c r="D2963" s="3" t="s">
        <v>28</v>
      </c>
      <c r="E2963" s="5" t="s">
        <v>280</v>
      </c>
      <c r="G2963" s="42" cm="1">
        <f t="array" ref="G296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1.8055555555555602E-2</v>
      </c>
      <c r="H2963" s="44" t="str">
        <f>IF(ch_table[[#This Row],[Subject 1]]&lt;&gt;"House rose", "",SUMIF(ch_table[Day], ch_table[[#This Row],[Day]], ch_table[Duration]))</f>
        <v/>
      </c>
      <c r="I2963" s="49">
        <f>SUM(INDEX(ch_table[Duration],1):ch_table[[#This Row],[Duration]])</f>
        <v>68.037499999999909</v>
      </c>
      <c r="J2963" s="44" cm="1">
        <f t="array" ref="J296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963" s="44" t="str" cm="1">
        <f t="array" ref="K296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963" s="44" t="str">
        <f>IF(ch_table[[#This Row],[Subject 1]]&lt;&gt;"House rose", "",SUMIF(ch_table[Day], ch_table[[#This Row],[Day]], ch_table[AAT]))</f>
        <v/>
      </c>
      <c r="M2963" s="47">
        <f>SUM(INDEX(ch_table[AAT],1):ch_table[[#This Row],[AAT]])</f>
        <v>5.3222222222222273</v>
      </c>
    </row>
    <row r="2964" spans="1:13" x14ac:dyDescent="0.25">
      <c r="A2964" s="2">
        <v>208</v>
      </c>
      <c r="B2964" s="40">
        <v>44314</v>
      </c>
      <c r="C2964" s="42">
        <v>0.49930555555555561</v>
      </c>
      <c r="D2964" s="3" t="s">
        <v>28</v>
      </c>
      <c r="E2964" s="5" t="s">
        <v>99</v>
      </c>
      <c r="G2964" s="42" cm="1">
        <f t="array" ref="G296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2.5694444444444409E-2</v>
      </c>
      <c r="H2964" s="44" t="str">
        <f>IF(ch_table[[#This Row],[Subject 1]]&lt;&gt;"House rose", "",SUMIF(ch_table[Day], ch_table[[#This Row],[Day]], ch_table[Duration]))</f>
        <v/>
      </c>
      <c r="I2964" s="49">
        <f>SUM(INDEX(ch_table[Duration],1):ch_table[[#This Row],[Duration]])</f>
        <v>68.063194444444349</v>
      </c>
      <c r="J2964" s="44" cm="1">
        <f t="array" ref="J296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964" s="44" t="str" cm="1">
        <f t="array" ref="K296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964" s="44" t="str">
        <f>IF(ch_table[[#This Row],[Subject 1]]&lt;&gt;"House rose", "",SUMIF(ch_table[Day], ch_table[[#This Row],[Day]], ch_table[AAT]))</f>
        <v/>
      </c>
      <c r="M2964" s="47">
        <f>SUM(INDEX(ch_table[AAT],1):ch_table[[#This Row],[AAT]])</f>
        <v>5.3222222222222273</v>
      </c>
    </row>
    <row r="2965" spans="1:13" x14ac:dyDescent="0.25">
      <c r="A2965" s="2">
        <v>208</v>
      </c>
      <c r="B2965" s="40">
        <v>44314</v>
      </c>
      <c r="C2965" s="42">
        <v>0.52500000000000002</v>
      </c>
      <c r="D2965" s="3" t="s">
        <v>15</v>
      </c>
      <c r="G2965" s="42" cm="1">
        <f t="array" ref="G296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3.4722222222222099E-3</v>
      </c>
      <c r="H2965" s="44" t="str">
        <f>IF(ch_table[[#This Row],[Subject 1]]&lt;&gt;"House rose", "",SUMIF(ch_table[Day], ch_table[[#This Row],[Day]], ch_table[Duration]))</f>
        <v/>
      </c>
      <c r="I2965" s="49">
        <f>SUM(INDEX(ch_table[Duration],1):ch_table[[#This Row],[Duration]])</f>
        <v>68.066666666666578</v>
      </c>
      <c r="J2965" s="44" cm="1">
        <f t="array" ref="J296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965" s="44" t="str" cm="1">
        <f t="array" ref="K296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965" s="44" t="str">
        <f>IF(ch_table[[#This Row],[Subject 1]]&lt;&gt;"House rose", "",SUMIF(ch_table[Day], ch_table[[#This Row],[Day]], ch_table[AAT]))</f>
        <v/>
      </c>
      <c r="M2965" s="47">
        <f>SUM(INDEX(ch_table[AAT],1):ch_table[[#This Row],[AAT]])</f>
        <v>5.3222222222222273</v>
      </c>
    </row>
    <row r="2966" spans="1:13" ht="30" x14ac:dyDescent="0.25">
      <c r="A2966" s="2">
        <v>208</v>
      </c>
      <c r="B2966" s="40">
        <v>44314</v>
      </c>
      <c r="C2966" s="42">
        <v>0.52847222222222223</v>
      </c>
      <c r="D2966" s="3" t="s">
        <v>32</v>
      </c>
      <c r="E2966" s="5" t="s">
        <v>1474</v>
      </c>
      <c r="G2966" s="42" cm="1">
        <f t="array" ref="G296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3.0555555555555558E-2</v>
      </c>
      <c r="H2966" s="44" t="str">
        <f>IF(ch_table[[#This Row],[Subject 1]]&lt;&gt;"House rose", "",SUMIF(ch_table[Day], ch_table[[#This Row],[Day]], ch_table[Duration]))</f>
        <v/>
      </c>
      <c r="I2966" s="49">
        <f>SUM(INDEX(ch_table[Duration],1):ch_table[[#This Row],[Duration]])</f>
        <v>68.097222222222129</v>
      </c>
      <c r="J2966" s="44" cm="1">
        <f t="array" ref="J296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966" s="44" t="str" cm="1">
        <f t="array" ref="K296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966" s="44" t="str">
        <f>IF(ch_table[[#This Row],[Subject 1]]&lt;&gt;"House rose", "",SUMIF(ch_table[Day], ch_table[[#This Row],[Day]], ch_table[AAT]))</f>
        <v/>
      </c>
      <c r="M2966" s="47">
        <f>SUM(INDEX(ch_table[AAT],1):ch_table[[#This Row],[AAT]])</f>
        <v>5.3222222222222273</v>
      </c>
    </row>
    <row r="2967" spans="1:13" x14ac:dyDescent="0.25">
      <c r="A2967" s="2">
        <v>208</v>
      </c>
      <c r="B2967" s="40">
        <v>44314</v>
      </c>
      <c r="C2967" s="42">
        <v>0.55902777777777779</v>
      </c>
      <c r="D2967" s="3" t="s">
        <v>15</v>
      </c>
      <c r="G2967" s="42" cm="1">
        <f t="array" ref="G296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2.0833333333333259E-3</v>
      </c>
      <c r="H2967" s="44" t="str">
        <f>IF(ch_table[[#This Row],[Subject 1]]&lt;&gt;"House rose", "",SUMIF(ch_table[Day], ch_table[[#This Row],[Day]], ch_table[Duration]))</f>
        <v/>
      </c>
      <c r="I2967" s="49">
        <f>SUM(INDEX(ch_table[Duration],1):ch_table[[#This Row],[Duration]])</f>
        <v>68.099305555555461</v>
      </c>
      <c r="J2967" s="44" cm="1">
        <f t="array" ref="J296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967" s="44" t="str" cm="1">
        <f t="array" ref="K296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967" s="44" t="str">
        <f>IF(ch_table[[#This Row],[Subject 1]]&lt;&gt;"House rose", "",SUMIF(ch_table[Day], ch_table[[#This Row],[Day]], ch_table[AAT]))</f>
        <v/>
      </c>
      <c r="M2967" s="47">
        <f>SUM(INDEX(ch_table[AAT],1):ch_table[[#This Row],[AAT]])</f>
        <v>5.3222222222222273</v>
      </c>
    </row>
    <row r="2968" spans="1:13" x14ac:dyDescent="0.25">
      <c r="A2968" s="2">
        <v>208</v>
      </c>
      <c r="B2968" s="40">
        <v>44314</v>
      </c>
      <c r="C2968" s="42">
        <v>0.56111111111111112</v>
      </c>
      <c r="D2968" s="3" t="s">
        <v>44</v>
      </c>
      <c r="E2968" s="5" t="s">
        <v>1475</v>
      </c>
      <c r="G2968" s="42" cm="1">
        <f t="array" ref="G296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7.6388888888888618E-3</v>
      </c>
      <c r="H2968" s="44" t="str">
        <f>IF(ch_table[[#This Row],[Subject 1]]&lt;&gt;"House rose", "",SUMIF(ch_table[Day], ch_table[[#This Row],[Day]], ch_table[Duration]))</f>
        <v/>
      </c>
      <c r="I2968" s="49">
        <f>SUM(INDEX(ch_table[Duration],1):ch_table[[#This Row],[Duration]])</f>
        <v>68.106944444444352</v>
      </c>
      <c r="J2968" s="44" cm="1">
        <f t="array" ref="J296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968" s="44" t="str" cm="1">
        <f t="array" ref="K296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968" s="44" t="str">
        <f>IF(ch_table[[#This Row],[Subject 1]]&lt;&gt;"House rose", "",SUMIF(ch_table[Day], ch_table[[#This Row],[Day]], ch_table[AAT]))</f>
        <v/>
      </c>
      <c r="M2968" s="47">
        <f>SUM(INDEX(ch_table[AAT],1):ch_table[[#This Row],[AAT]])</f>
        <v>5.3222222222222273</v>
      </c>
    </row>
    <row r="2969" spans="1:13" x14ac:dyDescent="0.25">
      <c r="A2969" s="2">
        <v>208</v>
      </c>
      <c r="B2969" s="40">
        <v>44314</v>
      </c>
      <c r="C2969" s="42">
        <v>0.56874999999999998</v>
      </c>
      <c r="D2969" s="3" t="s">
        <v>42</v>
      </c>
      <c r="E2969" s="5" t="s">
        <v>481</v>
      </c>
      <c r="F2969" s="5" t="s">
        <v>830</v>
      </c>
      <c r="G2969" s="42" cm="1">
        <f t="array" ref="G296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5.2777777777777812E-2</v>
      </c>
      <c r="H2969" s="44" t="str">
        <f>IF(ch_table[[#This Row],[Subject 1]]&lt;&gt;"House rose", "",SUMIF(ch_table[Day], ch_table[[#This Row],[Day]], ch_table[Duration]))</f>
        <v/>
      </c>
      <c r="I2969" s="49">
        <f>SUM(INDEX(ch_table[Duration],1):ch_table[[#This Row],[Duration]])</f>
        <v>68.159722222222129</v>
      </c>
      <c r="J2969" s="44" cm="1">
        <f t="array" ref="J296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969" s="44" t="str" cm="1">
        <f t="array" ref="K296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969" s="44" t="str">
        <f>IF(ch_table[[#This Row],[Subject 1]]&lt;&gt;"House rose", "",SUMIF(ch_table[Day], ch_table[[#This Row],[Day]], ch_table[AAT]))</f>
        <v/>
      </c>
      <c r="M2969" s="47">
        <f>SUM(INDEX(ch_table[AAT],1):ch_table[[#This Row],[AAT]])</f>
        <v>5.3222222222222273</v>
      </c>
    </row>
    <row r="2970" spans="1:13" x14ac:dyDescent="0.25">
      <c r="A2970" s="2">
        <v>208</v>
      </c>
      <c r="B2970" s="40">
        <v>44314</v>
      </c>
      <c r="C2970" s="42">
        <v>0.62152777777777779</v>
      </c>
      <c r="D2970" s="3" t="s">
        <v>15</v>
      </c>
      <c r="G2970" s="42" cm="1">
        <f t="array" ref="G297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2.7777777777777679E-3</v>
      </c>
      <c r="H2970" s="44" t="str">
        <f>IF(ch_table[[#This Row],[Subject 1]]&lt;&gt;"House rose", "",SUMIF(ch_table[Day], ch_table[[#This Row],[Day]], ch_table[Duration]))</f>
        <v/>
      </c>
      <c r="I2970" s="49">
        <f>SUM(INDEX(ch_table[Duration],1):ch_table[[#This Row],[Duration]])</f>
        <v>68.162499999999909</v>
      </c>
      <c r="J2970" s="44" cm="1">
        <f t="array" ref="J297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970" s="44" t="str" cm="1">
        <f t="array" ref="K297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970" s="44" t="str">
        <f>IF(ch_table[[#This Row],[Subject 1]]&lt;&gt;"House rose", "",SUMIF(ch_table[Day], ch_table[[#This Row],[Day]], ch_table[AAT]))</f>
        <v/>
      </c>
      <c r="M2970" s="47">
        <f>SUM(INDEX(ch_table[AAT],1):ch_table[[#This Row],[AAT]])</f>
        <v>5.3222222222222273</v>
      </c>
    </row>
    <row r="2971" spans="1:13" x14ac:dyDescent="0.25">
      <c r="A2971" s="2">
        <v>208</v>
      </c>
      <c r="B2971" s="40">
        <v>44314</v>
      </c>
      <c r="C2971" s="42">
        <v>0.62430555555555556</v>
      </c>
      <c r="D2971" s="3" t="s">
        <v>193</v>
      </c>
      <c r="E2971" s="5" t="s">
        <v>1476</v>
      </c>
      <c r="G2971" s="42" cm="1">
        <f t="array" ref="G297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1.1805555555555514E-2</v>
      </c>
      <c r="H2971" s="44" t="str">
        <f>IF(ch_table[[#This Row],[Subject 1]]&lt;&gt;"House rose", "",SUMIF(ch_table[Day], ch_table[[#This Row],[Day]], ch_table[Duration]))</f>
        <v/>
      </c>
      <c r="I2971" s="49">
        <f>SUM(INDEX(ch_table[Duration],1):ch_table[[#This Row],[Duration]])</f>
        <v>68.174305555555463</v>
      </c>
      <c r="J2971" s="44" cm="1">
        <f t="array" ref="J297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971" s="44" t="str" cm="1">
        <f t="array" ref="K297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971" s="44" t="str">
        <f>IF(ch_table[[#This Row],[Subject 1]]&lt;&gt;"House rose", "",SUMIF(ch_table[Day], ch_table[[#This Row],[Day]], ch_table[AAT]))</f>
        <v/>
      </c>
      <c r="M2971" s="47">
        <f>SUM(INDEX(ch_table[AAT],1):ch_table[[#This Row],[AAT]])</f>
        <v>5.3222222222222273</v>
      </c>
    </row>
    <row r="2972" spans="1:13" x14ac:dyDescent="0.25">
      <c r="A2972" s="2">
        <v>208</v>
      </c>
      <c r="B2972" s="40">
        <v>44314</v>
      </c>
      <c r="C2972" s="42">
        <v>0.63611111111111107</v>
      </c>
      <c r="D2972" s="3" t="s">
        <v>15</v>
      </c>
      <c r="G2972" s="42" cm="1">
        <f t="array" ref="G297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1.388888888888884E-3</v>
      </c>
      <c r="H2972" s="44" t="str">
        <f>IF(ch_table[[#This Row],[Subject 1]]&lt;&gt;"House rose", "",SUMIF(ch_table[Day], ch_table[[#This Row],[Day]], ch_table[Duration]))</f>
        <v/>
      </c>
      <c r="I2972" s="49">
        <f>SUM(INDEX(ch_table[Duration],1):ch_table[[#This Row],[Duration]])</f>
        <v>68.175694444444346</v>
      </c>
      <c r="J2972" s="44" cm="1">
        <f t="array" ref="J297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972" s="44" t="str" cm="1">
        <f t="array" ref="K297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972" s="44" t="str">
        <f>IF(ch_table[[#This Row],[Subject 1]]&lt;&gt;"House rose", "",SUMIF(ch_table[Day], ch_table[[#This Row],[Day]], ch_table[AAT]))</f>
        <v/>
      </c>
      <c r="M2972" s="47">
        <f>SUM(INDEX(ch_table[AAT],1):ch_table[[#This Row],[AAT]])</f>
        <v>5.3222222222222273</v>
      </c>
    </row>
    <row r="2973" spans="1:13" x14ac:dyDescent="0.25">
      <c r="A2973" s="2">
        <v>208</v>
      </c>
      <c r="B2973" s="40">
        <v>44314</v>
      </c>
      <c r="C2973" s="42">
        <v>0.63749999999999996</v>
      </c>
      <c r="D2973" s="3" t="s">
        <v>193</v>
      </c>
      <c r="E2973" s="5" t="s">
        <v>1477</v>
      </c>
      <c r="G2973" s="42" cm="1">
        <f t="array" ref="G297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2.2916666666666696E-2</v>
      </c>
      <c r="H2973" s="44" t="str">
        <f>IF(ch_table[[#This Row],[Subject 1]]&lt;&gt;"House rose", "",SUMIF(ch_table[Day], ch_table[[#This Row],[Day]], ch_table[Duration]))</f>
        <v/>
      </c>
      <c r="I2973" s="49">
        <f>SUM(INDEX(ch_table[Duration],1):ch_table[[#This Row],[Duration]])</f>
        <v>68.198611111111006</v>
      </c>
      <c r="J2973" s="44" cm="1">
        <f t="array" ref="J297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973" s="44" t="str" cm="1">
        <f t="array" ref="K297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973" s="44" t="str">
        <f>IF(ch_table[[#This Row],[Subject 1]]&lt;&gt;"House rose", "",SUMIF(ch_table[Day], ch_table[[#This Row],[Day]], ch_table[AAT]))</f>
        <v/>
      </c>
      <c r="M2973" s="47">
        <f>SUM(INDEX(ch_table[AAT],1):ch_table[[#This Row],[AAT]])</f>
        <v>5.3222222222222273</v>
      </c>
    </row>
    <row r="2974" spans="1:13" x14ac:dyDescent="0.25">
      <c r="A2974" s="2">
        <v>208</v>
      </c>
      <c r="B2974" s="40">
        <v>44314</v>
      </c>
      <c r="C2974" s="42">
        <v>0.66041666666666665</v>
      </c>
      <c r="D2974" s="3" t="s">
        <v>15</v>
      </c>
      <c r="G2974" s="42" cm="1">
        <f t="array" ref="G297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1.388888888888884E-3</v>
      </c>
      <c r="H2974" s="44" t="str">
        <f>IF(ch_table[[#This Row],[Subject 1]]&lt;&gt;"House rose", "",SUMIF(ch_table[Day], ch_table[[#This Row],[Day]], ch_table[Duration]))</f>
        <v/>
      </c>
      <c r="I2974" s="49">
        <f>SUM(INDEX(ch_table[Duration],1):ch_table[[#This Row],[Duration]])</f>
        <v>68.199999999999889</v>
      </c>
      <c r="J2974" s="44" cm="1">
        <f t="array" ref="J297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974" s="44" t="str" cm="1">
        <f t="array" ref="K297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974" s="44" t="str">
        <f>IF(ch_table[[#This Row],[Subject 1]]&lt;&gt;"House rose", "",SUMIF(ch_table[Day], ch_table[[#This Row],[Day]], ch_table[AAT]))</f>
        <v/>
      </c>
      <c r="M2974" s="47">
        <f>SUM(INDEX(ch_table[AAT],1):ch_table[[#This Row],[AAT]])</f>
        <v>5.3222222222222273</v>
      </c>
    </row>
    <row r="2975" spans="1:13" x14ac:dyDescent="0.25">
      <c r="A2975" s="2">
        <v>208</v>
      </c>
      <c r="B2975" s="40">
        <v>44314</v>
      </c>
      <c r="C2975" s="42">
        <v>0.66180555555555554</v>
      </c>
      <c r="D2975" s="3" t="s">
        <v>56</v>
      </c>
      <c r="E2975" s="5" t="s">
        <v>1478</v>
      </c>
      <c r="F2975" s="5" t="s">
        <v>830</v>
      </c>
      <c r="G2975" s="42" cm="1">
        <f t="array" ref="G297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3.5416666666666652E-2</v>
      </c>
      <c r="H2975" s="44" t="str">
        <f>IF(ch_table[[#This Row],[Subject 1]]&lt;&gt;"House rose", "",SUMIF(ch_table[Day], ch_table[[#This Row],[Day]], ch_table[Duration]))</f>
        <v/>
      </c>
      <c r="I2975" s="49">
        <f>SUM(INDEX(ch_table[Duration],1):ch_table[[#This Row],[Duration]])</f>
        <v>68.235416666666552</v>
      </c>
      <c r="J2975" s="44" cm="1">
        <f t="array" ref="J297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975" s="44" t="str" cm="1">
        <f t="array" ref="K297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975" s="44" t="str">
        <f>IF(ch_table[[#This Row],[Subject 1]]&lt;&gt;"House rose", "",SUMIF(ch_table[Day], ch_table[[#This Row],[Day]], ch_table[AAT]))</f>
        <v/>
      </c>
      <c r="M2975" s="47">
        <f>SUM(INDEX(ch_table[AAT],1):ch_table[[#This Row],[AAT]])</f>
        <v>5.3222222222222273</v>
      </c>
    </row>
    <row r="2976" spans="1:13" x14ac:dyDescent="0.25">
      <c r="A2976" s="2">
        <v>208</v>
      </c>
      <c r="B2976" s="40">
        <v>44314</v>
      </c>
      <c r="C2976" s="42">
        <v>0.69722222222222219</v>
      </c>
      <c r="D2976" s="3" t="s">
        <v>42</v>
      </c>
      <c r="E2976" s="5" t="s">
        <v>1466</v>
      </c>
      <c r="F2976" s="5" t="s">
        <v>830</v>
      </c>
      <c r="G2976" s="42" cm="1">
        <f t="array" ref="G297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1.5277777777777835E-2</v>
      </c>
      <c r="H2976" s="44" t="str">
        <f>IF(ch_table[[#This Row],[Subject 1]]&lt;&gt;"House rose", "",SUMIF(ch_table[Day], ch_table[[#This Row],[Day]], ch_table[Duration]))</f>
        <v/>
      </c>
      <c r="I2976" s="49">
        <f>SUM(INDEX(ch_table[Duration],1):ch_table[[#This Row],[Duration]])</f>
        <v>68.250694444444335</v>
      </c>
      <c r="J2976" s="44" cm="1">
        <f t="array" ref="J297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976" s="44" t="str" cm="1">
        <f t="array" ref="K297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976" s="44" t="str">
        <f>IF(ch_table[[#This Row],[Subject 1]]&lt;&gt;"House rose", "",SUMIF(ch_table[Day], ch_table[[#This Row],[Day]], ch_table[AAT]))</f>
        <v/>
      </c>
      <c r="M2976" s="47">
        <f>SUM(INDEX(ch_table[AAT],1):ch_table[[#This Row],[AAT]])</f>
        <v>5.3222222222222273</v>
      </c>
    </row>
    <row r="2977" spans="1:13" ht="30" x14ac:dyDescent="0.25">
      <c r="A2977" s="2">
        <v>208</v>
      </c>
      <c r="B2977" s="40">
        <v>44314</v>
      </c>
      <c r="C2977" s="42">
        <v>0.71250000000000002</v>
      </c>
      <c r="D2977" s="3" t="s">
        <v>682</v>
      </c>
      <c r="E2977" s="5" t="s">
        <v>1479</v>
      </c>
      <c r="G2977" s="42" cm="1">
        <f t="array" ref="G297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4.0277777777777746E-2</v>
      </c>
      <c r="H2977" s="44" t="str">
        <f>IF(ch_table[[#This Row],[Subject 1]]&lt;&gt;"House rose", "",SUMIF(ch_table[Day], ch_table[[#This Row],[Day]], ch_table[Duration]))</f>
        <v/>
      </c>
      <c r="I2977" s="49">
        <f>SUM(INDEX(ch_table[Duration],1):ch_table[[#This Row],[Duration]])</f>
        <v>68.290972222222109</v>
      </c>
      <c r="J2977" s="44" cm="1">
        <f t="array" ref="J297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977" s="44" t="str" cm="1">
        <f t="array" ref="K297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977" s="44" t="str">
        <f>IF(ch_table[[#This Row],[Subject 1]]&lt;&gt;"House rose", "",SUMIF(ch_table[Day], ch_table[[#This Row],[Day]], ch_table[AAT]))</f>
        <v/>
      </c>
      <c r="M2977" s="47">
        <f>SUM(INDEX(ch_table[AAT],1):ch_table[[#This Row],[AAT]])</f>
        <v>5.3222222222222273</v>
      </c>
    </row>
    <row r="2978" spans="1:13" x14ac:dyDescent="0.25">
      <c r="A2978" s="2">
        <v>208</v>
      </c>
      <c r="B2978" s="40">
        <v>44314</v>
      </c>
      <c r="C2978" s="42">
        <v>0.75277777777777777</v>
      </c>
      <c r="D2978" s="3" t="s">
        <v>35</v>
      </c>
      <c r="E2978" s="5" t="s">
        <v>1480</v>
      </c>
      <c r="G2978" s="42" cm="1">
        <f t="array" ref="G2978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6.9444444444444198E-4</v>
      </c>
      <c r="H2978" s="44" t="str">
        <f>IF(ch_table[[#This Row],[Subject 1]]&lt;&gt;"House rose", "",SUMIF(ch_table[Day], ch_table[[#This Row],[Day]], ch_table[Duration]))</f>
        <v/>
      </c>
      <c r="I2978" s="49">
        <f>SUM(INDEX(ch_table[Duration],1):ch_table[[#This Row],[Duration]])</f>
        <v>68.291666666666558</v>
      </c>
      <c r="J2978" s="44" cm="1">
        <f t="array" ref="J2978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978" s="44" t="str" cm="1">
        <f t="array" ref="K2978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978" s="44" t="str">
        <f>IF(ch_table[[#This Row],[Subject 1]]&lt;&gt;"House rose", "",SUMIF(ch_table[Day], ch_table[[#This Row],[Day]], ch_table[AAT]))</f>
        <v/>
      </c>
      <c r="M2978" s="47">
        <f>SUM(INDEX(ch_table[AAT],1):ch_table[[#This Row],[AAT]])</f>
        <v>5.3222222222222273</v>
      </c>
    </row>
    <row r="2979" spans="1:13" ht="30" x14ac:dyDescent="0.25">
      <c r="A2979" s="2">
        <v>208</v>
      </c>
      <c r="B2979" s="40">
        <v>44314</v>
      </c>
      <c r="C2979" s="42">
        <v>0.75347222222222221</v>
      </c>
      <c r="D2979" s="3" t="s">
        <v>26</v>
      </c>
      <c r="E2979" s="5" t="s">
        <v>1481</v>
      </c>
      <c r="G2979" s="42" cm="1">
        <f t="array" ref="G2979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1.5277777777777835E-2</v>
      </c>
      <c r="H2979" s="44" t="str">
        <f>IF(ch_table[[#This Row],[Subject 1]]&lt;&gt;"House rose", "",SUMIF(ch_table[Day], ch_table[[#This Row],[Day]], ch_table[Duration]))</f>
        <v/>
      </c>
      <c r="I2979" s="49">
        <f>SUM(INDEX(ch_table[Duration],1):ch_table[[#This Row],[Duration]])</f>
        <v>68.306944444444341</v>
      </c>
      <c r="J2979" s="44" cm="1">
        <f t="array" ref="J2979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979" s="44" t="str" cm="1">
        <f t="array" ref="K2979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979" s="44" t="str">
        <f>IF(ch_table[[#This Row],[Subject 1]]&lt;&gt;"House rose", "",SUMIF(ch_table[Day], ch_table[[#This Row],[Day]], ch_table[AAT]))</f>
        <v/>
      </c>
      <c r="M2979" s="47">
        <f>SUM(INDEX(ch_table[AAT],1):ch_table[[#This Row],[AAT]])</f>
        <v>5.3222222222222273</v>
      </c>
    </row>
    <row r="2980" spans="1:13" x14ac:dyDescent="0.25">
      <c r="A2980" s="2">
        <v>208</v>
      </c>
      <c r="B2980" s="40">
        <v>44314</v>
      </c>
      <c r="C2980" s="42">
        <v>0.76875000000000004</v>
      </c>
      <c r="D2980" s="3" t="s">
        <v>17</v>
      </c>
      <c r="G2980" s="42" t="str" cm="1">
        <f t="array" ref="G2980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2980" s="44">
        <f>IF(ch_table[[#This Row],[Subject 1]]&lt;&gt;"House rose", "",SUMIF(ch_table[Day], ch_table[[#This Row],[Day]], ch_table[Duration]))</f>
        <v>0.28958333333333336</v>
      </c>
      <c r="I2980" s="49">
        <f>SUM(INDEX(ch_table[Duration],1):ch_table[[#This Row],[Duration]])</f>
        <v>68.306944444444341</v>
      </c>
      <c r="J2980" s="44" cm="1">
        <f t="array" ref="J2980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0.79166666666666663</v>
      </c>
      <c r="K2980" s="44" t="str" cm="1">
        <f t="array" ref="K2980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980" s="44">
        <f>IF(ch_table[[#This Row],[Subject 1]]&lt;&gt;"House rose", "",SUMIF(ch_table[Day], ch_table[[#This Row],[Day]], ch_table[AAT]))</f>
        <v>0</v>
      </c>
      <c r="M2980" s="47">
        <f>SUM(INDEX(ch_table[AAT],1):ch_table[[#This Row],[AAT]])</f>
        <v>5.3222222222222273</v>
      </c>
    </row>
    <row r="2981" spans="1:13" x14ac:dyDescent="0.25">
      <c r="A2981" s="2">
        <v>209</v>
      </c>
      <c r="B2981" s="40">
        <v>44315</v>
      </c>
      <c r="C2981" s="42">
        <v>0.39583333333333331</v>
      </c>
      <c r="D2981" s="3" t="s">
        <v>18</v>
      </c>
      <c r="G2981" s="42" cm="1">
        <f t="array" ref="G2981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2.0833333333332704E-3</v>
      </c>
      <c r="H2981" s="44" t="str">
        <f>IF(ch_table[[#This Row],[Subject 1]]&lt;&gt;"House rose", "",SUMIF(ch_table[Day], ch_table[[#This Row],[Day]], ch_table[Duration]))</f>
        <v/>
      </c>
      <c r="I2981" s="49">
        <f>SUM(INDEX(ch_table[Duration],1):ch_table[[#This Row],[Duration]])</f>
        <v>68.309027777777672</v>
      </c>
      <c r="J2981" s="44" cm="1">
        <f t="array" ref="J2981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981" s="44" t="str" cm="1">
        <f t="array" ref="K2981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981" s="44" t="str">
        <f>IF(ch_table[[#This Row],[Subject 1]]&lt;&gt;"House rose", "",SUMIF(ch_table[Day], ch_table[[#This Row],[Day]], ch_table[AAT]))</f>
        <v/>
      </c>
      <c r="M2981" s="47">
        <f>SUM(INDEX(ch_table[AAT],1):ch_table[[#This Row],[AAT]])</f>
        <v>5.3222222222222273</v>
      </c>
    </row>
    <row r="2982" spans="1:13" x14ac:dyDescent="0.25">
      <c r="A2982" s="2">
        <v>209</v>
      </c>
      <c r="B2982" s="40">
        <v>44315</v>
      </c>
      <c r="C2982" s="42">
        <v>0.39791666666666659</v>
      </c>
      <c r="D2982" s="3" t="s">
        <v>28</v>
      </c>
      <c r="E2982" s="5" t="s">
        <v>209</v>
      </c>
      <c r="G2982" s="42" cm="1">
        <f t="array" ref="G2982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2.9861111111111227E-2</v>
      </c>
      <c r="H2982" s="44" t="str">
        <f>IF(ch_table[[#This Row],[Subject 1]]&lt;&gt;"House rose", "",SUMIF(ch_table[Day], ch_table[[#This Row],[Day]], ch_table[Duration]))</f>
        <v/>
      </c>
      <c r="I2982" s="49">
        <f>SUM(INDEX(ch_table[Duration],1):ch_table[[#This Row],[Duration]])</f>
        <v>68.338888888888789</v>
      </c>
      <c r="J2982" s="44" cm="1">
        <f t="array" ref="J2982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982" s="44" t="str" cm="1">
        <f t="array" ref="K2982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982" s="44" t="str">
        <f>IF(ch_table[[#This Row],[Subject 1]]&lt;&gt;"House rose", "",SUMIF(ch_table[Day], ch_table[[#This Row],[Day]], ch_table[AAT]))</f>
        <v/>
      </c>
      <c r="M2982" s="47">
        <f>SUM(INDEX(ch_table[AAT],1):ch_table[[#This Row],[AAT]])</f>
        <v>5.3222222222222273</v>
      </c>
    </row>
    <row r="2983" spans="1:13" x14ac:dyDescent="0.25">
      <c r="A2983" s="2">
        <v>209</v>
      </c>
      <c r="B2983" s="40">
        <v>44315</v>
      </c>
      <c r="C2983" s="42">
        <v>0.42777777777777781</v>
      </c>
      <c r="D2983" s="3" t="s">
        <v>29</v>
      </c>
      <c r="E2983" s="5" t="s">
        <v>209</v>
      </c>
      <c r="G2983" s="42" cm="1">
        <f t="array" ref="G2983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1.5277777777777668E-2</v>
      </c>
      <c r="H2983" s="44" t="str">
        <f>IF(ch_table[[#This Row],[Subject 1]]&lt;&gt;"House rose", "",SUMIF(ch_table[Day], ch_table[[#This Row],[Day]], ch_table[Duration]))</f>
        <v/>
      </c>
      <c r="I2983" s="49">
        <f>SUM(INDEX(ch_table[Duration],1):ch_table[[#This Row],[Duration]])</f>
        <v>68.354166666666572</v>
      </c>
      <c r="J2983" s="44" cm="1">
        <f t="array" ref="J2983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983" s="44" t="str" cm="1">
        <f t="array" ref="K2983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983" s="44" t="str">
        <f>IF(ch_table[[#This Row],[Subject 1]]&lt;&gt;"House rose", "",SUMIF(ch_table[Day], ch_table[[#This Row],[Day]], ch_table[AAT]))</f>
        <v/>
      </c>
      <c r="M2983" s="47">
        <f>SUM(INDEX(ch_table[AAT],1):ch_table[[#This Row],[AAT]])</f>
        <v>5.3222222222222273</v>
      </c>
    </row>
    <row r="2984" spans="1:13" ht="30" x14ac:dyDescent="0.25">
      <c r="A2984" s="2">
        <v>209</v>
      </c>
      <c r="B2984" s="40">
        <v>44315</v>
      </c>
      <c r="C2984" s="42">
        <v>0.44305555555555548</v>
      </c>
      <c r="D2984" s="3" t="s">
        <v>24</v>
      </c>
      <c r="E2984" s="5" t="s">
        <v>1482</v>
      </c>
      <c r="G2984" s="42" cm="1">
        <f t="array" ref="G2984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1.3888888888889395E-3</v>
      </c>
      <c r="H2984" s="44" t="str">
        <f>IF(ch_table[[#This Row],[Subject 1]]&lt;&gt;"House rose", "",SUMIF(ch_table[Day], ch_table[[#This Row],[Day]], ch_table[Duration]))</f>
        <v/>
      </c>
      <c r="I2984" s="49">
        <f>SUM(INDEX(ch_table[Duration],1):ch_table[[#This Row],[Duration]])</f>
        <v>68.355555555555455</v>
      </c>
      <c r="J2984" s="44" cm="1">
        <f t="array" ref="J2984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984" s="44" t="str" cm="1">
        <f t="array" ref="K2984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984" s="44" t="str">
        <f>IF(ch_table[[#This Row],[Subject 1]]&lt;&gt;"House rose", "",SUMIF(ch_table[Day], ch_table[[#This Row],[Day]], ch_table[AAT]))</f>
        <v/>
      </c>
      <c r="M2984" s="47">
        <f>SUM(INDEX(ch_table[AAT],1):ch_table[[#This Row],[AAT]])</f>
        <v>5.3222222222222273</v>
      </c>
    </row>
    <row r="2985" spans="1:13" x14ac:dyDescent="0.25">
      <c r="A2985" s="2">
        <v>209</v>
      </c>
      <c r="B2985" s="40">
        <v>44315</v>
      </c>
      <c r="C2985" s="42">
        <v>0.44444444444444442</v>
      </c>
      <c r="D2985" s="3" t="s">
        <v>15</v>
      </c>
      <c r="G2985" s="42" cm="1">
        <f t="array" ref="G2985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>0.15763888888888888</v>
      </c>
      <c r="H2985" s="44" t="str">
        <f>IF(ch_table[[#This Row],[Subject 1]]&lt;&gt;"House rose", "",SUMIF(ch_table[Day], ch_table[[#This Row],[Day]], ch_table[Duration]))</f>
        <v/>
      </c>
      <c r="I2985" s="49">
        <f>SUM(INDEX(ch_table[Duration],1):ch_table[[#This Row],[Duration]])</f>
        <v>68.513194444444338</v>
      </c>
      <c r="J2985" s="44" cm="1">
        <f t="array" ref="J2985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985" s="44" t="str" cm="1">
        <f t="array" ref="K2985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985" s="44" t="str">
        <f>IF(ch_table[[#This Row],[Subject 1]]&lt;&gt;"House rose", "",SUMIF(ch_table[Day], ch_table[[#This Row],[Day]], ch_table[AAT]))</f>
        <v/>
      </c>
      <c r="M2985" s="47">
        <f>SUM(INDEX(ch_table[AAT],1):ch_table[[#This Row],[AAT]])</f>
        <v>5.3222222222222273</v>
      </c>
    </row>
    <row r="2986" spans="1:13" x14ac:dyDescent="0.25">
      <c r="A2986" s="2">
        <v>209</v>
      </c>
      <c r="B2986" s="40">
        <v>44315</v>
      </c>
      <c r="C2986" s="42">
        <v>0.6020833333333333</v>
      </c>
      <c r="D2986" s="3" t="s">
        <v>13</v>
      </c>
      <c r="G2986" s="42" t="str" cm="1">
        <f t="array" ref="G2986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2986" s="44" t="str">
        <f>IF(ch_table[[#This Row],[Subject 1]]&lt;&gt;"House rose", "",SUMIF(ch_table[Day], ch_table[[#This Row],[Day]], ch_table[Duration]))</f>
        <v/>
      </c>
      <c r="I2986" s="49">
        <f>SUM(INDEX(ch_table[Duration],1):ch_table[[#This Row],[Duration]])</f>
        <v>68.513194444444338</v>
      </c>
      <c r="J2986" s="44" cm="1">
        <f t="array" ref="J2986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>0.70833333333333337</v>
      </c>
      <c r="K2986" s="44" t="str" cm="1">
        <f t="array" ref="K2986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986" s="44" t="str">
        <f>IF(ch_table[[#This Row],[Subject 1]]&lt;&gt;"House rose", "",SUMIF(ch_table[Day], ch_table[[#This Row],[Day]], ch_table[AAT]))</f>
        <v/>
      </c>
      <c r="M2986" s="47">
        <f>SUM(INDEX(ch_table[AAT],1):ch_table[[#This Row],[AAT]])</f>
        <v>5.3222222222222273</v>
      </c>
    </row>
    <row r="2987" spans="1:13" x14ac:dyDescent="0.25">
      <c r="A2987" s="2">
        <v>209</v>
      </c>
      <c r="B2987" s="40">
        <v>44315</v>
      </c>
      <c r="D2987" s="3" t="s">
        <v>1851</v>
      </c>
      <c r="G2987" s="42" t="str" cm="1">
        <f t="array" ref="G2987">IF(MIN(ROW(ch_table[[Day]:[AAT session total (cum.)]]))+ROWS(ch_table[[Day]:[AAT session total (cum.)]])-1=ROW(),"",IF(ch_table[[#This Row],[Subject 1]]="House rose","", IF(INDEX(ch_table[[#All],[Time]],ROW()+1)="","",(IF(INDEX(ch_table[[#All],[Time]],ROW()+1)&lt;ch_table[[#This Row],[Time]],INDEX(ch_table[[#All],[Time]],ROW()+1)+1,INDEX(ch_table[[#All],[Time]],ROW()+1))-ch_table[[#This Row],[Time]]))))</f>
        <v/>
      </c>
      <c r="H2987" s="44" t="str">
        <f>IF(ch_table[[#This Row],[Subject 1]]&lt;&gt;"House rose", "",SUMIF(ch_table[Day], ch_table[[#This Row],[Day]], ch_table[Duration]))</f>
        <v/>
      </c>
      <c r="I2987" s="49">
        <f>SUM(INDEX(ch_table[Duration],1):ch_table[[#This Row],[Duration]])</f>
        <v>68.513194444444338</v>
      </c>
      <c r="J2987" s="44" t="str" cm="1">
        <f t="array" ref="J2987">IF(ch_table[[#This Row],[Day]]="","",IF(MIN(ROW(ch_table[[Day]:[AAT session total (cum.)]]))+ROWS(ch_table[[Day]:[AAT session total (cum.)]])-1=ROW(),"",IF(COUNTIF(moi_table[[#All],[Day value]],ch_table[[#This Row],[Day]]),_xlfn.XLOOKUP(ch_table[[#This Row],[Day]],moi_table[[#All],[Day value]],moi_table[[#All],[MoI times]]),IF(WEEKDAY(ch_table[[#This Row],[Date]])=6,INDEX(moi_table[[#All],[MoI times]],5),IF(INDEX(ch_table[Time],MATCH(ch_table[[#This Row],[Day]],ch_table[Day],0))=INDEX(moi_table[[#All],[MoI times]],3),INDEX(moi_table[[#All],[MoI times]],6),IF(INDEX(ch_table[Time],MATCH(ch_table[[#This Row],[Day]],ch_table[Day],0))=INDEX(moi_table[[#All],[MoI times]],4),INDEX(moi_table[[#All],[MoI times]],7),IF(INDEX(ch_table[Time],MATCH(ch_table[[#This Row],[Day]],ch_table[Day],0))=INDEX(moi_table[[#All],[MoI times]],5),INDEX(moi_table[[#All],[MoI times]],8),"")))))))</f>
        <v/>
      </c>
      <c r="K2987" s="44" t="str" cm="1">
        <f t="array" ref="K2987">IF(MIN(ROW(ch_table[[Day]:[AAT session total (cum.)]]))+ROWS(ch_table[[Day]:[AAT session total (cum.)]])-1=ROW(),"",IF(ch_table[[#This Row],[Day]]&lt;&gt;INDEX(ch_table[[#All],[Day]],ROW()-1),"",IF(ch_table[[#This Row],[Day]]&lt;&gt;INDEX(ch_table[[#All],[Day]], ROW()+1),"",IF(ch_table[[#This Row],[MoI]]="","",IF(ch_table[[#This Row],[Subject 1]]="Adjournment",IF(ch_table[[#This Row],[Time]]&gt;=ch_table[[#This Row],[MoI]],ch_table[[#This Row],[Duration]],IF(ch_table[[#This Row],[Time]]&lt;MoI!$A$2,ch_table[[#This Row],[Duration]],IF(INDEX(ch_table[[#All],[Time]], ROW()+1)&gt;ch_table[[#This Row],[MoI]],INDEX(ch_table[[#All],[Time]],ROW()+1)-ch_table[[#This Row],[MoI]],""))),IF(INDEX(ch_table[[#All],[AAT]], ROW()-1)="",IF(INDEX(ch_table[[#All],[Time]], ROW()+1)&gt;ch_table[[#This Row],[MoI]],INDEX(ch_table[[#All],[Time]], ROW()+1)-ch_table[[#This Row],[MoI]],""),ch_table[[#This Row],[Duration]]))))))</f>
        <v/>
      </c>
      <c r="L2987" s="44" t="str">
        <f>IF(ch_table[[#This Row],[Subject 1]]&lt;&gt;"House rose", "",SUMIF(ch_table[Day], ch_table[[#This Row],[Day]], ch_table[AAT]))</f>
        <v/>
      </c>
      <c r="M2987" s="47">
        <f>SUM(INDEX(ch_table[AAT],1):ch_table[[#This Row],[AAT]])</f>
        <v>5.3222222222222273</v>
      </c>
    </row>
  </sheetData>
  <phoneticPr fontId="3" type="noConversion"/>
  <conditionalFormatting sqref="A2:M2987">
    <cfRule type="expression" dxfId="1" priority="2">
      <formula>OR($D2="House rose", $D2="Session end")</formula>
    </cfRule>
  </conditionalFormatting>
  <pageMargins left="0.75" right="0.75" top="1" bottom="1" header="0.5" footer="0.5"/>
  <pageSetup paperSize="9" orientation="portrait" horizontalDpi="1200" verticalDpi="12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C1A1A4-09A3-824D-9F78-407D1C5298CD}">
  <sheetPr>
    <outlinePr summaryRight="0"/>
  </sheetPr>
  <dimension ref="A1:I641"/>
  <sheetViews>
    <sheetView workbookViewId="0">
      <pane ySplit="1" topLeftCell="A2" activePane="bottomLeft" state="frozen"/>
      <selection pane="bottomLeft" activeCell="A2" sqref="A2"/>
    </sheetView>
  </sheetViews>
  <sheetFormatPr defaultColWidth="11.42578125" defaultRowHeight="15" customHeight="1" x14ac:dyDescent="0.25"/>
  <cols>
    <col min="1" max="1" width="6.42578125" style="12" customWidth="1"/>
    <col min="2" max="2" width="12.7109375" style="12" customWidth="1"/>
    <col min="3" max="3" width="11" style="10" customWidth="1"/>
    <col min="4" max="4" width="29.7109375" style="13" customWidth="1"/>
    <col min="5" max="5" width="83.42578125" style="14" customWidth="1"/>
    <col min="6" max="6" width="21.140625" style="13" customWidth="1"/>
    <col min="7" max="7" width="12" style="10" customWidth="1"/>
    <col min="8" max="8" width="12.140625" style="10" customWidth="1"/>
    <col min="9" max="9" width="10.28515625" style="15" customWidth="1"/>
    <col min="10" max="16384" width="11.42578125" style="13"/>
  </cols>
  <sheetData>
    <row r="1" spans="1:9" s="11" customFormat="1" ht="75" customHeight="1" x14ac:dyDescent="0.25">
      <c r="A1" s="16" t="s">
        <v>0</v>
      </c>
      <c r="B1" s="16" t="s">
        <v>1</v>
      </c>
      <c r="C1" s="17" t="s">
        <v>2</v>
      </c>
      <c r="D1" s="18" t="s">
        <v>3</v>
      </c>
      <c r="E1" s="19" t="s">
        <v>4</v>
      </c>
      <c r="F1" s="18" t="s">
        <v>5</v>
      </c>
      <c r="G1" s="20" t="s">
        <v>6</v>
      </c>
      <c r="H1" s="20" t="s">
        <v>7</v>
      </c>
      <c r="I1" s="21" t="s">
        <v>8</v>
      </c>
    </row>
    <row r="2" spans="1:9" ht="15" customHeight="1" x14ac:dyDescent="0.25">
      <c r="A2" s="34">
        <v>1</v>
      </c>
      <c r="B2" s="36">
        <v>43851</v>
      </c>
      <c r="C2" s="30">
        <v>0.39583333333333331</v>
      </c>
      <c r="D2" s="26" t="s">
        <v>66</v>
      </c>
      <c r="E2" s="27" t="s">
        <v>1483</v>
      </c>
      <c r="F2" s="26"/>
      <c r="G2" s="30" cm="1">
        <f t="array" ref="G2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6.25E-2</v>
      </c>
      <c r="H2" s="30" t="str">
        <f>IF(wh_table[[#This Row],[Subject 1]]&lt;&gt;"Sitting Adjourned", "", SUMIF(wh_table[Day], wh_table[[#This Row],[Day]],wh_table[Duration]))</f>
        <v/>
      </c>
      <c r="I2" s="32">
        <f>SUM(INDEX(wh_table[Duration],1):wh_table[[#This Row],[Duration]])</f>
        <v>6.25E-2</v>
      </c>
    </row>
    <row r="3" spans="1:9" ht="15" customHeight="1" x14ac:dyDescent="0.25">
      <c r="A3" s="34">
        <v>1</v>
      </c>
      <c r="B3" s="36">
        <v>43851</v>
      </c>
      <c r="C3" s="30">
        <v>0.45833333333333331</v>
      </c>
      <c r="D3" s="26" t="s">
        <v>66</v>
      </c>
      <c r="E3" s="27" t="s">
        <v>1484</v>
      </c>
      <c r="F3" s="26"/>
      <c r="G3" s="30" cm="1">
        <f t="array" ref="G3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1.9444444444444486E-2</v>
      </c>
      <c r="H3" s="30" t="str">
        <f>IF(wh_table[[#This Row],[Subject 1]]&lt;&gt;"Sitting Adjourned", "", SUMIF(wh_table[Day], wh_table[[#This Row],[Day]],wh_table[Duration]))</f>
        <v/>
      </c>
      <c r="I3" s="32">
        <f>SUM(INDEX(wh_table[Duration],1):wh_table[[#This Row],[Duration]])</f>
        <v>8.1944444444444486E-2</v>
      </c>
    </row>
    <row r="4" spans="1:9" ht="15" customHeight="1" x14ac:dyDescent="0.25">
      <c r="A4" s="34">
        <v>1</v>
      </c>
      <c r="B4" s="36">
        <v>43851</v>
      </c>
      <c r="C4" s="30">
        <v>0.4777777777777778</v>
      </c>
      <c r="D4" s="26" t="s">
        <v>15</v>
      </c>
      <c r="E4" s="27"/>
      <c r="F4" s="26" t="s">
        <v>1485</v>
      </c>
      <c r="G4" s="30" cm="1">
        <f t="array" ref="G4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0.12638888888888883</v>
      </c>
      <c r="H4" s="30" t="str">
        <f>IF(wh_table[[#This Row],[Subject 1]]&lt;&gt;"Sitting Adjourned", "", SUMIF(wh_table[Day], wh_table[[#This Row],[Day]],wh_table[Duration]))</f>
        <v/>
      </c>
      <c r="I4" s="32">
        <f>SUM(INDEX(wh_table[Duration],1):wh_table[[#This Row],[Duration]])</f>
        <v>0.20833333333333331</v>
      </c>
    </row>
    <row r="5" spans="1:9" ht="15" customHeight="1" x14ac:dyDescent="0.25">
      <c r="A5" s="35">
        <v>1</v>
      </c>
      <c r="B5" s="37">
        <v>43851</v>
      </c>
      <c r="C5" s="31">
        <v>0.60416666666666663</v>
      </c>
      <c r="D5" s="28" t="s">
        <v>66</v>
      </c>
      <c r="E5" s="29" t="s">
        <v>1486</v>
      </c>
      <c r="F5" s="28"/>
      <c r="G5" s="31" cm="1">
        <f t="array" ref="G5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6.25E-2</v>
      </c>
      <c r="H5" s="31" t="str">
        <f>IF(wh_table[[#This Row],[Subject 1]]&lt;&gt;"Sitting Adjourned", "", SUMIF(wh_table[Day], wh_table[[#This Row],[Day]],wh_table[Duration]))</f>
        <v/>
      </c>
      <c r="I5" s="33">
        <f>SUM(INDEX(wh_table[Duration],1):wh_table[[#This Row],[Duration]])</f>
        <v>0.27083333333333331</v>
      </c>
    </row>
    <row r="6" spans="1:9" ht="15" customHeight="1" x14ac:dyDescent="0.25">
      <c r="A6" s="35">
        <v>1</v>
      </c>
      <c r="B6" s="37">
        <v>43851</v>
      </c>
      <c r="C6" s="31">
        <v>0.66666666666666663</v>
      </c>
      <c r="D6" s="28" t="s">
        <v>34</v>
      </c>
      <c r="E6" s="29" t="s">
        <v>1487</v>
      </c>
      <c r="F6" s="28"/>
      <c r="G6" s="31" cm="1">
        <f t="array" ref="G6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0</v>
      </c>
      <c r="H6" s="31" t="str">
        <f>IF(wh_table[[#This Row],[Subject 1]]&lt;&gt;"Sitting Adjourned", "", SUMIF(wh_table[Day], wh_table[[#This Row],[Day]],wh_table[Duration]))</f>
        <v/>
      </c>
      <c r="I6" s="33">
        <f>SUM(INDEX(wh_table[Duration],1):wh_table[[#This Row],[Duration]])</f>
        <v>0.27083333333333331</v>
      </c>
    </row>
    <row r="7" spans="1:9" ht="15" customHeight="1" x14ac:dyDescent="0.25">
      <c r="A7" s="35">
        <v>1</v>
      </c>
      <c r="B7" s="37">
        <v>43851</v>
      </c>
      <c r="C7" s="31">
        <v>0.66666666666666663</v>
      </c>
      <c r="D7" s="28" t="s">
        <v>66</v>
      </c>
      <c r="E7" s="29" t="s">
        <v>1488</v>
      </c>
      <c r="F7" s="28"/>
      <c r="G7" s="31" cm="1">
        <f t="array" ref="G7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2.083333333333337E-2</v>
      </c>
      <c r="H7" s="31" t="str">
        <f>IF(wh_table[[#This Row],[Subject 1]]&lt;&gt;"Sitting Adjourned", "", SUMIF(wh_table[Day], wh_table[[#This Row],[Day]],wh_table[Duration]))</f>
        <v/>
      </c>
      <c r="I7" s="33">
        <f>SUM(INDEX(wh_table[Duration],1):wh_table[[#This Row],[Duration]])</f>
        <v>0.29166666666666669</v>
      </c>
    </row>
    <row r="8" spans="1:9" ht="15" customHeight="1" x14ac:dyDescent="0.25">
      <c r="A8" s="35">
        <v>1</v>
      </c>
      <c r="B8" s="37">
        <v>43851</v>
      </c>
      <c r="C8" s="31">
        <v>0.6875</v>
      </c>
      <c r="D8" s="28" t="s">
        <v>66</v>
      </c>
      <c r="E8" s="29" t="s">
        <v>1489</v>
      </c>
      <c r="F8" s="28"/>
      <c r="G8" s="31" cm="1">
        <f t="array" ref="G8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3.472222222222221E-2</v>
      </c>
      <c r="H8" s="31" t="str">
        <f>IF(wh_table[[#This Row],[Subject 1]]&lt;&gt;"Sitting Adjourned", "", SUMIF(wh_table[Day], wh_table[[#This Row],[Day]],wh_table[Duration]))</f>
        <v/>
      </c>
      <c r="I8" s="33">
        <f>SUM(INDEX(wh_table[Duration],1):wh_table[[#This Row],[Duration]])</f>
        <v>0.3263888888888889</v>
      </c>
    </row>
    <row r="9" spans="1:9" ht="15" customHeight="1" x14ac:dyDescent="0.25">
      <c r="A9" s="35">
        <v>1</v>
      </c>
      <c r="B9" s="37">
        <v>43851</v>
      </c>
      <c r="C9" s="31">
        <v>0.72222222222222221</v>
      </c>
      <c r="D9" s="28" t="s">
        <v>67</v>
      </c>
      <c r="E9" s="29"/>
      <c r="F9" s="28"/>
      <c r="G9" s="31" t="str" cm="1">
        <f t="array" ref="G9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/>
      </c>
      <c r="H9" s="31">
        <f>IF(wh_table[[#This Row],[Subject 1]]&lt;&gt;"Sitting Adjourned", "", SUMIF(wh_table[Day], wh_table[[#This Row],[Day]],wh_table[Duration]))</f>
        <v>0.3263888888888889</v>
      </c>
      <c r="I9" s="33">
        <f>SUM(INDEX(wh_table[Duration],1):wh_table[[#This Row],[Duration]])</f>
        <v>0.3263888888888889</v>
      </c>
    </row>
    <row r="10" spans="1:9" ht="15" customHeight="1" x14ac:dyDescent="0.25">
      <c r="A10" s="35">
        <v>2</v>
      </c>
      <c r="B10" s="37">
        <v>43852</v>
      </c>
      <c r="C10" s="31">
        <v>0.39583333333333331</v>
      </c>
      <c r="D10" s="28" t="s">
        <v>66</v>
      </c>
      <c r="E10" s="29" t="s">
        <v>1490</v>
      </c>
      <c r="F10" s="28"/>
      <c r="G10" s="31" cm="1">
        <f t="array" ref="G10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5.6944444444444464E-2</v>
      </c>
      <c r="H10" s="31" t="str">
        <f>IF(wh_table[[#This Row],[Subject 1]]&lt;&gt;"Sitting Adjourned", "", SUMIF(wh_table[Day], wh_table[[#This Row],[Day]],wh_table[Duration]))</f>
        <v/>
      </c>
      <c r="I10" s="33">
        <f>SUM(INDEX(wh_table[Duration],1):wh_table[[#This Row],[Duration]])</f>
        <v>0.38333333333333336</v>
      </c>
    </row>
    <row r="11" spans="1:9" ht="15" customHeight="1" x14ac:dyDescent="0.25">
      <c r="A11" s="35">
        <v>2</v>
      </c>
      <c r="B11" s="37">
        <v>43852</v>
      </c>
      <c r="C11" s="31">
        <v>0.45277777777777778</v>
      </c>
      <c r="D11" s="28" t="s">
        <v>15</v>
      </c>
      <c r="E11" s="29"/>
      <c r="F11" s="28"/>
      <c r="G11" s="31" cm="1">
        <f t="array" ref="G11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5.5555555555555358E-3</v>
      </c>
      <c r="H11" s="31" t="str">
        <f>IF(wh_table[[#This Row],[Subject 1]]&lt;&gt;"Sitting Adjourned", "", SUMIF(wh_table[Day], wh_table[[#This Row],[Day]],wh_table[Duration]))</f>
        <v/>
      </c>
      <c r="I11" s="33">
        <f>SUM(INDEX(wh_table[Duration],1):wh_table[[#This Row],[Duration]])</f>
        <v>0.3888888888888889</v>
      </c>
    </row>
    <row r="12" spans="1:9" ht="15" customHeight="1" x14ac:dyDescent="0.25">
      <c r="A12" s="35">
        <v>2</v>
      </c>
      <c r="B12" s="37">
        <v>43852</v>
      </c>
      <c r="C12" s="31">
        <v>0.45833333333333331</v>
      </c>
      <c r="D12" s="28" t="s">
        <v>66</v>
      </c>
      <c r="E12" s="29" t="s">
        <v>1491</v>
      </c>
      <c r="F12" s="28"/>
      <c r="G12" s="31" cm="1">
        <f t="array" ref="G12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2.083333333333337E-2</v>
      </c>
      <c r="H12" s="31" t="str">
        <f>IF(wh_table[[#This Row],[Subject 1]]&lt;&gt;"Sitting Adjourned", "", SUMIF(wh_table[Day], wh_table[[#This Row],[Day]],wh_table[Duration]))</f>
        <v/>
      </c>
      <c r="I12" s="33">
        <f>SUM(INDEX(wh_table[Duration],1):wh_table[[#This Row],[Duration]])</f>
        <v>0.40972222222222227</v>
      </c>
    </row>
    <row r="13" spans="1:9" ht="15" customHeight="1" x14ac:dyDescent="0.25">
      <c r="A13" s="35">
        <v>2</v>
      </c>
      <c r="B13" s="37">
        <v>43852</v>
      </c>
      <c r="C13" s="31">
        <v>0.47916666666666669</v>
      </c>
      <c r="D13" s="28" t="s">
        <v>15</v>
      </c>
      <c r="E13" s="29"/>
      <c r="F13" s="28" t="s">
        <v>1492</v>
      </c>
      <c r="G13" s="31" cm="1">
        <f t="array" ref="G13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0.1652777777777778</v>
      </c>
      <c r="H13" s="31" t="str">
        <f>IF(wh_table[[#This Row],[Subject 1]]&lt;&gt;"Sitting Adjourned", "", SUMIF(wh_table[Day], wh_table[[#This Row],[Day]],wh_table[Duration]))</f>
        <v/>
      </c>
      <c r="I13" s="33">
        <f>SUM(INDEX(wh_table[Duration],1):wh_table[[#This Row],[Duration]])</f>
        <v>0.57500000000000007</v>
      </c>
    </row>
    <row r="14" spans="1:9" ht="15" customHeight="1" x14ac:dyDescent="0.25">
      <c r="A14" s="35">
        <v>2</v>
      </c>
      <c r="B14" s="37">
        <v>43852</v>
      </c>
      <c r="C14" s="31">
        <v>0.64444444444444449</v>
      </c>
      <c r="D14" s="28" t="s">
        <v>66</v>
      </c>
      <c r="E14" s="29" t="s">
        <v>1493</v>
      </c>
      <c r="F14" s="28"/>
      <c r="G14" s="31" cm="1">
        <f t="array" ref="G14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4.0972222222222188E-2</v>
      </c>
      <c r="H14" s="31" t="str">
        <f>IF(wh_table[[#This Row],[Subject 1]]&lt;&gt;"Sitting Adjourned", "", SUMIF(wh_table[Day], wh_table[[#This Row],[Day]],wh_table[Duration]))</f>
        <v/>
      </c>
      <c r="I14" s="33">
        <f>SUM(INDEX(wh_table[Duration],1):wh_table[[#This Row],[Duration]])</f>
        <v>0.61597222222222225</v>
      </c>
    </row>
    <row r="15" spans="1:9" ht="15" customHeight="1" x14ac:dyDescent="0.25">
      <c r="A15" s="35">
        <v>2</v>
      </c>
      <c r="B15" s="37">
        <v>43852</v>
      </c>
      <c r="C15" s="31">
        <v>0.68541666666666667</v>
      </c>
      <c r="D15" s="28" t="s">
        <v>66</v>
      </c>
      <c r="E15" s="29" t="s">
        <v>1494</v>
      </c>
      <c r="F15" s="28"/>
      <c r="G15" s="31" cm="1">
        <f t="array" ref="G15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1.8750000000000044E-2</v>
      </c>
      <c r="H15" s="31" t="str">
        <f>IF(wh_table[[#This Row],[Subject 1]]&lt;&gt;"Sitting Adjourned", "", SUMIF(wh_table[Day], wh_table[[#This Row],[Day]],wh_table[Duration]))</f>
        <v/>
      </c>
      <c r="I15" s="33">
        <f>SUM(INDEX(wh_table[Duration],1):wh_table[[#This Row],[Duration]])</f>
        <v>0.6347222222222223</v>
      </c>
    </row>
    <row r="16" spans="1:9" ht="15" customHeight="1" x14ac:dyDescent="0.25">
      <c r="A16" s="35">
        <v>2</v>
      </c>
      <c r="B16" s="37">
        <v>43852</v>
      </c>
      <c r="C16" s="31">
        <v>0.70416666666666672</v>
      </c>
      <c r="D16" s="28" t="s">
        <v>66</v>
      </c>
      <c r="E16" s="29" t="s">
        <v>1495</v>
      </c>
      <c r="F16" s="28"/>
      <c r="G16" s="31" cm="1">
        <f t="array" ref="G16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5.9722222222222121E-2</v>
      </c>
      <c r="H16" s="31" t="str">
        <f>IF(wh_table[[#This Row],[Subject 1]]&lt;&gt;"Sitting Adjourned", "", SUMIF(wh_table[Day], wh_table[[#This Row],[Day]],wh_table[Duration]))</f>
        <v/>
      </c>
      <c r="I16" s="33">
        <f>SUM(INDEX(wh_table[Duration],1):wh_table[[#This Row],[Duration]])</f>
        <v>0.69444444444444442</v>
      </c>
    </row>
    <row r="17" spans="1:9" ht="15" customHeight="1" x14ac:dyDescent="0.25">
      <c r="A17" s="35">
        <v>2</v>
      </c>
      <c r="B17" s="37">
        <v>43852</v>
      </c>
      <c r="C17" s="31">
        <v>0.76388888888888884</v>
      </c>
      <c r="D17" s="28" t="s">
        <v>67</v>
      </c>
      <c r="E17" s="29"/>
      <c r="F17" s="28"/>
      <c r="G17" s="31" t="str" cm="1">
        <f t="array" ref="G17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/>
      </c>
      <c r="H17" s="31">
        <f>IF(wh_table[[#This Row],[Subject 1]]&lt;&gt;"Sitting Adjourned", "", SUMIF(wh_table[Day], wh_table[[#This Row],[Day]],wh_table[Duration]))</f>
        <v>0.36805555555555552</v>
      </c>
      <c r="I17" s="33">
        <f>SUM(INDEX(wh_table[Duration],1):wh_table[[#This Row],[Duration]])</f>
        <v>0.69444444444444442</v>
      </c>
    </row>
    <row r="18" spans="1:9" ht="15" customHeight="1" x14ac:dyDescent="0.25">
      <c r="A18" s="35">
        <v>3</v>
      </c>
      <c r="B18" s="37">
        <v>43853</v>
      </c>
      <c r="C18" s="31">
        <v>0.5625</v>
      </c>
      <c r="D18" s="28" t="s">
        <v>66</v>
      </c>
      <c r="E18" s="29" t="s">
        <v>1496</v>
      </c>
      <c r="F18" s="28"/>
      <c r="G18" s="31" cm="1">
        <f t="array" ref="G18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6.25E-2</v>
      </c>
      <c r="H18" s="31" t="str">
        <f>IF(wh_table[[#This Row],[Subject 1]]&lt;&gt;"Sitting Adjourned", "", SUMIF(wh_table[Day], wh_table[[#This Row],[Day]],wh_table[Duration]))</f>
        <v/>
      </c>
      <c r="I18" s="33">
        <f>SUM(INDEX(wh_table[Duration],1):wh_table[[#This Row],[Duration]])</f>
        <v>0.75694444444444442</v>
      </c>
    </row>
    <row r="19" spans="1:9" ht="15" customHeight="1" x14ac:dyDescent="0.25">
      <c r="A19" s="35">
        <v>3</v>
      </c>
      <c r="B19" s="37">
        <v>43853</v>
      </c>
      <c r="C19" s="31">
        <v>0.625</v>
      </c>
      <c r="D19" s="28" t="s">
        <v>66</v>
      </c>
      <c r="E19" s="29" t="s">
        <v>1497</v>
      </c>
      <c r="F19" s="28"/>
      <c r="G19" s="31" cm="1">
        <f t="array" ref="G19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1.388888888888884E-2</v>
      </c>
      <c r="H19" s="31" t="str">
        <f>IF(wh_table[[#This Row],[Subject 1]]&lt;&gt;"Sitting Adjourned", "", SUMIF(wh_table[Day], wh_table[[#This Row],[Day]],wh_table[Duration]))</f>
        <v/>
      </c>
      <c r="I19" s="33">
        <f>SUM(INDEX(wh_table[Duration],1):wh_table[[#This Row],[Duration]])</f>
        <v>0.77083333333333326</v>
      </c>
    </row>
    <row r="20" spans="1:9" ht="15" customHeight="1" x14ac:dyDescent="0.25">
      <c r="A20" s="35">
        <v>3</v>
      </c>
      <c r="B20" s="37">
        <v>43853</v>
      </c>
      <c r="C20" s="31">
        <v>0.63888888888888884</v>
      </c>
      <c r="D20" s="28" t="s">
        <v>34</v>
      </c>
      <c r="E20" s="29" t="s">
        <v>1498</v>
      </c>
      <c r="F20" s="28" t="s">
        <v>73</v>
      </c>
      <c r="G20" s="31" cm="1">
        <f t="array" ref="G20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0</v>
      </c>
      <c r="H20" s="31" t="str">
        <f>IF(wh_table[[#This Row],[Subject 1]]&lt;&gt;"Sitting Adjourned", "", SUMIF(wh_table[Day], wh_table[[#This Row],[Day]],wh_table[Duration]))</f>
        <v/>
      </c>
      <c r="I20" s="33">
        <f>SUM(INDEX(wh_table[Duration],1):wh_table[[#This Row],[Duration]])</f>
        <v>0.77083333333333326</v>
      </c>
    </row>
    <row r="21" spans="1:9" ht="15" customHeight="1" x14ac:dyDescent="0.25">
      <c r="A21" s="35">
        <v>3</v>
      </c>
      <c r="B21" s="37">
        <v>43853</v>
      </c>
      <c r="C21" s="31">
        <v>0.63888888888888884</v>
      </c>
      <c r="D21" s="28" t="s">
        <v>66</v>
      </c>
      <c r="E21" s="29" t="s">
        <v>1499</v>
      </c>
      <c r="F21" s="28"/>
      <c r="G21" s="31" cm="1">
        <f t="array" ref="G21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4.861111111111116E-2</v>
      </c>
      <c r="H21" s="31" t="str">
        <f>IF(wh_table[[#This Row],[Subject 1]]&lt;&gt;"Sitting Adjourned", "", SUMIF(wh_table[Day], wh_table[[#This Row],[Day]],wh_table[Duration]))</f>
        <v/>
      </c>
      <c r="I21" s="33">
        <f>SUM(INDEX(wh_table[Duration],1):wh_table[[#This Row],[Duration]])</f>
        <v>0.81944444444444442</v>
      </c>
    </row>
    <row r="22" spans="1:9" ht="15" customHeight="1" x14ac:dyDescent="0.25">
      <c r="A22" s="35">
        <v>3</v>
      </c>
      <c r="B22" s="37">
        <v>43853</v>
      </c>
      <c r="C22" s="31">
        <v>0.6875</v>
      </c>
      <c r="D22" s="28" t="s">
        <v>67</v>
      </c>
      <c r="E22" s="29"/>
      <c r="F22" s="28"/>
      <c r="G22" s="31" t="str" cm="1">
        <f t="array" ref="G22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/>
      </c>
      <c r="H22" s="31">
        <f>IF(wh_table[[#This Row],[Subject 1]]&lt;&gt;"Sitting Adjourned", "", SUMIF(wh_table[Day], wh_table[[#This Row],[Day]],wh_table[Duration]))</f>
        <v>0.125</v>
      </c>
      <c r="I22" s="33">
        <f>SUM(INDEX(wh_table[Duration],1):wh_table[[#This Row],[Duration]])</f>
        <v>0.81944444444444442</v>
      </c>
    </row>
    <row r="23" spans="1:9" ht="15" customHeight="1" x14ac:dyDescent="0.25">
      <c r="A23" s="35">
        <v>4</v>
      </c>
      <c r="B23" s="37">
        <v>43858</v>
      </c>
      <c r="C23" s="31">
        <v>0.39583333333333331</v>
      </c>
      <c r="D23" s="28" t="s">
        <v>66</v>
      </c>
      <c r="E23" s="29" t="s">
        <v>1500</v>
      </c>
      <c r="F23" s="28"/>
      <c r="G23" s="31" cm="1">
        <f t="array" ref="G23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6.25E-2</v>
      </c>
      <c r="H23" s="31" t="str">
        <f>IF(wh_table[[#This Row],[Subject 1]]&lt;&gt;"Sitting Adjourned", "", SUMIF(wh_table[Day], wh_table[[#This Row],[Day]],wh_table[Duration]))</f>
        <v/>
      </c>
      <c r="I23" s="33">
        <f>SUM(INDEX(wh_table[Duration],1):wh_table[[#This Row],[Duration]])</f>
        <v>0.88194444444444442</v>
      </c>
    </row>
    <row r="24" spans="1:9" ht="15" customHeight="1" x14ac:dyDescent="0.25">
      <c r="A24" s="35">
        <v>4</v>
      </c>
      <c r="B24" s="37">
        <v>43858</v>
      </c>
      <c r="C24" s="31">
        <v>0.45833333333333331</v>
      </c>
      <c r="D24" s="28" t="s">
        <v>66</v>
      </c>
      <c r="E24" s="29" t="s">
        <v>1501</v>
      </c>
      <c r="F24" s="28"/>
      <c r="G24" s="31" cm="1">
        <f t="array" ref="G24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1.3194444444444509E-2</v>
      </c>
      <c r="H24" s="31" t="str">
        <f>IF(wh_table[[#This Row],[Subject 1]]&lt;&gt;"Sitting Adjourned", "", SUMIF(wh_table[Day], wh_table[[#This Row],[Day]],wh_table[Duration]))</f>
        <v/>
      </c>
      <c r="I24" s="33">
        <f>SUM(INDEX(wh_table[Duration],1):wh_table[[#This Row],[Duration]])</f>
        <v>0.89513888888888893</v>
      </c>
    </row>
    <row r="25" spans="1:9" ht="15" customHeight="1" x14ac:dyDescent="0.25">
      <c r="A25" s="35">
        <v>4</v>
      </c>
      <c r="B25" s="37">
        <v>43858</v>
      </c>
      <c r="C25" s="31">
        <v>0.47152777777777782</v>
      </c>
      <c r="D25" s="28" t="s">
        <v>15</v>
      </c>
      <c r="E25" s="29"/>
      <c r="F25" s="28" t="s">
        <v>1485</v>
      </c>
      <c r="G25" s="31" cm="1">
        <f t="array" ref="G25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0.13263888888888881</v>
      </c>
      <c r="H25" s="31" t="str">
        <f>IF(wh_table[[#This Row],[Subject 1]]&lt;&gt;"Sitting Adjourned", "", SUMIF(wh_table[Day], wh_table[[#This Row],[Day]],wh_table[Duration]))</f>
        <v/>
      </c>
      <c r="I25" s="33">
        <f>SUM(INDEX(wh_table[Duration],1):wh_table[[#This Row],[Duration]])</f>
        <v>1.0277777777777777</v>
      </c>
    </row>
    <row r="26" spans="1:9" ht="15" customHeight="1" x14ac:dyDescent="0.25">
      <c r="A26" s="35">
        <v>4</v>
      </c>
      <c r="B26" s="37">
        <v>43858</v>
      </c>
      <c r="C26" s="31">
        <v>0.60416666666666663</v>
      </c>
      <c r="D26" s="28" t="s">
        <v>66</v>
      </c>
      <c r="E26" s="29" t="s">
        <v>1502</v>
      </c>
      <c r="F26" s="28"/>
      <c r="G26" s="31" cm="1">
        <f t="array" ref="G26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3.9583333333333415E-2</v>
      </c>
      <c r="H26" s="31" t="str">
        <f>IF(wh_table[[#This Row],[Subject 1]]&lt;&gt;"Sitting Adjourned", "", SUMIF(wh_table[Day], wh_table[[#This Row],[Day]],wh_table[Duration]))</f>
        <v/>
      </c>
      <c r="I26" s="33">
        <f>SUM(INDEX(wh_table[Duration],1):wh_table[[#This Row],[Duration]])</f>
        <v>1.067361111111111</v>
      </c>
    </row>
    <row r="27" spans="1:9" ht="15" customHeight="1" x14ac:dyDescent="0.25">
      <c r="A27" s="35">
        <v>4</v>
      </c>
      <c r="B27" s="37">
        <v>43858</v>
      </c>
      <c r="C27" s="31">
        <v>0.64375000000000004</v>
      </c>
      <c r="D27" s="28" t="s">
        <v>15</v>
      </c>
      <c r="E27" s="29"/>
      <c r="F27" s="28"/>
      <c r="G27" s="31" cm="1">
        <f t="array" ref="G27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2.2916666666666585E-2</v>
      </c>
      <c r="H27" s="31" t="str">
        <f>IF(wh_table[[#This Row],[Subject 1]]&lt;&gt;"Sitting Adjourned", "", SUMIF(wh_table[Day], wh_table[[#This Row],[Day]],wh_table[Duration]))</f>
        <v/>
      </c>
      <c r="I27" s="33">
        <f>SUM(INDEX(wh_table[Duration],1):wh_table[[#This Row],[Duration]])</f>
        <v>1.0902777777777777</v>
      </c>
    </row>
    <row r="28" spans="1:9" ht="15" customHeight="1" x14ac:dyDescent="0.25">
      <c r="A28" s="35">
        <v>4</v>
      </c>
      <c r="B28" s="37">
        <v>43858</v>
      </c>
      <c r="C28" s="31">
        <v>0.66666666666666663</v>
      </c>
      <c r="D28" s="28" t="s">
        <v>66</v>
      </c>
      <c r="E28" s="29" t="s">
        <v>1503</v>
      </c>
      <c r="F28" s="28"/>
      <c r="G28" s="31" cm="1">
        <f t="array" ref="G28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2.083333333333337E-2</v>
      </c>
      <c r="H28" s="31" t="str">
        <f>IF(wh_table[[#This Row],[Subject 1]]&lt;&gt;"Sitting Adjourned", "", SUMIF(wh_table[Day], wh_table[[#This Row],[Day]],wh_table[Duration]))</f>
        <v/>
      </c>
      <c r="I28" s="33">
        <f>SUM(INDEX(wh_table[Duration],1):wh_table[[#This Row],[Duration]])</f>
        <v>1.1111111111111112</v>
      </c>
    </row>
    <row r="29" spans="1:9" ht="15" customHeight="1" x14ac:dyDescent="0.25">
      <c r="A29" s="35">
        <v>4</v>
      </c>
      <c r="B29" s="37">
        <v>43858</v>
      </c>
      <c r="C29" s="31">
        <v>0.6875</v>
      </c>
      <c r="D29" s="28" t="s">
        <v>66</v>
      </c>
      <c r="E29" s="29" t="s">
        <v>1504</v>
      </c>
      <c r="F29" s="28"/>
      <c r="G29" s="31" cm="1">
        <f t="array" ref="G29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1.2499999999999956E-2</v>
      </c>
      <c r="H29" s="31" t="str">
        <f>IF(wh_table[[#This Row],[Subject 1]]&lt;&gt;"Sitting Adjourned", "", SUMIF(wh_table[Day], wh_table[[#This Row],[Day]],wh_table[Duration]))</f>
        <v/>
      </c>
      <c r="I29" s="33">
        <f>SUM(INDEX(wh_table[Duration],1):wh_table[[#This Row],[Duration]])</f>
        <v>1.1236111111111111</v>
      </c>
    </row>
    <row r="30" spans="1:9" ht="15" customHeight="1" x14ac:dyDescent="0.25">
      <c r="A30" s="35">
        <v>4</v>
      </c>
      <c r="B30" s="37">
        <v>43858</v>
      </c>
      <c r="C30" s="31">
        <v>0.7</v>
      </c>
      <c r="D30" s="28" t="s">
        <v>34</v>
      </c>
      <c r="E30" s="29" t="s">
        <v>1505</v>
      </c>
      <c r="F30" s="28"/>
      <c r="G30" s="31" cm="1">
        <f t="array" ref="G30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0</v>
      </c>
      <c r="H30" s="31" t="str">
        <f>IF(wh_table[[#This Row],[Subject 1]]&lt;&gt;"Sitting Adjourned", "", SUMIF(wh_table[Day], wh_table[[#This Row],[Day]],wh_table[Duration]))</f>
        <v/>
      </c>
      <c r="I30" s="33">
        <f>SUM(INDEX(wh_table[Duration],1):wh_table[[#This Row],[Duration]])</f>
        <v>1.1236111111111111</v>
      </c>
    </row>
    <row r="31" spans="1:9" ht="15" customHeight="1" x14ac:dyDescent="0.25">
      <c r="A31" s="35">
        <v>4</v>
      </c>
      <c r="B31" s="37">
        <v>43858</v>
      </c>
      <c r="C31" s="31">
        <v>0.7</v>
      </c>
      <c r="D31" s="28" t="s">
        <v>66</v>
      </c>
      <c r="E31" s="29" t="s">
        <v>1506</v>
      </c>
      <c r="F31" s="28"/>
      <c r="G31" s="31" cm="1">
        <f t="array" ref="G31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2.9166666666666674E-2</v>
      </c>
      <c r="H31" s="31" t="str">
        <f>IF(wh_table[[#This Row],[Subject 1]]&lt;&gt;"Sitting Adjourned", "", SUMIF(wh_table[Day], wh_table[[#This Row],[Day]],wh_table[Duration]))</f>
        <v/>
      </c>
      <c r="I31" s="33">
        <f>SUM(INDEX(wh_table[Duration],1):wh_table[[#This Row],[Duration]])</f>
        <v>1.1527777777777777</v>
      </c>
    </row>
    <row r="32" spans="1:9" ht="15" customHeight="1" x14ac:dyDescent="0.25">
      <c r="A32" s="35">
        <v>4</v>
      </c>
      <c r="B32" s="37">
        <v>43858</v>
      </c>
      <c r="C32" s="31">
        <v>0.72916666666666663</v>
      </c>
      <c r="D32" s="28" t="s">
        <v>67</v>
      </c>
      <c r="E32" s="29"/>
      <c r="F32" s="28"/>
      <c r="G32" s="31" t="str" cm="1">
        <f t="array" ref="G32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/>
      </c>
      <c r="H32" s="31">
        <f>IF(wh_table[[#This Row],[Subject 1]]&lt;&gt;"Sitting Adjourned", "", SUMIF(wh_table[Day], wh_table[[#This Row],[Day]],wh_table[Duration]))</f>
        <v>0.33333333333333331</v>
      </c>
      <c r="I32" s="33">
        <f>SUM(INDEX(wh_table[Duration],1):wh_table[[#This Row],[Duration]])</f>
        <v>1.1527777777777777</v>
      </c>
    </row>
    <row r="33" spans="1:9" ht="15" customHeight="1" x14ac:dyDescent="0.25">
      <c r="A33" s="35">
        <v>5</v>
      </c>
      <c r="B33" s="37">
        <v>43859</v>
      </c>
      <c r="C33" s="31">
        <v>0.39583333333333331</v>
      </c>
      <c r="D33" s="28" t="s">
        <v>66</v>
      </c>
      <c r="E33" s="29" t="s">
        <v>1507</v>
      </c>
      <c r="F33" s="28"/>
      <c r="G33" s="31" cm="1">
        <f t="array" ref="G33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6.25E-2</v>
      </c>
      <c r="H33" s="31" t="str">
        <f>IF(wh_table[[#This Row],[Subject 1]]&lt;&gt;"Sitting Adjourned", "", SUMIF(wh_table[Day], wh_table[[#This Row],[Day]],wh_table[Duration]))</f>
        <v/>
      </c>
      <c r="I33" s="33">
        <f>SUM(INDEX(wh_table[Duration],1):wh_table[[#This Row],[Duration]])</f>
        <v>1.2152777777777777</v>
      </c>
    </row>
    <row r="34" spans="1:9" ht="15" customHeight="1" x14ac:dyDescent="0.25">
      <c r="A34" s="35">
        <v>5</v>
      </c>
      <c r="B34" s="37">
        <v>43859</v>
      </c>
      <c r="C34" s="31">
        <v>0.45833333333333331</v>
      </c>
      <c r="D34" s="28" t="s">
        <v>66</v>
      </c>
      <c r="E34" s="29" t="s">
        <v>1508</v>
      </c>
      <c r="F34" s="28"/>
      <c r="G34" s="31" cm="1">
        <f t="array" ref="G34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1.2500000000000011E-2</v>
      </c>
      <c r="H34" s="31" t="str">
        <f>IF(wh_table[[#This Row],[Subject 1]]&lt;&gt;"Sitting Adjourned", "", SUMIF(wh_table[Day], wh_table[[#This Row],[Day]],wh_table[Duration]))</f>
        <v/>
      </c>
      <c r="I34" s="33">
        <f>SUM(INDEX(wh_table[Duration],1):wh_table[[#This Row],[Duration]])</f>
        <v>1.2277777777777776</v>
      </c>
    </row>
    <row r="35" spans="1:9" ht="15" customHeight="1" x14ac:dyDescent="0.25">
      <c r="A35" s="35">
        <v>5</v>
      </c>
      <c r="B35" s="37">
        <v>43859</v>
      </c>
      <c r="C35" s="31">
        <v>0.47083333333333333</v>
      </c>
      <c r="D35" s="28" t="s">
        <v>15</v>
      </c>
      <c r="E35" s="29"/>
      <c r="F35" s="28" t="s">
        <v>1485</v>
      </c>
      <c r="G35" s="31" cm="1">
        <f t="array" ref="G35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0.1333333333333333</v>
      </c>
      <c r="H35" s="31" t="str">
        <f>IF(wh_table[[#This Row],[Subject 1]]&lt;&gt;"Sitting Adjourned", "", SUMIF(wh_table[Day], wh_table[[#This Row],[Day]],wh_table[Duration]))</f>
        <v/>
      </c>
      <c r="I35" s="33">
        <f>SUM(INDEX(wh_table[Duration],1):wh_table[[#This Row],[Duration]])</f>
        <v>1.3611111111111109</v>
      </c>
    </row>
    <row r="36" spans="1:9" ht="15" customHeight="1" x14ac:dyDescent="0.25">
      <c r="A36" s="35">
        <v>5</v>
      </c>
      <c r="B36" s="37">
        <v>43859</v>
      </c>
      <c r="C36" s="31">
        <v>0.60416666666666663</v>
      </c>
      <c r="D36" s="28" t="s">
        <v>66</v>
      </c>
      <c r="E36" s="29" t="s">
        <v>1509</v>
      </c>
      <c r="F36" s="28"/>
      <c r="G36" s="31" cm="1">
        <f t="array" ref="G36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1.6666666666666718E-2</v>
      </c>
      <c r="H36" s="31" t="str">
        <f>IF(wh_table[[#This Row],[Subject 1]]&lt;&gt;"Sitting Adjourned", "", SUMIF(wh_table[Day], wh_table[[#This Row],[Day]],wh_table[Duration]))</f>
        <v/>
      </c>
      <c r="I36" s="33">
        <f>SUM(INDEX(wh_table[Duration],1):wh_table[[#This Row],[Duration]])</f>
        <v>1.3777777777777778</v>
      </c>
    </row>
    <row r="37" spans="1:9" ht="15" customHeight="1" x14ac:dyDescent="0.25">
      <c r="A37" s="35">
        <v>5</v>
      </c>
      <c r="B37" s="37">
        <v>43859</v>
      </c>
      <c r="C37" s="31">
        <v>0.62083333333333335</v>
      </c>
      <c r="D37" s="28" t="s">
        <v>34</v>
      </c>
      <c r="E37" s="29" t="s">
        <v>1510</v>
      </c>
      <c r="F37" s="28" t="s">
        <v>73</v>
      </c>
      <c r="G37" s="31" cm="1">
        <f t="array" ref="G37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0</v>
      </c>
      <c r="H37" s="31" t="str">
        <f>IF(wh_table[[#This Row],[Subject 1]]&lt;&gt;"Sitting Adjourned", "", SUMIF(wh_table[Day], wh_table[[#This Row],[Day]],wh_table[Duration]))</f>
        <v/>
      </c>
      <c r="I37" s="33">
        <f>SUM(INDEX(wh_table[Duration],1):wh_table[[#This Row],[Duration]])</f>
        <v>1.3777777777777778</v>
      </c>
    </row>
    <row r="38" spans="1:9" ht="15" customHeight="1" x14ac:dyDescent="0.25">
      <c r="A38" s="35">
        <v>5</v>
      </c>
      <c r="B38" s="37">
        <v>43859</v>
      </c>
      <c r="C38" s="31">
        <v>0.62083333333333335</v>
      </c>
      <c r="D38" s="28" t="s">
        <v>66</v>
      </c>
      <c r="E38" s="29" t="s">
        <v>1511</v>
      </c>
      <c r="F38" s="28"/>
      <c r="G38" s="31" cm="1">
        <f t="array" ref="G38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4.5833333333333282E-2</v>
      </c>
      <c r="H38" s="31" t="str">
        <f>IF(wh_table[[#This Row],[Subject 1]]&lt;&gt;"Sitting Adjourned", "", SUMIF(wh_table[Day], wh_table[[#This Row],[Day]],wh_table[Duration]))</f>
        <v/>
      </c>
      <c r="I38" s="33">
        <f>SUM(INDEX(wh_table[Duration],1):wh_table[[#This Row],[Duration]])</f>
        <v>1.4236111111111112</v>
      </c>
    </row>
    <row r="39" spans="1:9" ht="15" customHeight="1" x14ac:dyDescent="0.25">
      <c r="A39" s="35">
        <v>5</v>
      </c>
      <c r="B39" s="37">
        <v>43859</v>
      </c>
      <c r="C39" s="31">
        <v>0.66666666666666663</v>
      </c>
      <c r="D39" s="28" t="s">
        <v>15</v>
      </c>
      <c r="E39" s="29"/>
      <c r="F39" s="28" t="s">
        <v>156</v>
      </c>
      <c r="G39" s="31" cm="1">
        <f t="array" ref="G39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1.3194444444444509E-2</v>
      </c>
      <c r="H39" s="31" t="str">
        <f>IF(wh_table[[#This Row],[Subject 1]]&lt;&gt;"Sitting Adjourned", "", SUMIF(wh_table[Day], wh_table[[#This Row],[Day]],wh_table[Duration]))</f>
        <v/>
      </c>
      <c r="I39" s="33">
        <f>SUM(INDEX(wh_table[Duration],1):wh_table[[#This Row],[Duration]])</f>
        <v>1.4368055555555557</v>
      </c>
    </row>
    <row r="40" spans="1:9" ht="15" customHeight="1" x14ac:dyDescent="0.25">
      <c r="A40" s="35">
        <v>5</v>
      </c>
      <c r="B40" s="37">
        <v>43859</v>
      </c>
      <c r="C40" s="31">
        <v>0.67986111111111114</v>
      </c>
      <c r="D40" s="28" t="s">
        <v>66</v>
      </c>
      <c r="E40" s="29" t="s">
        <v>1512</v>
      </c>
      <c r="F40" s="28"/>
      <c r="G40" s="31" cm="1">
        <f t="array" ref="G40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1.8749999999999933E-2</v>
      </c>
      <c r="H40" s="31" t="str">
        <f>IF(wh_table[[#This Row],[Subject 1]]&lt;&gt;"Sitting Adjourned", "", SUMIF(wh_table[Day], wh_table[[#This Row],[Day]],wh_table[Duration]))</f>
        <v/>
      </c>
      <c r="I40" s="33">
        <f>SUM(INDEX(wh_table[Duration],1):wh_table[[#This Row],[Duration]])</f>
        <v>1.4555555555555557</v>
      </c>
    </row>
    <row r="41" spans="1:9" ht="15" customHeight="1" x14ac:dyDescent="0.25">
      <c r="A41" s="35">
        <v>5</v>
      </c>
      <c r="B41" s="37">
        <v>43859</v>
      </c>
      <c r="C41" s="31">
        <v>0.69861111111111107</v>
      </c>
      <c r="D41" s="28" t="s">
        <v>66</v>
      </c>
      <c r="E41" s="29" t="s">
        <v>1513</v>
      </c>
      <c r="F41" s="28"/>
      <c r="G41" s="31" cm="1">
        <f t="array" ref="G41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4.3055555555555625E-2</v>
      </c>
      <c r="H41" s="31" t="str">
        <f>IF(wh_table[[#This Row],[Subject 1]]&lt;&gt;"Sitting Adjourned", "", SUMIF(wh_table[Day], wh_table[[#This Row],[Day]],wh_table[Duration]))</f>
        <v/>
      </c>
      <c r="I41" s="33">
        <f>SUM(INDEX(wh_table[Duration],1):wh_table[[#This Row],[Duration]])</f>
        <v>1.4986111111111113</v>
      </c>
    </row>
    <row r="42" spans="1:9" ht="15" customHeight="1" x14ac:dyDescent="0.25">
      <c r="A42" s="35">
        <v>5</v>
      </c>
      <c r="B42" s="37">
        <v>43859</v>
      </c>
      <c r="C42" s="31">
        <v>0.7416666666666667</v>
      </c>
      <c r="D42" s="28" t="s">
        <v>67</v>
      </c>
      <c r="E42" s="29"/>
      <c r="F42" s="28"/>
      <c r="G42" s="31" t="str" cm="1">
        <f t="array" ref="G42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/>
      </c>
      <c r="H42" s="31">
        <f>IF(wh_table[[#This Row],[Subject 1]]&lt;&gt;"Sitting Adjourned", "", SUMIF(wh_table[Day], wh_table[[#This Row],[Day]],wh_table[Duration]))</f>
        <v>0.34583333333333338</v>
      </c>
      <c r="I42" s="33">
        <f>SUM(INDEX(wh_table[Duration],1):wh_table[[#This Row],[Duration]])</f>
        <v>1.4986111111111113</v>
      </c>
    </row>
    <row r="43" spans="1:9" ht="15" customHeight="1" x14ac:dyDescent="0.25">
      <c r="A43" s="35">
        <v>6</v>
      </c>
      <c r="B43" s="37">
        <v>43860</v>
      </c>
      <c r="C43" s="31">
        <v>0.5625</v>
      </c>
      <c r="D43" s="28" t="s">
        <v>66</v>
      </c>
      <c r="E43" s="29" t="s">
        <v>1514</v>
      </c>
      <c r="F43" s="28"/>
      <c r="G43" s="31" cm="1">
        <f t="array" ref="G43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5.4166666666666696E-2</v>
      </c>
      <c r="H43" s="31" t="str">
        <f>IF(wh_table[[#This Row],[Subject 1]]&lt;&gt;"Sitting Adjourned", "", SUMIF(wh_table[Day], wh_table[[#This Row],[Day]],wh_table[Duration]))</f>
        <v/>
      </c>
      <c r="I43" s="33">
        <f>SUM(INDEX(wh_table[Duration],1):wh_table[[#This Row],[Duration]])</f>
        <v>1.552777777777778</v>
      </c>
    </row>
    <row r="44" spans="1:9" ht="15" customHeight="1" x14ac:dyDescent="0.25">
      <c r="A44" s="35">
        <v>6</v>
      </c>
      <c r="B44" s="37">
        <v>43860</v>
      </c>
      <c r="C44" s="31">
        <v>0.6166666666666667</v>
      </c>
      <c r="D44" s="28" t="s">
        <v>15</v>
      </c>
      <c r="E44" s="29"/>
      <c r="F44" s="28"/>
      <c r="G44" s="31" cm="1">
        <f t="array" ref="G44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8.3333333333333037E-3</v>
      </c>
      <c r="H44" s="31" t="str">
        <f>IF(wh_table[[#This Row],[Subject 1]]&lt;&gt;"Sitting Adjourned", "", SUMIF(wh_table[Day], wh_table[[#This Row],[Day]],wh_table[Duration]))</f>
        <v/>
      </c>
      <c r="I44" s="33">
        <f>SUM(INDEX(wh_table[Duration],1):wh_table[[#This Row],[Duration]])</f>
        <v>1.5611111111111113</v>
      </c>
    </row>
    <row r="45" spans="1:9" ht="15" customHeight="1" x14ac:dyDescent="0.25">
      <c r="A45" s="35">
        <v>6</v>
      </c>
      <c r="B45" s="37">
        <v>43860</v>
      </c>
      <c r="C45" s="31">
        <v>0.625</v>
      </c>
      <c r="D45" s="28" t="s">
        <v>66</v>
      </c>
      <c r="E45" s="29" t="s">
        <v>1515</v>
      </c>
      <c r="F45" s="28"/>
      <c r="G45" s="31" cm="1">
        <f t="array" ref="G45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3.6111111111111094E-2</v>
      </c>
      <c r="H45" s="31" t="str">
        <f>IF(wh_table[[#This Row],[Subject 1]]&lt;&gt;"Sitting Adjourned", "", SUMIF(wh_table[Day], wh_table[[#This Row],[Day]],wh_table[Duration]))</f>
        <v/>
      </c>
      <c r="I45" s="33">
        <f>SUM(INDEX(wh_table[Duration],1):wh_table[[#This Row],[Duration]])</f>
        <v>1.5972222222222223</v>
      </c>
    </row>
    <row r="46" spans="1:9" ht="15" customHeight="1" x14ac:dyDescent="0.25">
      <c r="A46" s="35">
        <v>6</v>
      </c>
      <c r="B46" s="37">
        <v>43860</v>
      </c>
      <c r="C46" s="31">
        <v>0.66111111111111109</v>
      </c>
      <c r="D46" s="28" t="s">
        <v>67</v>
      </c>
      <c r="E46" s="29"/>
      <c r="F46" s="28"/>
      <c r="G46" s="31" t="str" cm="1">
        <f t="array" ref="G46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/>
      </c>
      <c r="H46" s="31">
        <f>IF(wh_table[[#This Row],[Subject 1]]&lt;&gt;"Sitting Adjourned", "", SUMIF(wh_table[Day], wh_table[[#This Row],[Day]],wh_table[Duration]))</f>
        <v>9.8611111111111094E-2</v>
      </c>
      <c r="I46" s="33">
        <f>SUM(INDEX(wh_table[Duration],1):wh_table[[#This Row],[Duration]])</f>
        <v>1.5972222222222223</v>
      </c>
    </row>
    <row r="47" spans="1:9" ht="15" customHeight="1" x14ac:dyDescent="0.25">
      <c r="A47" s="35">
        <v>7</v>
      </c>
      <c r="B47" s="37">
        <v>43865</v>
      </c>
      <c r="C47" s="31">
        <v>0.39583333333333331</v>
      </c>
      <c r="D47" s="28" t="s">
        <v>66</v>
      </c>
      <c r="E47" s="29" t="s">
        <v>1516</v>
      </c>
      <c r="F47" s="28"/>
      <c r="G47" s="31" cm="1">
        <f t="array" ref="G47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6.25E-2</v>
      </c>
      <c r="H47" s="31" t="str">
        <f>IF(wh_table[[#This Row],[Subject 1]]&lt;&gt;"Sitting Adjourned", "", SUMIF(wh_table[Day], wh_table[[#This Row],[Day]],wh_table[Duration]))</f>
        <v/>
      </c>
      <c r="I47" s="33">
        <f>SUM(INDEX(wh_table[Duration],1):wh_table[[#This Row],[Duration]])</f>
        <v>1.6597222222222223</v>
      </c>
    </row>
    <row r="48" spans="1:9" ht="15" customHeight="1" x14ac:dyDescent="0.25">
      <c r="A48" s="35">
        <v>7</v>
      </c>
      <c r="B48" s="37">
        <v>43865</v>
      </c>
      <c r="C48" s="31">
        <v>0.45833333333333331</v>
      </c>
      <c r="D48" s="28" t="s">
        <v>66</v>
      </c>
      <c r="E48" s="29" t="s">
        <v>1517</v>
      </c>
      <c r="F48" s="28"/>
      <c r="G48" s="31" cm="1">
        <f t="array" ref="G48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1.6666666666666663E-2</v>
      </c>
      <c r="H48" s="31" t="str">
        <f>IF(wh_table[[#This Row],[Subject 1]]&lt;&gt;"Sitting Adjourned", "", SUMIF(wh_table[Day], wh_table[[#This Row],[Day]],wh_table[Duration]))</f>
        <v/>
      </c>
      <c r="I48" s="33">
        <f>SUM(INDEX(wh_table[Duration],1):wh_table[[#This Row],[Duration]])</f>
        <v>1.6763888888888889</v>
      </c>
    </row>
    <row r="49" spans="1:9" ht="15" customHeight="1" x14ac:dyDescent="0.25">
      <c r="A49" s="35">
        <v>7</v>
      </c>
      <c r="B49" s="37">
        <v>43865</v>
      </c>
      <c r="C49" s="31">
        <v>0.47499999999999998</v>
      </c>
      <c r="D49" s="28" t="s">
        <v>15</v>
      </c>
      <c r="E49" s="29"/>
      <c r="F49" s="28" t="s">
        <v>1485</v>
      </c>
      <c r="G49" s="31" cm="1">
        <f t="array" ref="G49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0.12916666666666665</v>
      </c>
      <c r="H49" s="31" t="str">
        <f>IF(wh_table[[#This Row],[Subject 1]]&lt;&gt;"Sitting Adjourned", "", SUMIF(wh_table[Day], wh_table[[#This Row],[Day]],wh_table[Duration]))</f>
        <v/>
      </c>
      <c r="I49" s="33">
        <f>SUM(INDEX(wh_table[Duration],1):wh_table[[#This Row],[Duration]])</f>
        <v>1.8055555555555556</v>
      </c>
    </row>
    <row r="50" spans="1:9" ht="15" customHeight="1" x14ac:dyDescent="0.25">
      <c r="A50" s="35">
        <v>7</v>
      </c>
      <c r="B50" s="37">
        <v>43865</v>
      </c>
      <c r="C50" s="31">
        <v>0.60416666666666663</v>
      </c>
      <c r="D50" s="28" t="s">
        <v>66</v>
      </c>
      <c r="E50" s="29" t="s">
        <v>1518</v>
      </c>
      <c r="F50" s="28"/>
      <c r="G50" s="31" cm="1">
        <f t="array" ref="G50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6.25E-2</v>
      </c>
      <c r="H50" s="31" t="str">
        <f>IF(wh_table[[#This Row],[Subject 1]]&lt;&gt;"Sitting Adjourned", "", SUMIF(wh_table[Day], wh_table[[#This Row],[Day]],wh_table[Duration]))</f>
        <v/>
      </c>
      <c r="I50" s="33">
        <f>SUM(INDEX(wh_table[Duration],1):wh_table[[#This Row],[Duration]])</f>
        <v>1.8680555555555556</v>
      </c>
    </row>
    <row r="51" spans="1:9" ht="15" customHeight="1" x14ac:dyDescent="0.25">
      <c r="A51" s="35">
        <v>7</v>
      </c>
      <c r="B51" s="37">
        <v>43865</v>
      </c>
      <c r="C51" s="31">
        <v>0.66666666666666663</v>
      </c>
      <c r="D51" s="28" t="s">
        <v>66</v>
      </c>
      <c r="E51" s="29" t="s">
        <v>1519</v>
      </c>
      <c r="F51" s="28"/>
      <c r="G51" s="31" cm="1">
        <f t="array" ref="G51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2.083333333333337E-2</v>
      </c>
      <c r="H51" s="31" t="str">
        <f>IF(wh_table[[#This Row],[Subject 1]]&lt;&gt;"Sitting Adjourned", "", SUMIF(wh_table[Day], wh_table[[#This Row],[Day]],wh_table[Duration]))</f>
        <v/>
      </c>
      <c r="I51" s="33">
        <f>SUM(INDEX(wh_table[Duration],1):wh_table[[#This Row],[Duration]])</f>
        <v>1.8888888888888888</v>
      </c>
    </row>
    <row r="52" spans="1:9" ht="15" customHeight="1" x14ac:dyDescent="0.25">
      <c r="A52" s="35">
        <v>7</v>
      </c>
      <c r="B52" s="37">
        <v>43865</v>
      </c>
      <c r="C52" s="31">
        <v>0.6875</v>
      </c>
      <c r="D52" s="28" t="s">
        <v>66</v>
      </c>
      <c r="E52" s="29" t="s">
        <v>1520</v>
      </c>
      <c r="F52" s="28"/>
      <c r="G52" s="31" cm="1">
        <f t="array" ref="G52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4.0277777777777746E-2</v>
      </c>
      <c r="H52" s="31" t="str">
        <f>IF(wh_table[[#This Row],[Subject 1]]&lt;&gt;"Sitting Adjourned", "", SUMIF(wh_table[Day], wh_table[[#This Row],[Day]],wh_table[Duration]))</f>
        <v/>
      </c>
      <c r="I52" s="33">
        <f>SUM(INDEX(wh_table[Duration],1):wh_table[[#This Row],[Duration]])</f>
        <v>1.9291666666666667</v>
      </c>
    </row>
    <row r="53" spans="1:9" ht="15" customHeight="1" x14ac:dyDescent="0.25">
      <c r="A53" s="35">
        <v>7</v>
      </c>
      <c r="B53" s="37">
        <v>43865</v>
      </c>
      <c r="C53" s="31">
        <v>0.72777777777777775</v>
      </c>
      <c r="D53" s="28" t="s">
        <v>67</v>
      </c>
      <c r="E53" s="29"/>
      <c r="F53" s="28"/>
      <c r="G53" s="31" t="str" cm="1">
        <f t="array" ref="G53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/>
      </c>
      <c r="H53" s="31">
        <f>IF(wh_table[[#This Row],[Subject 1]]&lt;&gt;"Sitting Adjourned", "", SUMIF(wh_table[Day], wh_table[[#This Row],[Day]],wh_table[Duration]))</f>
        <v>0.33194444444444443</v>
      </c>
      <c r="I53" s="33">
        <f>SUM(INDEX(wh_table[Duration],1):wh_table[[#This Row],[Duration]])</f>
        <v>1.9291666666666667</v>
      </c>
    </row>
    <row r="54" spans="1:9" ht="15" customHeight="1" x14ac:dyDescent="0.25">
      <c r="A54" s="35">
        <v>8</v>
      </c>
      <c r="B54" s="37">
        <v>43866</v>
      </c>
      <c r="C54" s="31">
        <v>0.39583333333333331</v>
      </c>
      <c r="D54" s="28" t="s">
        <v>66</v>
      </c>
      <c r="E54" s="29" t="s">
        <v>1521</v>
      </c>
      <c r="F54" s="28"/>
      <c r="G54" s="31" cm="1">
        <f t="array" ref="G54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6.25E-2</v>
      </c>
      <c r="H54" s="31" t="str">
        <f>IF(wh_table[[#This Row],[Subject 1]]&lt;&gt;"Sitting Adjourned", "", SUMIF(wh_table[Day], wh_table[[#This Row],[Day]],wh_table[Duration]))</f>
        <v/>
      </c>
      <c r="I54" s="33">
        <f>SUM(INDEX(wh_table[Duration],1):wh_table[[#This Row],[Duration]])</f>
        <v>1.9916666666666667</v>
      </c>
    </row>
    <row r="55" spans="1:9" ht="15" customHeight="1" x14ac:dyDescent="0.25">
      <c r="A55" s="35">
        <v>8</v>
      </c>
      <c r="B55" s="37">
        <v>43866</v>
      </c>
      <c r="C55" s="31">
        <v>0.45833333333333331</v>
      </c>
      <c r="D55" s="28" t="s">
        <v>66</v>
      </c>
      <c r="E55" s="29" t="s">
        <v>1522</v>
      </c>
      <c r="F55" s="28"/>
      <c r="G55" s="31" cm="1">
        <f t="array" ref="G55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1.3194444444444509E-2</v>
      </c>
      <c r="H55" s="31" t="str">
        <f>IF(wh_table[[#This Row],[Subject 1]]&lt;&gt;"Sitting Adjourned", "", SUMIF(wh_table[Day], wh_table[[#This Row],[Day]],wh_table[Duration]))</f>
        <v/>
      </c>
      <c r="I55" s="33">
        <f>SUM(INDEX(wh_table[Duration],1):wh_table[[#This Row],[Duration]])</f>
        <v>2.0048611111111114</v>
      </c>
    </row>
    <row r="56" spans="1:9" ht="15" customHeight="1" x14ac:dyDescent="0.25">
      <c r="A56" s="35">
        <v>8</v>
      </c>
      <c r="B56" s="37">
        <v>43866</v>
      </c>
      <c r="C56" s="31">
        <v>0.47152777777777782</v>
      </c>
      <c r="D56" s="28" t="s">
        <v>15</v>
      </c>
      <c r="E56" s="29"/>
      <c r="F56" s="28" t="s">
        <v>1485</v>
      </c>
      <c r="G56" s="31" cm="1">
        <f t="array" ref="G56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0.13263888888888881</v>
      </c>
      <c r="H56" s="31" t="str">
        <f>IF(wh_table[[#This Row],[Subject 1]]&lt;&gt;"Sitting Adjourned", "", SUMIF(wh_table[Day], wh_table[[#This Row],[Day]],wh_table[Duration]))</f>
        <v/>
      </c>
      <c r="I56" s="33">
        <f>SUM(INDEX(wh_table[Duration],1):wh_table[[#This Row],[Duration]])</f>
        <v>2.1375000000000002</v>
      </c>
    </row>
    <row r="57" spans="1:9" ht="15" customHeight="1" x14ac:dyDescent="0.25">
      <c r="A57" s="35">
        <v>8</v>
      </c>
      <c r="B57" s="37">
        <v>43866</v>
      </c>
      <c r="C57" s="31">
        <v>0.60416666666666663</v>
      </c>
      <c r="D57" s="28" t="s">
        <v>66</v>
      </c>
      <c r="E57" s="29" t="s">
        <v>1523</v>
      </c>
      <c r="F57" s="28"/>
      <c r="G57" s="31" cm="1">
        <f t="array" ref="G57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6.25E-2</v>
      </c>
      <c r="H57" s="31" t="str">
        <f>IF(wh_table[[#This Row],[Subject 1]]&lt;&gt;"Sitting Adjourned", "", SUMIF(wh_table[Day], wh_table[[#This Row],[Day]],wh_table[Duration]))</f>
        <v/>
      </c>
      <c r="I57" s="33">
        <f>SUM(INDEX(wh_table[Duration],1):wh_table[[#This Row],[Duration]])</f>
        <v>2.2000000000000002</v>
      </c>
    </row>
    <row r="58" spans="1:9" ht="15" customHeight="1" x14ac:dyDescent="0.25">
      <c r="A58" s="35">
        <v>8</v>
      </c>
      <c r="B58" s="37">
        <v>43866</v>
      </c>
      <c r="C58" s="31">
        <v>0.66666666666666663</v>
      </c>
      <c r="D58" s="28" t="s">
        <v>15</v>
      </c>
      <c r="E58" s="29"/>
      <c r="F58" s="28" t="s">
        <v>156</v>
      </c>
      <c r="G58" s="31" cm="1">
        <f t="array" ref="G58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1.0416666666666741E-2</v>
      </c>
      <c r="H58" s="31" t="str">
        <f>IF(wh_table[[#This Row],[Subject 1]]&lt;&gt;"Sitting Adjourned", "", SUMIF(wh_table[Day], wh_table[[#This Row],[Day]],wh_table[Duration]))</f>
        <v/>
      </c>
      <c r="I58" s="33">
        <f>SUM(INDEX(wh_table[Duration],1):wh_table[[#This Row],[Duration]])</f>
        <v>2.2104166666666671</v>
      </c>
    </row>
    <row r="59" spans="1:9" ht="15" customHeight="1" x14ac:dyDescent="0.25">
      <c r="A59" s="35">
        <v>8</v>
      </c>
      <c r="B59" s="37">
        <v>43866</v>
      </c>
      <c r="C59" s="31">
        <v>0.67708333333333337</v>
      </c>
      <c r="D59" s="28" t="s">
        <v>66</v>
      </c>
      <c r="E59" s="29" t="s">
        <v>1524</v>
      </c>
      <c r="F59" s="28"/>
      <c r="G59" s="31" cm="1">
        <f t="array" ref="G59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2.0833333333333259E-2</v>
      </c>
      <c r="H59" s="31" t="str">
        <f>IF(wh_table[[#This Row],[Subject 1]]&lt;&gt;"Sitting Adjourned", "", SUMIF(wh_table[Day], wh_table[[#This Row],[Day]],wh_table[Duration]))</f>
        <v/>
      </c>
      <c r="I59" s="33">
        <f>SUM(INDEX(wh_table[Duration],1):wh_table[[#This Row],[Duration]])</f>
        <v>2.2312500000000002</v>
      </c>
    </row>
    <row r="60" spans="1:9" ht="15" customHeight="1" x14ac:dyDescent="0.25">
      <c r="A60" s="35">
        <v>8</v>
      </c>
      <c r="B60" s="37">
        <v>43866</v>
      </c>
      <c r="C60" s="31">
        <v>0.69791666666666663</v>
      </c>
      <c r="D60" s="28" t="s">
        <v>66</v>
      </c>
      <c r="E60" s="29" t="s">
        <v>1525</v>
      </c>
      <c r="F60" s="28"/>
      <c r="G60" s="31" cm="1">
        <f t="array" ref="G60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3.8888888888888973E-2</v>
      </c>
      <c r="H60" s="31" t="str">
        <f>IF(wh_table[[#This Row],[Subject 1]]&lt;&gt;"Sitting Adjourned", "", SUMIF(wh_table[Day], wh_table[[#This Row],[Day]],wh_table[Duration]))</f>
        <v/>
      </c>
      <c r="I60" s="33">
        <f>SUM(INDEX(wh_table[Duration],1):wh_table[[#This Row],[Duration]])</f>
        <v>2.2701388888888889</v>
      </c>
    </row>
    <row r="61" spans="1:9" ht="15" customHeight="1" x14ac:dyDescent="0.25">
      <c r="A61" s="35">
        <v>8</v>
      </c>
      <c r="B61" s="37">
        <v>43866</v>
      </c>
      <c r="C61" s="31">
        <v>0.7368055555555556</v>
      </c>
      <c r="D61" s="28" t="s">
        <v>67</v>
      </c>
      <c r="E61" s="29"/>
      <c r="F61" s="28"/>
      <c r="G61" s="31" t="str" cm="1">
        <f t="array" ref="G61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/>
      </c>
      <c r="H61" s="31">
        <f>IF(wh_table[[#This Row],[Subject 1]]&lt;&gt;"Sitting Adjourned", "", SUMIF(wh_table[Day], wh_table[[#This Row],[Day]],wh_table[Duration]))</f>
        <v>0.34097222222222229</v>
      </c>
      <c r="I61" s="33">
        <f>SUM(INDEX(wh_table[Duration],1):wh_table[[#This Row],[Duration]])</f>
        <v>2.2701388888888889</v>
      </c>
    </row>
    <row r="62" spans="1:9" ht="15" customHeight="1" x14ac:dyDescent="0.25">
      <c r="A62" s="35">
        <v>9</v>
      </c>
      <c r="B62" s="37">
        <v>43867</v>
      </c>
      <c r="C62" s="31">
        <v>0.5625</v>
      </c>
      <c r="D62" s="28" t="s">
        <v>66</v>
      </c>
      <c r="E62" s="29" t="s">
        <v>1526</v>
      </c>
      <c r="F62" s="28"/>
      <c r="G62" s="31" cm="1">
        <f t="array" ref="G62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6.25E-2</v>
      </c>
      <c r="H62" s="31" t="str">
        <f>IF(wh_table[[#This Row],[Subject 1]]&lt;&gt;"Sitting Adjourned", "", SUMIF(wh_table[Day], wh_table[[#This Row],[Day]],wh_table[Duration]))</f>
        <v/>
      </c>
      <c r="I62" s="33">
        <f>SUM(INDEX(wh_table[Duration],1):wh_table[[#This Row],[Duration]])</f>
        <v>2.3326388888888889</v>
      </c>
    </row>
    <row r="63" spans="1:9" ht="15" customHeight="1" x14ac:dyDescent="0.25">
      <c r="A63" s="35">
        <v>9</v>
      </c>
      <c r="B63" s="37">
        <v>43867</v>
      </c>
      <c r="C63" s="31">
        <v>0.625</v>
      </c>
      <c r="D63" s="28" t="s">
        <v>66</v>
      </c>
      <c r="E63" s="29" t="s">
        <v>1527</v>
      </c>
      <c r="F63" s="28"/>
      <c r="G63" s="31" cm="1">
        <f t="array" ref="G63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4.9305555555555602E-2</v>
      </c>
      <c r="H63" s="31" t="str">
        <f>IF(wh_table[[#This Row],[Subject 1]]&lt;&gt;"Sitting Adjourned", "", SUMIF(wh_table[Day], wh_table[[#This Row],[Day]],wh_table[Duration]))</f>
        <v/>
      </c>
      <c r="I63" s="33">
        <f>SUM(INDEX(wh_table[Duration],1):wh_table[[#This Row],[Duration]])</f>
        <v>2.3819444444444446</v>
      </c>
    </row>
    <row r="64" spans="1:9" ht="15" customHeight="1" x14ac:dyDescent="0.25">
      <c r="A64" s="35">
        <v>9</v>
      </c>
      <c r="B64" s="37">
        <v>43867</v>
      </c>
      <c r="C64" s="31">
        <v>0.6743055555555556</v>
      </c>
      <c r="D64" s="28" t="s">
        <v>67</v>
      </c>
      <c r="E64" s="29"/>
      <c r="F64" s="28"/>
      <c r="G64" s="31" t="str" cm="1">
        <f t="array" ref="G64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/>
      </c>
      <c r="H64" s="31">
        <f>IF(wh_table[[#This Row],[Subject 1]]&lt;&gt;"Sitting Adjourned", "", SUMIF(wh_table[Day], wh_table[[#This Row],[Day]],wh_table[Duration]))</f>
        <v>0.1118055555555556</v>
      </c>
      <c r="I64" s="33">
        <f>SUM(INDEX(wh_table[Duration],1):wh_table[[#This Row],[Duration]])</f>
        <v>2.3819444444444446</v>
      </c>
    </row>
    <row r="65" spans="1:9" ht="15" customHeight="1" x14ac:dyDescent="0.25">
      <c r="A65" s="35">
        <v>10</v>
      </c>
      <c r="B65" s="37">
        <v>43872</v>
      </c>
      <c r="C65" s="31">
        <v>0.39583333333333331</v>
      </c>
      <c r="D65" s="28" t="s">
        <v>66</v>
      </c>
      <c r="E65" s="29" t="s">
        <v>1528</v>
      </c>
      <c r="F65" s="28"/>
      <c r="G65" s="31" cm="1">
        <f t="array" ref="G65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6.25E-2</v>
      </c>
      <c r="H65" s="31" t="str">
        <f>IF(wh_table[[#This Row],[Subject 1]]&lt;&gt;"Sitting Adjourned", "", SUMIF(wh_table[Day], wh_table[[#This Row],[Day]],wh_table[Duration]))</f>
        <v/>
      </c>
      <c r="I65" s="33">
        <f>SUM(INDEX(wh_table[Duration],1):wh_table[[#This Row],[Duration]])</f>
        <v>2.4444444444444446</v>
      </c>
    </row>
    <row r="66" spans="1:9" ht="15" customHeight="1" x14ac:dyDescent="0.25">
      <c r="A66" s="35">
        <v>10</v>
      </c>
      <c r="B66" s="37">
        <v>43872</v>
      </c>
      <c r="C66" s="31">
        <v>0.45833333333333331</v>
      </c>
      <c r="D66" s="28" t="s">
        <v>66</v>
      </c>
      <c r="E66" s="29" t="s">
        <v>1529</v>
      </c>
      <c r="F66" s="28"/>
      <c r="G66" s="31" cm="1">
        <f t="array" ref="G66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1.87500000000001E-2</v>
      </c>
      <c r="H66" s="31" t="str">
        <f>IF(wh_table[[#This Row],[Subject 1]]&lt;&gt;"Sitting Adjourned", "", SUMIF(wh_table[Day], wh_table[[#This Row],[Day]],wh_table[Duration]))</f>
        <v/>
      </c>
      <c r="I66" s="33">
        <f>SUM(INDEX(wh_table[Duration],1):wh_table[[#This Row],[Duration]])</f>
        <v>2.4631944444444449</v>
      </c>
    </row>
    <row r="67" spans="1:9" ht="15" customHeight="1" x14ac:dyDescent="0.25">
      <c r="A67" s="35">
        <v>10</v>
      </c>
      <c r="B67" s="37">
        <v>43872</v>
      </c>
      <c r="C67" s="31">
        <v>0.47708333333333341</v>
      </c>
      <c r="D67" s="28" t="s">
        <v>15</v>
      </c>
      <c r="E67" s="29"/>
      <c r="F67" s="28" t="s">
        <v>1485</v>
      </c>
      <c r="G67" s="31" cm="1">
        <f t="array" ref="G67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0.12708333333333321</v>
      </c>
      <c r="H67" s="31" t="str">
        <f>IF(wh_table[[#This Row],[Subject 1]]&lt;&gt;"Sitting Adjourned", "", SUMIF(wh_table[Day], wh_table[[#This Row],[Day]],wh_table[Duration]))</f>
        <v/>
      </c>
      <c r="I67" s="33">
        <f>SUM(INDEX(wh_table[Duration],1):wh_table[[#This Row],[Duration]])</f>
        <v>2.5902777777777781</v>
      </c>
    </row>
    <row r="68" spans="1:9" ht="15" customHeight="1" x14ac:dyDescent="0.25">
      <c r="A68" s="35">
        <v>10</v>
      </c>
      <c r="B68" s="37">
        <v>43872</v>
      </c>
      <c r="C68" s="31">
        <v>0.60416666666666663</v>
      </c>
      <c r="D68" s="28" t="s">
        <v>66</v>
      </c>
      <c r="E68" s="29" t="s">
        <v>1530</v>
      </c>
      <c r="F68" s="28"/>
      <c r="G68" s="31" cm="1">
        <f t="array" ref="G68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6.25E-2</v>
      </c>
      <c r="H68" s="31" t="str">
        <f>IF(wh_table[[#This Row],[Subject 1]]&lt;&gt;"Sitting Adjourned", "", SUMIF(wh_table[Day], wh_table[[#This Row],[Day]],wh_table[Duration]))</f>
        <v/>
      </c>
      <c r="I68" s="33">
        <f>SUM(INDEX(wh_table[Duration],1):wh_table[[#This Row],[Duration]])</f>
        <v>2.6527777777777781</v>
      </c>
    </row>
    <row r="69" spans="1:9" ht="15" customHeight="1" x14ac:dyDescent="0.25">
      <c r="A69" s="35">
        <v>10</v>
      </c>
      <c r="B69" s="37">
        <v>43872</v>
      </c>
      <c r="C69" s="31">
        <v>0.66666666666666663</v>
      </c>
      <c r="D69" s="28" t="s">
        <v>66</v>
      </c>
      <c r="E69" s="29" t="s">
        <v>1531</v>
      </c>
      <c r="F69" s="28"/>
      <c r="G69" s="31" cm="1">
        <f t="array" ref="G69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2.083333333333337E-2</v>
      </c>
      <c r="H69" s="31" t="str">
        <f>IF(wh_table[[#This Row],[Subject 1]]&lt;&gt;"Sitting Adjourned", "", SUMIF(wh_table[Day], wh_table[[#This Row],[Day]],wh_table[Duration]))</f>
        <v/>
      </c>
      <c r="I69" s="33">
        <f>SUM(INDEX(wh_table[Duration],1):wh_table[[#This Row],[Duration]])</f>
        <v>2.6736111111111116</v>
      </c>
    </row>
    <row r="70" spans="1:9" ht="15" customHeight="1" x14ac:dyDescent="0.25">
      <c r="A70" s="35">
        <v>10</v>
      </c>
      <c r="B70" s="37">
        <v>43872</v>
      </c>
      <c r="C70" s="31">
        <v>0.6875</v>
      </c>
      <c r="D70" s="28" t="s">
        <v>66</v>
      </c>
      <c r="E70" s="29" t="s">
        <v>1532</v>
      </c>
      <c r="F70" s="28"/>
      <c r="G70" s="31" cm="1">
        <f t="array" ref="G70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4.0972222222222188E-2</v>
      </c>
      <c r="H70" s="31" t="str">
        <f>IF(wh_table[[#This Row],[Subject 1]]&lt;&gt;"Sitting Adjourned", "", SUMIF(wh_table[Day], wh_table[[#This Row],[Day]],wh_table[Duration]))</f>
        <v/>
      </c>
      <c r="I70" s="33">
        <f>SUM(INDEX(wh_table[Duration],1):wh_table[[#This Row],[Duration]])</f>
        <v>2.7145833333333336</v>
      </c>
    </row>
    <row r="71" spans="1:9" ht="15" customHeight="1" x14ac:dyDescent="0.25">
      <c r="A71" s="35">
        <v>10</v>
      </c>
      <c r="B71" s="37">
        <v>43872</v>
      </c>
      <c r="C71" s="31">
        <v>0.72847222222222219</v>
      </c>
      <c r="D71" s="28" t="s">
        <v>67</v>
      </c>
      <c r="E71" s="29"/>
      <c r="F71" s="28"/>
      <c r="G71" s="31" t="str" cm="1">
        <f t="array" ref="G71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/>
      </c>
      <c r="H71" s="31">
        <f>IF(wh_table[[#This Row],[Subject 1]]&lt;&gt;"Sitting Adjourned", "", SUMIF(wh_table[Day], wh_table[[#This Row],[Day]],wh_table[Duration]))</f>
        <v>0.33263888888888887</v>
      </c>
      <c r="I71" s="33">
        <f>SUM(INDEX(wh_table[Duration],1):wh_table[[#This Row],[Duration]])</f>
        <v>2.7145833333333336</v>
      </c>
    </row>
    <row r="72" spans="1:9" ht="15" customHeight="1" x14ac:dyDescent="0.25">
      <c r="A72" s="35">
        <v>11</v>
      </c>
      <c r="B72" s="37">
        <v>43873</v>
      </c>
      <c r="C72" s="31">
        <v>0.39583333333333331</v>
      </c>
      <c r="D72" s="28" t="s">
        <v>66</v>
      </c>
      <c r="E72" s="29" t="s">
        <v>1533</v>
      </c>
      <c r="F72" s="28"/>
      <c r="G72" s="31" cm="1">
        <f t="array" ref="G72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6.25E-2</v>
      </c>
      <c r="H72" s="31" t="str">
        <f>IF(wh_table[[#This Row],[Subject 1]]&lt;&gt;"Sitting Adjourned", "", SUMIF(wh_table[Day], wh_table[[#This Row],[Day]],wh_table[Duration]))</f>
        <v/>
      </c>
      <c r="I72" s="33">
        <f>SUM(INDEX(wh_table[Duration],1):wh_table[[#This Row],[Duration]])</f>
        <v>2.7770833333333336</v>
      </c>
    </row>
    <row r="73" spans="1:9" ht="15" customHeight="1" x14ac:dyDescent="0.25">
      <c r="A73" s="35">
        <v>11</v>
      </c>
      <c r="B73" s="37">
        <v>43873</v>
      </c>
      <c r="C73" s="31">
        <v>0.45833333333333331</v>
      </c>
      <c r="D73" s="28" t="s">
        <v>66</v>
      </c>
      <c r="E73" s="29" t="s">
        <v>1534</v>
      </c>
      <c r="F73" s="28"/>
      <c r="G73" s="31" cm="1">
        <f t="array" ref="G73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1.9444444444444486E-2</v>
      </c>
      <c r="H73" s="31" t="str">
        <f>IF(wh_table[[#This Row],[Subject 1]]&lt;&gt;"Sitting Adjourned", "", SUMIF(wh_table[Day], wh_table[[#This Row],[Day]],wh_table[Duration]))</f>
        <v/>
      </c>
      <c r="I73" s="33">
        <f>SUM(INDEX(wh_table[Duration],1):wh_table[[#This Row],[Duration]])</f>
        <v>2.7965277777777779</v>
      </c>
    </row>
    <row r="74" spans="1:9" ht="15" customHeight="1" x14ac:dyDescent="0.25">
      <c r="A74" s="35">
        <v>11</v>
      </c>
      <c r="B74" s="37">
        <v>43873</v>
      </c>
      <c r="C74" s="31">
        <v>0.4777777777777778</v>
      </c>
      <c r="D74" s="28" t="s">
        <v>15</v>
      </c>
      <c r="E74" s="29"/>
      <c r="F74" s="28" t="s">
        <v>1485</v>
      </c>
      <c r="G74" s="31" cm="1">
        <f t="array" ref="G74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0.12638888888888883</v>
      </c>
      <c r="H74" s="31" t="str">
        <f>IF(wh_table[[#This Row],[Subject 1]]&lt;&gt;"Sitting Adjourned", "", SUMIF(wh_table[Day], wh_table[[#This Row],[Day]],wh_table[Duration]))</f>
        <v/>
      </c>
      <c r="I74" s="33">
        <f>SUM(INDEX(wh_table[Duration],1):wh_table[[#This Row],[Duration]])</f>
        <v>2.9229166666666666</v>
      </c>
    </row>
    <row r="75" spans="1:9" ht="15" customHeight="1" x14ac:dyDescent="0.25">
      <c r="A75" s="35">
        <v>11</v>
      </c>
      <c r="B75" s="37">
        <v>43873</v>
      </c>
      <c r="C75" s="31">
        <v>0.60416666666666663</v>
      </c>
      <c r="D75" s="28" t="s">
        <v>66</v>
      </c>
      <c r="E75" s="29" t="s">
        <v>1535</v>
      </c>
      <c r="F75" s="28"/>
      <c r="G75" s="31" cm="1">
        <f t="array" ref="G75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6.25E-2</v>
      </c>
      <c r="H75" s="31" t="str">
        <f>IF(wh_table[[#This Row],[Subject 1]]&lt;&gt;"Sitting Adjourned", "", SUMIF(wh_table[Day], wh_table[[#This Row],[Day]],wh_table[Duration]))</f>
        <v/>
      </c>
      <c r="I75" s="33">
        <f>SUM(INDEX(wh_table[Duration],1):wh_table[[#This Row],[Duration]])</f>
        <v>2.9854166666666666</v>
      </c>
    </row>
    <row r="76" spans="1:9" ht="15" customHeight="1" x14ac:dyDescent="0.25">
      <c r="A76" s="35">
        <v>11</v>
      </c>
      <c r="B76" s="37">
        <v>43873</v>
      </c>
      <c r="C76" s="31">
        <v>0.66666666666666663</v>
      </c>
      <c r="D76" s="28" t="s">
        <v>66</v>
      </c>
      <c r="E76" s="29" t="s">
        <v>1536</v>
      </c>
      <c r="F76" s="28"/>
      <c r="G76" s="31" cm="1">
        <f t="array" ref="G76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2.083333333333337E-2</v>
      </c>
      <c r="H76" s="31" t="str">
        <f>IF(wh_table[[#This Row],[Subject 1]]&lt;&gt;"Sitting Adjourned", "", SUMIF(wh_table[Day], wh_table[[#This Row],[Day]],wh_table[Duration]))</f>
        <v/>
      </c>
      <c r="I76" s="33">
        <f>SUM(INDEX(wh_table[Duration],1):wh_table[[#This Row],[Duration]])</f>
        <v>3.0062500000000001</v>
      </c>
    </row>
    <row r="77" spans="1:9" ht="15" customHeight="1" x14ac:dyDescent="0.25">
      <c r="A77" s="35">
        <v>11</v>
      </c>
      <c r="B77" s="37">
        <v>43873</v>
      </c>
      <c r="C77" s="31">
        <v>0.6875</v>
      </c>
      <c r="D77" s="28" t="s">
        <v>66</v>
      </c>
      <c r="E77" s="29" t="s">
        <v>1537</v>
      </c>
      <c r="F77" s="28"/>
      <c r="G77" s="31" cm="1">
        <f t="array" ref="G77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4.166666666666663E-2</v>
      </c>
      <c r="H77" s="31" t="str">
        <f>IF(wh_table[[#This Row],[Subject 1]]&lt;&gt;"Sitting Adjourned", "", SUMIF(wh_table[Day], wh_table[[#This Row],[Day]],wh_table[Duration]))</f>
        <v/>
      </c>
      <c r="I77" s="33">
        <f>SUM(INDEX(wh_table[Duration],1):wh_table[[#This Row],[Duration]])</f>
        <v>3.0479166666666666</v>
      </c>
    </row>
    <row r="78" spans="1:9" ht="15" customHeight="1" x14ac:dyDescent="0.25">
      <c r="A78" s="35">
        <v>11</v>
      </c>
      <c r="B78" s="37">
        <v>43873</v>
      </c>
      <c r="C78" s="31">
        <v>0.72916666666666663</v>
      </c>
      <c r="D78" s="28" t="s">
        <v>67</v>
      </c>
      <c r="E78" s="29"/>
      <c r="F78" s="28"/>
      <c r="G78" s="31" t="str" cm="1">
        <f t="array" ref="G78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/>
      </c>
      <c r="H78" s="31">
        <f>IF(wh_table[[#This Row],[Subject 1]]&lt;&gt;"Sitting Adjourned", "", SUMIF(wh_table[Day], wh_table[[#This Row],[Day]],wh_table[Duration]))</f>
        <v>0.33333333333333331</v>
      </c>
      <c r="I78" s="33">
        <f>SUM(INDEX(wh_table[Duration],1):wh_table[[#This Row],[Duration]])</f>
        <v>3.0479166666666666</v>
      </c>
    </row>
    <row r="79" spans="1:9" ht="15" customHeight="1" x14ac:dyDescent="0.25">
      <c r="A79" s="35">
        <v>12</v>
      </c>
      <c r="B79" s="37">
        <v>43874</v>
      </c>
      <c r="C79" s="31">
        <v>0.5625</v>
      </c>
      <c r="D79" s="28" t="s">
        <v>66</v>
      </c>
      <c r="E79" s="29" t="s">
        <v>1538</v>
      </c>
      <c r="F79" s="28"/>
      <c r="G79" s="31" cm="1">
        <f t="array" ref="G79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4.5833333333333282E-2</v>
      </c>
      <c r="H79" s="31" t="str">
        <f>IF(wh_table[[#This Row],[Subject 1]]&lt;&gt;"Sitting Adjourned", "", SUMIF(wh_table[Day], wh_table[[#This Row],[Day]],wh_table[Duration]))</f>
        <v/>
      </c>
      <c r="I79" s="33">
        <f>SUM(INDEX(wh_table[Duration],1):wh_table[[#This Row],[Duration]])</f>
        <v>3.09375</v>
      </c>
    </row>
    <row r="80" spans="1:9" ht="15" customHeight="1" x14ac:dyDescent="0.25">
      <c r="A80" s="35">
        <v>12</v>
      </c>
      <c r="B80" s="37">
        <v>43874</v>
      </c>
      <c r="C80" s="31">
        <v>0.60833333333333328</v>
      </c>
      <c r="D80" s="28" t="s">
        <v>15</v>
      </c>
      <c r="E80" s="29"/>
      <c r="F80" s="28" t="s">
        <v>1485</v>
      </c>
      <c r="G80" s="31" cm="1">
        <f t="array" ref="G80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1.6666666666666718E-2</v>
      </c>
      <c r="H80" s="31" t="str">
        <f>IF(wh_table[[#This Row],[Subject 1]]&lt;&gt;"Sitting Adjourned", "", SUMIF(wh_table[Day], wh_table[[#This Row],[Day]],wh_table[Duration]))</f>
        <v/>
      </c>
      <c r="I80" s="33">
        <f>SUM(INDEX(wh_table[Duration],1):wh_table[[#This Row],[Duration]])</f>
        <v>3.1104166666666666</v>
      </c>
    </row>
    <row r="81" spans="1:9" ht="15" customHeight="1" x14ac:dyDescent="0.25">
      <c r="A81" s="35">
        <v>12</v>
      </c>
      <c r="B81" s="37">
        <v>43874</v>
      </c>
      <c r="C81" s="31">
        <v>0.625</v>
      </c>
      <c r="D81" s="28" t="s">
        <v>66</v>
      </c>
      <c r="E81" s="29" t="s">
        <v>1539</v>
      </c>
      <c r="F81" s="28"/>
      <c r="G81" s="31" cm="1">
        <f t="array" ref="G81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3.2638888888888884E-2</v>
      </c>
      <c r="H81" s="31" t="str">
        <f>IF(wh_table[[#This Row],[Subject 1]]&lt;&gt;"Sitting Adjourned", "", SUMIF(wh_table[Day], wh_table[[#This Row],[Day]],wh_table[Duration]))</f>
        <v/>
      </c>
      <c r="I81" s="33">
        <f>SUM(INDEX(wh_table[Duration],1):wh_table[[#This Row],[Duration]])</f>
        <v>3.1430555555555557</v>
      </c>
    </row>
    <row r="82" spans="1:9" ht="15" customHeight="1" x14ac:dyDescent="0.25">
      <c r="A82" s="35">
        <v>12</v>
      </c>
      <c r="B82" s="37">
        <v>43874</v>
      </c>
      <c r="C82" s="31">
        <v>0.65763888888888888</v>
      </c>
      <c r="D82" s="28" t="s">
        <v>67</v>
      </c>
      <c r="E82" s="29"/>
      <c r="F82" s="28"/>
      <c r="G82" s="31" t="str" cm="1">
        <f t="array" ref="G82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/>
      </c>
      <c r="H82" s="31">
        <f>IF(wh_table[[#This Row],[Subject 1]]&lt;&gt;"Sitting Adjourned", "", SUMIF(wh_table[Day], wh_table[[#This Row],[Day]],wh_table[Duration]))</f>
        <v>9.5138888888888884E-2</v>
      </c>
      <c r="I82" s="33">
        <f>SUM(INDEX(wh_table[Duration],1):wh_table[[#This Row],[Duration]])</f>
        <v>3.1430555555555557</v>
      </c>
    </row>
    <row r="83" spans="1:9" ht="15" customHeight="1" x14ac:dyDescent="0.25">
      <c r="A83" s="35">
        <v>13</v>
      </c>
      <c r="B83" s="37">
        <v>44109</v>
      </c>
      <c r="C83" s="31">
        <v>0.6875</v>
      </c>
      <c r="D83" s="28" t="s">
        <v>65</v>
      </c>
      <c r="E83" s="29" t="s">
        <v>1540</v>
      </c>
      <c r="F83" s="28"/>
      <c r="G83" s="31" cm="1">
        <f t="array" ref="G83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6.3888888888888884E-2</v>
      </c>
      <c r="H83" s="31" t="str">
        <f>IF(wh_table[[#This Row],[Subject 1]]&lt;&gt;"Sitting Adjourned", "", SUMIF(wh_table[Day], wh_table[[#This Row],[Day]],wh_table[Duration]))</f>
        <v/>
      </c>
      <c r="I83" s="33">
        <f>SUM(INDEX(wh_table[Duration],1):wh_table[[#This Row],[Duration]])</f>
        <v>3.2069444444444448</v>
      </c>
    </row>
    <row r="84" spans="1:9" ht="15" customHeight="1" x14ac:dyDescent="0.25">
      <c r="A84" s="35">
        <v>13</v>
      </c>
      <c r="B84" s="37">
        <v>44109</v>
      </c>
      <c r="C84" s="31">
        <v>0.75138888888888888</v>
      </c>
      <c r="D84" s="28" t="s">
        <v>34</v>
      </c>
      <c r="E84" s="29" t="s">
        <v>391</v>
      </c>
      <c r="F84" s="28" t="s">
        <v>73</v>
      </c>
      <c r="G84" s="31" cm="1">
        <f t="array" ref="G84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0</v>
      </c>
      <c r="H84" s="31" t="str">
        <f>IF(wh_table[[#This Row],[Subject 1]]&lt;&gt;"Sitting Adjourned", "", SUMIF(wh_table[Day], wh_table[[#This Row],[Day]],wh_table[Duration]))</f>
        <v/>
      </c>
      <c r="I84" s="33">
        <f>SUM(INDEX(wh_table[Duration],1):wh_table[[#This Row],[Duration]])</f>
        <v>3.2069444444444448</v>
      </c>
    </row>
    <row r="85" spans="1:9" ht="15" customHeight="1" x14ac:dyDescent="0.25">
      <c r="A85" s="35">
        <v>13</v>
      </c>
      <c r="B85" s="37">
        <v>44109</v>
      </c>
      <c r="C85" s="31">
        <v>0.75138888888888888</v>
      </c>
      <c r="D85" s="28" t="s">
        <v>65</v>
      </c>
      <c r="E85" s="29" t="s">
        <v>1541</v>
      </c>
      <c r="F85" s="28"/>
      <c r="G85" s="31" cm="1">
        <f t="array" ref="G85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5.6944444444444464E-2</v>
      </c>
      <c r="H85" s="31" t="str">
        <f>IF(wh_table[[#This Row],[Subject 1]]&lt;&gt;"Sitting Adjourned", "", SUMIF(wh_table[Day], wh_table[[#This Row],[Day]],wh_table[Duration]))</f>
        <v/>
      </c>
      <c r="I85" s="33">
        <f>SUM(INDEX(wh_table[Duration],1):wh_table[[#This Row],[Duration]])</f>
        <v>3.2638888888888893</v>
      </c>
    </row>
    <row r="86" spans="1:9" ht="15" customHeight="1" x14ac:dyDescent="0.25">
      <c r="A86" s="35">
        <v>13</v>
      </c>
      <c r="B86" s="37">
        <v>44109</v>
      </c>
      <c r="C86" s="31">
        <v>0.80833333333333335</v>
      </c>
      <c r="D86" s="28" t="s">
        <v>67</v>
      </c>
      <c r="E86" s="29"/>
      <c r="F86" s="28"/>
      <c r="G86" s="31" t="str" cm="1">
        <f t="array" ref="G86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/>
      </c>
      <c r="H86" s="31">
        <f>IF(wh_table[[#This Row],[Subject 1]]&lt;&gt;"Sitting Adjourned", "", SUMIF(wh_table[Day], wh_table[[#This Row],[Day]],wh_table[Duration]))</f>
        <v>0.12083333333333335</v>
      </c>
      <c r="I86" s="33">
        <f>SUM(INDEX(wh_table[Duration],1):wh_table[[#This Row],[Duration]])</f>
        <v>3.2638888888888893</v>
      </c>
    </row>
    <row r="87" spans="1:9" ht="15" customHeight="1" x14ac:dyDescent="0.25">
      <c r="A87" s="35">
        <v>15</v>
      </c>
      <c r="B87" s="37">
        <v>44110</v>
      </c>
      <c r="C87" s="31">
        <v>0.39583333333333331</v>
      </c>
      <c r="D87" s="28" t="s">
        <v>66</v>
      </c>
      <c r="E87" s="29" t="s">
        <v>1542</v>
      </c>
      <c r="F87" s="28"/>
      <c r="G87" s="31" cm="1">
        <f t="array" ref="G87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3.8888888888888862E-2</v>
      </c>
      <c r="H87" s="31" t="str">
        <f>IF(wh_table[[#This Row],[Subject 1]]&lt;&gt;"Sitting Adjourned", "", SUMIF(wh_table[Day], wh_table[[#This Row],[Day]],wh_table[Duration]))</f>
        <v/>
      </c>
      <c r="I87" s="33">
        <f>SUM(INDEX(wh_table[Duration],1):wh_table[[#This Row],[Duration]])</f>
        <v>3.302777777777778</v>
      </c>
    </row>
    <row r="88" spans="1:9" ht="15" customHeight="1" x14ac:dyDescent="0.25">
      <c r="A88" s="35">
        <v>15</v>
      </c>
      <c r="B88" s="37">
        <v>44110</v>
      </c>
      <c r="C88" s="31">
        <v>0.43472222222222218</v>
      </c>
      <c r="D88" s="28" t="s">
        <v>15</v>
      </c>
      <c r="E88" s="29"/>
      <c r="F88" s="28"/>
      <c r="G88" s="31" cm="1">
        <f t="array" ref="G88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0.16944444444444445</v>
      </c>
      <c r="H88" s="31" t="str">
        <f>IF(wh_table[[#This Row],[Subject 1]]&lt;&gt;"Sitting Adjourned", "", SUMIF(wh_table[Day], wh_table[[#This Row],[Day]],wh_table[Duration]))</f>
        <v/>
      </c>
      <c r="I88" s="33">
        <f>SUM(INDEX(wh_table[Duration],1):wh_table[[#This Row],[Duration]])</f>
        <v>3.4722222222222223</v>
      </c>
    </row>
    <row r="89" spans="1:9" ht="15" customHeight="1" x14ac:dyDescent="0.25">
      <c r="A89" s="35">
        <v>15</v>
      </c>
      <c r="B89" s="37">
        <v>44110</v>
      </c>
      <c r="C89" s="31">
        <v>0.60416666666666663</v>
      </c>
      <c r="D89" s="28" t="s">
        <v>66</v>
      </c>
      <c r="E89" s="29" t="s">
        <v>1543</v>
      </c>
      <c r="F89" s="28"/>
      <c r="G89" s="31" cm="1">
        <f t="array" ref="G89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6.3888888888888884E-2</v>
      </c>
      <c r="H89" s="31" t="str">
        <f>IF(wh_table[[#This Row],[Subject 1]]&lt;&gt;"Sitting Adjourned", "", SUMIF(wh_table[Day], wh_table[[#This Row],[Day]],wh_table[Duration]))</f>
        <v/>
      </c>
      <c r="I89" s="33">
        <f>SUM(INDEX(wh_table[Duration],1):wh_table[[#This Row],[Duration]])</f>
        <v>3.5361111111111114</v>
      </c>
    </row>
    <row r="90" spans="1:9" ht="15" customHeight="1" x14ac:dyDescent="0.25">
      <c r="A90" s="35">
        <v>15</v>
      </c>
      <c r="B90" s="37">
        <v>44110</v>
      </c>
      <c r="C90" s="31">
        <v>0.66805555555555551</v>
      </c>
      <c r="D90" s="28" t="s">
        <v>34</v>
      </c>
      <c r="E90" s="29" t="s">
        <v>1544</v>
      </c>
      <c r="F90" s="28" t="s">
        <v>73</v>
      </c>
      <c r="G90" s="31" cm="1">
        <f t="array" ref="G90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0</v>
      </c>
      <c r="H90" s="31" t="str">
        <f>IF(wh_table[[#This Row],[Subject 1]]&lt;&gt;"Sitting Adjourned", "", SUMIF(wh_table[Day], wh_table[[#This Row],[Day]],wh_table[Duration]))</f>
        <v/>
      </c>
      <c r="I90" s="33">
        <f>SUM(INDEX(wh_table[Duration],1):wh_table[[#This Row],[Duration]])</f>
        <v>3.5361111111111114</v>
      </c>
    </row>
    <row r="91" spans="1:9" ht="15" customHeight="1" x14ac:dyDescent="0.25">
      <c r="A91" s="35">
        <v>15</v>
      </c>
      <c r="B91" s="37">
        <v>44110</v>
      </c>
      <c r="C91" s="31">
        <v>0.66805555555555551</v>
      </c>
      <c r="D91" s="28" t="s">
        <v>66</v>
      </c>
      <c r="E91" s="29" t="s">
        <v>1545</v>
      </c>
      <c r="F91" s="28"/>
      <c r="G91" s="31" cm="1">
        <f t="array" ref="G91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2.7083333333333348E-2</v>
      </c>
      <c r="H91" s="31" t="str">
        <f>IF(wh_table[[#This Row],[Subject 1]]&lt;&gt;"Sitting Adjourned", "", SUMIF(wh_table[Day], wh_table[[#This Row],[Day]],wh_table[Duration]))</f>
        <v/>
      </c>
      <c r="I91" s="33">
        <f>SUM(INDEX(wh_table[Duration],1):wh_table[[#This Row],[Duration]])</f>
        <v>3.563194444444445</v>
      </c>
    </row>
    <row r="92" spans="1:9" ht="15" customHeight="1" x14ac:dyDescent="0.25">
      <c r="A92" s="35">
        <v>15</v>
      </c>
      <c r="B92" s="37">
        <v>44110</v>
      </c>
      <c r="C92" s="31">
        <v>0.69513888888888886</v>
      </c>
      <c r="D92" s="28" t="s">
        <v>66</v>
      </c>
      <c r="E92" s="29" t="s">
        <v>1546</v>
      </c>
      <c r="F92" s="28"/>
      <c r="G92" s="31" cm="1">
        <f t="array" ref="G92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4.2361111111111183E-2</v>
      </c>
      <c r="H92" s="31" t="str">
        <f>IF(wh_table[[#This Row],[Subject 1]]&lt;&gt;"Sitting Adjourned", "", SUMIF(wh_table[Day], wh_table[[#This Row],[Day]],wh_table[Duration]))</f>
        <v/>
      </c>
      <c r="I92" s="33">
        <f>SUM(INDEX(wh_table[Duration],1):wh_table[[#This Row],[Duration]])</f>
        <v>3.6055555555555561</v>
      </c>
    </row>
    <row r="93" spans="1:9" ht="15" customHeight="1" x14ac:dyDescent="0.25">
      <c r="A93" s="35">
        <v>15</v>
      </c>
      <c r="B93" s="37">
        <v>44110</v>
      </c>
      <c r="C93" s="31">
        <v>0.73750000000000004</v>
      </c>
      <c r="D93" s="28" t="s">
        <v>202</v>
      </c>
      <c r="E93" s="29" t="s">
        <v>1547</v>
      </c>
      <c r="F93" s="28" t="s">
        <v>73</v>
      </c>
      <c r="G93" s="31" cm="1">
        <f t="array" ref="G93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0</v>
      </c>
      <c r="H93" s="31" t="str">
        <f>IF(wh_table[[#This Row],[Subject 1]]&lt;&gt;"Sitting Adjourned", "", SUMIF(wh_table[Day], wh_table[[#This Row],[Day]],wh_table[Duration]))</f>
        <v/>
      </c>
      <c r="I93" s="33">
        <f>SUM(INDEX(wh_table[Duration],1):wh_table[[#This Row],[Duration]])</f>
        <v>3.6055555555555561</v>
      </c>
    </row>
    <row r="94" spans="1:9" ht="15" customHeight="1" x14ac:dyDescent="0.25">
      <c r="A94" s="35">
        <v>15</v>
      </c>
      <c r="B94" s="37">
        <v>44110</v>
      </c>
      <c r="C94" s="31">
        <v>0.73750000000000004</v>
      </c>
      <c r="D94" s="28" t="s">
        <v>67</v>
      </c>
      <c r="E94" s="29"/>
      <c r="F94" s="28"/>
      <c r="G94" s="31" t="str" cm="1">
        <f t="array" ref="G94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/>
      </c>
      <c r="H94" s="31">
        <f>IF(wh_table[[#This Row],[Subject 1]]&lt;&gt;"Sitting Adjourned", "", SUMIF(wh_table[Day], wh_table[[#This Row],[Day]],wh_table[Duration]))</f>
        <v>0.34166666666666673</v>
      </c>
      <c r="I94" s="33">
        <f>SUM(INDEX(wh_table[Duration],1):wh_table[[#This Row],[Duration]])</f>
        <v>3.6055555555555561</v>
      </c>
    </row>
    <row r="95" spans="1:9" ht="15" customHeight="1" x14ac:dyDescent="0.25">
      <c r="A95" s="35">
        <v>16</v>
      </c>
      <c r="B95" s="37">
        <v>44111</v>
      </c>
      <c r="C95" s="31">
        <v>0.39583333333333331</v>
      </c>
      <c r="D95" s="28" t="s">
        <v>66</v>
      </c>
      <c r="E95" s="29" t="s">
        <v>1548</v>
      </c>
      <c r="F95" s="28"/>
      <c r="G95" s="31" cm="1">
        <f t="array" ref="G95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6.3194444444444497E-2</v>
      </c>
      <c r="H95" s="31" t="str">
        <f>IF(wh_table[[#This Row],[Subject 1]]&lt;&gt;"Sitting Adjourned", "", SUMIF(wh_table[Day], wh_table[[#This Row],[Day]],wh_table[Duration]))</f>
        <v/>
      </c>
      <c r="I95" s="33">
        <f>SUM(INDEX(wh_table[Duration],1):wh_table[[#This Row],[Duration]])</f>
        <v>3.6687500000000006</v>
      </c>
    </row>
    <row r="96" spans="1:9" ht="15" customHeight="1" x14ac:dyDescent="0.25">
      <c r="A96" s="35">
        <v>16</v>
      </c>
      <c r="B96" s="37">
        <v>44111</v>
      </c>
      <c r="C96" s="31">
        <v>0.45902777777777781</v>
      </c>
      <c r="D96" s="28" t="s">
        <v>66</v>
      </c>
      <c r="E96" s="29" t="s">
        <v>1549</v>
      </c>
      <c r="F96" s="28"/>
      <c r="G96" s="31" cm="1">
        <f t="array" ref="G96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2.0138888888888873E-2</v>
      </c>
      <c r="H96" s="31" t="str">
        <f>IF(wh_table[[#This Row],[Subject 1]]&lt;&gt;"Sitting Adjourned", "", SUMIF(wh_table[Day], wh_table[[#This Row],[Day]],wh_table[Duration]))</f>
        <v/>
      </c>
      <c r="I96" s="33">
        <f>SUM(INDEX(wh_table[Duration],1):wh_table[[#This Row],[Duration]])</f>
        <v>3.6888888888888896</v>
      </c>
    </row>
    <row r="97" spans="1:9" ht="15" customHeight="1" x14ac:dyDescent="0.25">
      <c r="A97" s="35">
        <v>16</v>
      </c>
      <c r="B97" s="37">
        <v>44111</v>
      </c>
      <c r="C97" s="31">
        <v>0.47916666666666669</v>
      </c>
      <c r="D97" s="28" t="s">
        <v>15</v>
      </c>
      <c r="E97" s="29"/>
      <c r="F97" s="28" t="s">
        <v>1485</v>
      </c>
      <c r="G97" s="31" cm="1">
        <f t="array" ref="G97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0.12499999999999994</v>
      </c>
      <c r="H97" s="31" t="str">
        <f>IF(wh_table[[#This Row],[Subject 1]]&lt;&gt;"Sitting Adjourned", "", SUMIF(wh_table[Day], wh_table[[#This Row],[Day]],wh_table[Duration]))</f>
        <v/>
      </c>
      <c r="I97" s="33">
        <f>SUM(INDEX(wh_table[Duration],1):wh_table[[#This Row],[Duration]])</f>
        <v>3.8138888888888896</v>
      </c>
    </row>
    <row r="98" spans="1:9" ht="15" customHeight="1" x14ac:dyDescent="0.25">
      <c r="A98" s="35">
        <v>16</v>
      </c>
      <c r="B98" s="37">
        <v>44111</v>
      </c>
      <c r="C98" s="31">
        <v>0.60416666666666663</v>
      </c>
      <c r="D98" s="28" t="s">
        <v>66</v>
      </c>
      <c r="E98" s="29" t="s">
        <v>1550</v>
      </c>
      <c r="F98" s="28"/>
      <c r="G98" s="31" cm="1">
        <f t="array" ref="G98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6.3888888888888884E-2</v>
      </c>
      <c r="H98" s="31" t="str">
        <f>IF(wh_table[[#This Row],[Subject 1]]&lt;&gt;"Sitting Adjourned", "", SUMIF(wh_table[Day], wh_table[[#This Row],[Day]],wh_table[Duration]))</f>
        <v/>
      </c>
      <c r="I98" s="33">
        <f>SUM(INDEX(wh_table[Duration],1):wh_table[[#This Row],[Duration]])</f>
        <v>3.8777777777777782</v>
      </c>
    </row>
    <row r="99" spans="1:9" ht="15" customHeight="1" x14ac:dyDescent="0.25">
      <c r="A99" s="35">
        <v>16</v>
      </c>
      <c r="B99" s="37">
        <v>44111</v>
      </c>
      <c r="C99" s="31">
        <v>0.66805555555555551</v>
      </c>
      <c r="D99" s="28" t="s">
        <v>66</v>
      </c>
      <c r="E99" s="29" t="s">
        <v>1551</v>
      </c>
      <c r="F99" s="28"/>
      <c r="G99" s="31" cm="1">
        <f t="array" ref="G99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1.9444444444444486E-2</v>
      </c>
      <c r="H99" s="31" t="str">
        <f>IF(wh_table[[#This Row],[Subject 1]]&lt;&gt;"Sitting Adjourned", "", SUMIF(wh_table[Day], wh_table[[#This Row],[Day]],wh_table[Duration]))</f>
        <v/>
      </c>
      <c r="I99" s="33">
        <f>SUM(INDEX(wh_table[Duration],1):wh_table[[#This Row],[Duration]])</f>
        <v>3.8972222222222226</v>
      </c>
    </row>
    <row r="100" spans="1:9" ht="15" customHeight="1" x14ac:dyDescent="0.25">
      <c r="A100" s="35">
        <v>16</v>
      </c>
      <c r="B100" s="37">
        <v>44111</v>
      </c>
      <c r="C100" s="31">
        <v>0.6875</v>
      </c>
      <c r="D100" s="28" t="s">
        <v>66</v>
      </c>
      <c r="E100" s="29" t="s">
        <v>1552</v>
      </c>
      <c r="F100" s="28"/>
      <c r="G100" s="31" cm="1">
        <f t="array" ref="G100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4.166666666666663E-2</v>
      </c>
      <c r="H100" s="31" t="str">
        <f>IF(wh_table[[#This Row],[Subject 1]]&lt;&gt;"Sitting Adjourned", "", SUMIF(wh_table[Day], wh_table[[#This Row],[Day]],wh_table[Duration]))</f>
        <v/>
      </c>
      <c r="I100" s="33">
        <f>SUM(INDEX(wh_table[Duration],1):wh_table[[#This Row],[Duration]])</f>
        <v>3.9388888888888891</v>
      </c>
    </row>
    <row r="101" spans="1:9" ht="15" customHeight="1" x14ac:dyDescent="0.25">
      <c r="A101" s="35">
        <v>16</v>
      </c>
      <c r="B101" s="37">
        <v>44111</v>
      </c>
      <c r="C101" s="31">
        <v>0.72916666666666663</v>
      </c>
      <c r="D101" s="28" t="s">
        <v>67</v>
      </c>
      <c r="E101" s="29"/>
      <c r="F101" s="28"/>
      <c r="G101" s="31" t="str" cm="1">
        <f t="array" ref="G101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/>
      </c>
      <c r="H101" s="31">
        <f>IF(wh_table[[#This Row],[Subject 1]]&lt;&gt;"Sitting Adjourned", "", SUMIF(wh_table[Day], wh_table[[#This Row],[Day]],wh_table[Duration]))</f>
        <v>0.33333333333333331</v>
      </c>
      <c r="I101" s="33">
        <f>SUM(INDEX(wh_table[Duration],1):wh_table[[#This Row],[Duration]])</f>
        <v>3.9388888888888891</v>
      </c>
    </row>
    <row r="102" spans="1:9" ht="15" customHeight="1" x14ac:dyDescent="0.25">
      <c r="A102" s="35">
        <v>17</v>
      </c>
      <c r="B102" s="37">
        <v>44112</v>
      </c>
      <c r="C102" s="31">
        <v>0.5625</v>
      </c>
      <c r="D102" s="28" t="s">
        <v>68</v>
      </c>
      <c r="E102" s="29" t="s">
        <v>1553</v>
      </c>
      <c r="F102" s="28"/>
      <c r="G102" s="31" cm="1">
        <f t="array" ref="G102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6.3888888888888884E-2</v>
      </c>
      <c r="H102" s="31" t="str">
        <f>IF(wh_table[[#This Row],[Subject 1]]&lt;&gt;"Sitting Adjourned", "", SUMIF(wh_table[Day], wh_table[[#This Row],[Day]],wh_table[Duration]))</f>
        <v/>
      </c>
      <c r="I102" s="33">
        <f>SUM(INDEX(wh_table[Duration],1):wh_table[[#This Row],[Duration]])</f>
        <v>4.0027777777777782</v>
      </c>
    </row>
    <row r="103" spans="1:9" ht="15" customHeight="1" x14ac:dyDescent="0.25">
      <c r="A103" s="35">
        <v>17</v>
      </c>
      <c r="B103" s="37">
        <v>44112</v>
      </c>
      <c r="C103" s="31">
        <v>0.62638888888888888</v>
      </c>
      <c r="D103" s="28" t="s">
        <v>68</v>
      </c>
      <c r="E103" s="29" t="s">
        <v>1554</v>
      </c>
      <c r="F103" s="28"/>
      <c r="G103" s="31" cm="1">
        <f t="array" ref="G103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3.6805555555555536E-2</v>
      </c>
      <c r="H103" s="31" t="str">
        <f>IF(wh_table[[#This Row],[Subject 1]]&lt;&gt;"Sitting Adjourned", "", SUMIF(wh_table[Day], wh_table[[#This Row],[Day]],wh_table[Duration]))</f>
        <v/>
      </c>
      <c r="I103" s="33">
        <f>SUM(INDEX(wh_table[Duration],1):wh_table[[#This Row],[Duration]])</f>
        <v>4.0395833333333337</v>
      </c>
    </row>
    <row r="104" spans="1:9" ht="15" customHeight="1" x14ac:dyDescent="0.25">
      <c r="A104" s="35">
        <v>17</v>
      </c>
      <c r="B104" s="37">
        <v>44112</v>
      </c>
      <c r="C104" s="31">
        <v>0.66319444444444442</v>
      </c>
      <c r="D104" s="28" t="s">
        <v>67</v>
      </c>
      <c r="E104" s="29"/>
      <c r="F104" s="28"/>
      <c r="G104" s="31" t="str" cm="1">
        <f t="array" ref="G104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/>
      </c>
      <c r="H104" s="31">
        <f>IF(wh_table[[#This Row],[Subject 1]]&lt;&gt;"Sitting Adjourned", "", SUMIF(wh_table[Day], wh_table[[#This Row],[Day]],wh_table[Duration]))</f>
        <v>0.10069444444444442</v>
      </c>
      <c r="I104" s="33">
        <f>SUM(INDEX(wh_table[Duration],1):wh_table[[#This Row],[Duration]])</f>
        <v>4.0395833333333337</v>
      </c>
    </row>
    <row r="105" spans="1:9" ht="15" customHeight="1" x14ac:dyDescent="0.25">
      <c r="A105" s="35">
        <v>18</v>
      </c>
      <c r="B105" s="37">
        <v>44116</v>
      </c>
      <c r="C105" s="31">
        <v>0.6875</v>
      </c>
      <c r="D105" s="28" t="s">
        <v>65</v>
      </c>
      <c r="E105" s="29" t="s">
        <v>1555</v>
      </c>
      <c r="F105" s="28"/>
      <c r="G105" s="31" cm="1">
        <f t="array" ref="G105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6.1805555555555558E-2</v>
      </c>
      <c r="H105" s="31" t="str">
        <f>IF(wh_table[[#This Row],[Subject 1]]&lt;&gt;"Sitting Adjourned", "", SUMIF(wh_table[Day], wh_table[[#This Row],[Day]],wh_table[Duration]))</f>
        <v/>
      </c>
      <c r="I105" s="33">
        <f>SUM(INDEX(wh_table[Duration],1):wh_table[[#This Row],[Duration]])</f>
        <v>4.1013888888888896</v>
      </c>
    </row>
    <row r="106" spans="1:9" ht="15" customHeight="1" x14ac:dyDescent="0.25">
      <c r="A106" s="35">
        <v>18</v>
      </c>
      <c r="B106" s="37">
        <v>44116</v>
      </c>
      <c r="C106" s="31">
        <v>0.74930555555555556</v>
      </c>
      <c r="D106" s="28" t="s">
        <v>15</v>
      </c>
      <c r="E106" s="29"/>
      <c r="F106" s="28"/>
      <c r="G106" s="31" cm="1">
        <f t="array" ref="G106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2.0833333333333259E-3</v>
      </c>
      <c r="H106" s="31" t="str">
        <f>IF(wh_table[[#This Row],[Subject 1]]&lt;&gt;"Sitting Adjourned", "", SUMIF(wh_table[Day], wh_table[[#This Row],[Day]],wh_table[Duration]))</f>
        <v/>
      </c>
      <c r="I106" s="33">
        <f>SUM(INDEX(wh_table[Duration],1):wh_table[[#This Row],[Duration]])</f>
        <v>4.1034722222222229</v>
      </c>
    </row>
    <row r="107" spans="1:9" ht="15" customHeight="1" x14ac:dyDescent="0.25">
      <c r="A107" s="35">
        <v>18</v>
      </c>
      <c r="B107" s="37">
        <v>44116</v>
      </c>
      <c r="C107" s="31">
        <v>0.75138888888888888</v>
      </c>
      <c r="D107" s="28" t="s">
        <v>65</v>
      </c>
      <c r="E107" s="29" t="s">
        <v>1556</v>
      </c>
      <c r="F107" s="28"/>
      <c r="G107" s="31" cm="1">
        <f t="array" ref="G107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6.1111111111111116E-2</v>
      </c>
      <c r="H107" s="31" t="str">
        <f>IF(wh_table[[#This Row],[Subject 1]]&lt;&gt;"Sitting Adjourned", "", SUMIF(wh_table[Day], wh_table[[#This Row],[Day]],wh_table[Duration]))</f>
        <v/>
      </c>
      <c r="I107" s="33">
        <f>SUM(INDEX(wh_table[Duration],1):wh_table[[#This Row],[Duration]])</f>
        <v>4.1645833333333337</v>
      </c>
    </row>
    <row r="108" spans="1:9" ht="15" customHeight="1" x14ac:dyDescent="0.25">
      <c r="A108" s="35">
        <v>18</v>
      </c>
      <c r="B108" s="37">
        <v>44116</v>
      </c>
      <c r="C108" s="31">
        <v>0.8125</v>
      </c>
      <c r="D108" s="28" t="s">
        <v>67</v>
      </c>
      <c r="E108" s="29"/>
      <c r="F108" s="28"/>
      <c r="G108" s="31" t="str" cm="1">
        <f t="array" ref="G108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/>
      </c>
      <c r="H108" s="31">
        <f>IF(wh_table[[#This Row],[Subject 1]]&lt;&gt;"Sitting Adjourned", "", SUMIF(wh_table[Day], wh_table[[#This Row],[Day]],wh_table[Duration]))</f>
        <v>0.125</v>
      </c>
      <c r="I108" s="33">
        <f>SUM(INDEX(wh_table[Duration],1):wh_table[[#This Row],[Duration]])</f>
        <v>4.1645833333333337</v>
      </c>
    </row>
    <row r="109" spans="1:9" ht="15" customHeight="1" x14ac:dyDescent="0.25">
      <c r="A109" s="35">
        <v>19</v>
      </c>
      <c r="B109" s="37">
        <v>44117</v>
      </c>
      <c r="C109" s="31">
        <v>0.39583333333333331</v>
      </c>
      <c r="D109" s="28" t="s">
        <v>66</v>
      </c>
      <c r="E109" s="29" t="s">
        <v>1557</v>
      </c>
      <c r="F109" s="28"/>
      <c r="G109" s="31" cm="1">
        <f t="array" ref="G109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6.25E-2</v>
      </c>
      <c r="H109" s="31" t="str">
        <f>IF(wh_table[[#This Row],[Subject 1]]&lt;&gt;"Sitting Adjourned", "", SUMIF(wh_table[Day], wh_table[[#This Row],[Day]],wh_table[Duration]))</f>
        <v/>
      </c>
      <c r="I109" s="33">
        <f>SUM(INDEX(wh_table[Duration],1):wh_table[[#This Row],[Duration]])</f>
        <v>4.2270833333333337</v>
      </c>
    </row>
    <row r="110" spans="1:9" ht="15" customHeight="1" x14ac:dyDescent="0.25">
      <c r="A110" s="35">
        <v>19</v>
      </c>
      <c r="B110" s="37">
        <v>44117</v>
      </c>
      <c r="C110" s="31">
        <v>0.45833333333333331</v>
      </c>
      <c r="D110" s="28" t="s">
        <v>15</v>
      </c>
      <c r="E110" s="29"/>
      <c r="F110" s="28"/>
      <c r="G110" s="31" cm="1">
        <f t="array" ref="G110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2.0833333333332704E-3</v>
      </c>
      <c r="H110" s="31" t="str">
        <f>IF(wh_table[[#This Row],[Subject 1]]&lt;&gt;"Sitting Adjourned", "", SUMIF(wh_table[Day], wh_table[[#This Row],[Day]],wh_table[Duration]))</f>
        <v/>
      </c>
      <c r="I110" s="33">
        <f>SUM(INDEX(wh_table[Duration],1):wh_table[[#This Row],[Duration]])</f>
        <v>4.229166666666667</v>
      </c>
    </row>
    <row r="111" spans="1:9" ht="15" customHeight="1" x14ac:dyDescent="0.25">
      <c r="A111" s="35">
        <v>19</v>
      </c>
      <c r="B111" s="37">
        <v>44117</v>
      </c>
      <c r="C111" s="31">
        <v>0.46041666666666659</v>
      </c>
      <c r="D111" s="28" t="s">
        <v>66</v>
      </c>
      <c r="E111" s="29" t="s">
        <v>1558</v>
      </c>
      <c r="F111" s="28"/>
      <c r="G111" s="31" cm="1">
        <f t="array" ref="G111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1.3888888888888895E-2</v>
      </c>
      <c r="H111" s="31" t="str">
        <f>IF(wh_table[[#This Row],[Subject 1]]&lt;&gt;"Sitting Adjourned", "", SUMIF(wh_table[Day], wh_table[[#This Row],[Day]],wh_table[Duration]))</f>
        <v/>
      </c>
      <c r="I111" s="33">
        <f>SUM(INDEX(wh_table[Duration],1):wh_table[[#This Row],[Duration]])</f>
        <v>4.2430555555555562</v>
      </c>
    </row>
    <row r="112" spans="1:9" ht="15" customHeight="1" x14ac:dyDescent="0.25">
      <c r="A112" s="35">
        <v>19</v>
      </c>
      <c r="B112" s="37">
        <v>44117</v>
      </c>
      <c r="C112" s="31">
        <v>0.47430555555555548</v>
      </c>
      <c r="D112" s="28" t="s">
        <v>15</v>
      </c>
      <c r="E112" s="29"/>
      <c r="F112" s="28" t="s">
        <v>1485</v>
      </c>
      <c r="G112" s="31" cm="1">
        <f t="array" ref="G112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0.12986111111111115</v>
      </c>
      <c r="H112" s="31" t="str">
        <f>IF(wh_table[[#This Row],[Subject 1]]&lt;&gt;"Sitting Adjourned", "", SUMIF(wh_table[Day], wh_table[[#This Row],[Day]],wh_table[Duration]))</f>
        <v/>
      </c>
      <c r="I112" s="33">
        <f>SUM(INDEX(wh_table[Duration],1):wh_table[[#This Row],[Duration]])</f>
        <v>4.3729166666666677</v>
      </c>
    </row>
    <row r="113" spans="1:9" ht="15" customHeight="1" x14ac:dyDescent="0.25">
      <c r="A113" s="35">
        <v>19</v>
      </c>
      <c r="B113" s="37">
        <v>44117</v>
      </c>
      <c r="C113" s="31">
        <v>0.60416666666666663</v>
      </c>
      <c r="D113" s="28" t="s">
        <v>66</v>
      </c>
      <c r="E113" s="29" t="s">
        <v>1559</v>
      </c>
      <c r="F113" s="28"/>
      <c r="G113" s="31" cm="1">
        <f t="array" ref="G113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4.4444444444444509E-2</v>
      </c>
      <c r="H113" s="31" t="str">
        <f>IF(wh_table[[#This Row],[Subject 1]]&lt;&gt;"Sitting Adjourned", "", SUMIF(wh_table[Day], wh_table[[#This Row],[Day]],wh_table[Duration]))</f>
        <v/>
      </c>
      <c r="I113" s="33">
        <f>SUM(INDEX(wh_table[Duration],1):wh_table[[#This Row],[Duration]])</f>
        <v>4.417361111111112</v>
      </c>
    </row>
    <row r="114" spans="1:9" ht="15" customHeight="1" x14ac:dyDescent="0.25">
      <c r="A114" s="35">
        <v>19</v>
      </c>
      <c r="B114" s="37">
        <v>44117</v>
      </c>
      <c r="C114" s="31">
        <v>0.64861111111111114</v>
      </c>
      <c r="D114" s="28" t="s">
        <v>15</v>
      </c>
      <c r="E114" s="29"/>
      <c r="F114" s="28"/>
      <c r="G114" s="31" cm="1">
        <f t="array" ref="G114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1.8055555555555491E-2</v>
      </c>
      <c r="H114" s="31" t="str">
        <f>IF(wh_table[[#This Row],[Subject 1]]&lt;&gt;"Sitting Adjourned", "", SUMIF(wh_table[Day], wh_table[[#This Row],[Day]],wh_table[Duration]))</f>
        <v/>
      </c>
      <c r="I114" s="33">
        <f>SUM(INDEX(wh_table[Duration],1):wh_table[[#This Row],[Duration]])</f>
        <v>4.4354166666666677</v>
      </c>
    </row>
    <row r="115" spans="1:9" ht="15" customHeight="1" x14ac:dyDescent="0.25">
      <c r="A115" s="35">
        <v>19</v>
      </c>
      <c r="B115" s="37">
        <v>44117</v>
      </c>
      <c r="C115" s="31">
        <v>0.66666666666666663</v>
      </c>
      <c r="D115" s="28" t="s">
        <v>66</v>
      </c>
      <c r="E115" s="29" t="s">
        <v>1560</v>
      </c>
      <c r="F115" s="28"/>
      <c r="G115" s="31" cm="1">
        <f t="array" ref="G115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2.083333333333337E-2</v>
      </c>
      <c r="H115" s="31" t="str">
        <f>IF(wh_table[[#This Row],[Subject 1]]&lt;&gt;"Sitting Adjourned", "", SUMIF(wh_table[Day], wh_table[[#This Row],[Day]],wh_table[Duration]))</f>
        <v/>
      </c>
      <c r="I115" s="33">
        <f>SUM(INDEX(wh_table[Duration],1):wh_table[[#This Row],[Duration]])</f>
        <v>4.4562500000000007</v>
      </c>
    </row>
    <row r="116" spans="1:9" ht="15" customHeight="1" x14ac:dyDescent="0.25">
      <c r="A116" s="35">
        <v>19</v>
      </c>
      <c r="B116" s="37">
        <v>44117</v>
      </c>
      <c r="C116" s="31">
        <v>0.6875</v>
      </c>
      <c r="D116" s="28" t="s">
        <v>66</v>
      </c>
      <c r="E116" s="29" t="s">
        <v>1561</v>
      </c>
      <c r="F116" s="28"/>
      <c r="G116" s="31" cm="1">
        <f t="array" ref="G116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4.166666666666663E-2</v>
      </c>
      <c r="H116" s="31" t="str">
        <f>IF(wh_table[[#This Row],[Subject 1]]&lt;&gt;"Sitting Adjourned", "", SUMIF(wh_table[Day], wh_table[[#This Row],[Day]],wh_table[Duration]))</f>
        <v/>
      </c>
      <c r="I116" s="33">
        <f>SUM(INDEX(wh_table[Duration],1):wh_table[[#This Row],[Duration]])</f>
        <v>4.4979166666666677</v>
      </c>
    </row>
    <row r="117" spans="1:9" ht="15" customHeight="1" x14ac:dyDescent="0.25">
      <c r="A117" s="35">
        <v>19</v>
      </c>
      <c r="B117" s="37">
        <v>44117</v>
      </c>
      <c r="C117" s="31">
        <v>0.72916666666666663</v>
      </c>
      <c r="D117" s="28" t="s">
        <v>67</v>
      </c>
      <c r="E117" s="29"/>
      <c r="F117" s="28"/>
      <c r="G117" s="31" t="str" cm="1">
        <f t="array" ref="G117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/>
      </c>
      <c r="H117" s="31">
        <f>IF(wh_table[[#This Row],[Subject 1]]&lt;&gt;"Sitting Adjourned", "", SUMIF(wh_table[Day], wh_table[[#This Row],[Day]],wh_table[Duration]))</f>
        <v>0.33333333333333331</v>
      </c>
      <c r="I117" s="33">
        <f>SUM(INDEX(wh_table[Duration],1):wh_table[[#This Row],[Duration]])</f>
        <v>4.4979166666666677</v>
      </c>
    </row>
    <row r="118" spans="1:9" ht="15" customHeight="1" x14ac:dyDescent="0.25">
      <c r="A118" s="35">
        <v>20</v>
      </c>
      <c r="B118" s="37">
        <v>44118</v>
      </c>
      <c r="C118" s="31">
        <v>0.39583333333333331</v>
      </c>
      <c r="D118" s="28" t="s">
        <v>66</v>
      </c>
      <c r="E118" s="29" t="s">
        <v>1562</v>
      </c>
      <c r="F118" s="28"/>
      <c r="G118" s="31" cm="1">
        <f t="array" ref="G118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6.25E-2</v>
      </c>
      <c r="H118" s="31" t="str">
        <f>IF(wh_table[[#This Row],[Subject 1]]&lt;&gt;"Sitting Adjourned", "", SUMIF(wh_table[Day], wh_table[[#This Row],[Day]],wh_table[Duration]))</f>
        <v/>
      </c>
      <c r="I118" s="33">
        <f>SUM(INDEX(wh_table[Duration],1):wh_table[[#This Row],[Duration]])</f>
        <v>4.5604166666666677</v>
      </c>
    </row>
    <row r="119" spans="1:9" ht="15" customHeight="1" x14ac:dyDescent="0.25">
      <c r="A119" s="35">
        <v>20</v>
      </c>
      <c r="B119" s="37">
        <v>44118</v>
      </c>
      <c r="C119" s="31">
        <v>0.45833333333333331</v>
      </c>
      <c r="D119" s="28" t="s">
        <v>15</v>
      </c>
      <c r="E119" s="29"/>
      <c r="F119" s="28"/>
      <c r="G119" s="31" cm="1">
        <f t="array" ref="G119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2.0833333333332704E-3</v>
      </c>
      <c r="H119" s="31" t="str">
        <f>IF(wh_table[[#This Row],[Subject 1]]&lt;&gt;"Sitting Adjourned", "", SUMIF(wh_table[Day], wh_table[[#This Row],[Day]],wh_table[Duration]))</f>
        <v/>
      </c>
      <c r="I119" s="33">
        <f>SUM(INDEX(wh_table[Duration],1):wh_table[[#This Row],[Duration]])</f>
        <v>4.5625000000000009</v>
      </c>
    </row>
    <row r="120" spans="1:9" ht="15" customHeight="1" x14ac:dyDescent="0.25">
      <c r="A120" s="35">
        <v>20</v>
      </c>
      <c r="B120" s="37">
        <v>44118</v>
      </c>
      <c r="C120" s="31">
        <v>0.46041666666666659</v>
      </c>
      <c r="D120" s="28" t="s">
        <v>66</v>
      </c>
      <c r="E120" s="29" t="s">
        <v>1563</v>
      </c>
      <c r="F120" s="28"/>
      <c r="G120" s="31" cm="1">
        <f t="array" ref="G120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1.8055555555555602E-2</v>
      </c>
      <c r="H120" s="31" t="str">
        <f>IF(wh_table[[#This Row],[Subject 1]]&lt;&gt;"Sitting Adjourned", "", SUMIF(wh_table[Day], wh_table[[#This Row],[Day]],wh_table[Duration]))</f>
        <v/>
      </c>
      <c r="I120" s="33">
        <f>SUM(INDEX(wh_table[Duration],1):wh_table[[#This Row],[Duration]])</f>
        <v>4.5805555555555566</v>
      </c>
    </row>
    <row r="121" spans="1:9" ht="15" customHeight="1" x14ac:dyDescent="0.25">
      <c r="A121" s="35">
        <v>20</v>
      </c>
      <c r="B121" s="37">
        <v>44118</v>
      </c>
      <c r="C121" s="31">
        <v>0.47847222222222219</v>
      </c>
      <c r="D121" s="28" t="s">
        <v>15</v>
      </c>
      <c r="E121" s="29"/>
      <c r="F121" s="28" t="s">
        <v>1485</v>
      </c>
      <c r="G121" s="31" cm="1">
        <f t="array" ref="G121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0.12569444444444444</v>
      </c>
      <c r="H121" s="31" t="str">
        <f>IF(wh_table[[#This Row],[Subject 1]]&lt;&gt;"Sitting Adjourned", "", SUMIF(wh_table[Day], wh_table[[#This Row],[Day]],wh_table[Duration]))</f>
        <v/>
      </c>
      <c r="I121" s="33">
        <f>SUM(INDEX(wh_table[Duration],1):wh_table[[#This Row],[Duration]])</f>
        <v>4.7062500000000007</v>
      </c>
    </row>
    <row r="122" spans="1:9" ht="15" customHeight="1" x14ac:dyDescent="0.25">
      <c r="A122" s="35">
        <v>20</v>
      </c>
      <c r="B122" s="37">
        <v>44118</v>
      </c>
      <c r="C122" s="31">
        <v>0.60416666666666663</v>
      </c>
      <c r="D122" s="28" t="s">
        <v>66</v>
      </c>
      <c r="E122" s="29" t="s">
        <v>1564</v>
      </c>
      <c r="F122" s="28"/>
      <c r="G122" s="31" cm="1">
        <f t="array" ref="G122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6.1111111111111116E-2</v>
      </c>
      <c r="H122" s="31" t="str">
        <f>IF(wh_table[[#This Row],[Subject 1]]&lt;&gt;"Sitting Adjourned", "", SUMIF(wh_table[Day], wh_table[[#This Row],[Day]],wh_table[Duration]))</f>
        <v/>
      </c>
      <c r="I122" s="33">
        <f>SUM(INDEX(wh_table[Duration],1):wh_table[[#This Row],[Duration]])</f>
        <v>4.7673611111111116</v>
      </c>
    </row>
    <row r="123" spans="1:9" ht="15" customHeight="1" x14ac:dyDescent="0.25">
      <c r="A123" s="35">
        <v>20</v>
      </c>
      <c r="B123" s="37">
        <v>44118</v>
      </c>
      <c r="C123" s="31">
        <v>0.66527777777777775</v>
      </c>
      <c r="D123" s="28" t="s">
        <v>15</v>
      </c>
      <c r="E123" s="29"/>
      <c r="F123" s="28"/>
      <c r="G123" s="31" cm="1">
        <f t="array" ref="G123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1.0416666666666741E-2</v>
      </c>
      <c r="H123" s="31" t="str">
        <f>IF(wh_table[[#This Row],[Subject 1]]&lt;&gt;"Sitting Adjourned", "", SUMIF(wh_table[Day], wh_table[[#This Row],[Day]],wh_table[Duration]))</f>
        <v/>
      </c>
      <c r="I123" s="33">
        <f>SUM(INDEX(wh_table[Duration],1):wh_table[[#This Row],[Duration]])</f>
        <v>4.7777777777777786</v>
      </c>
    </row>
    <row r="124" spans="1:9" ht="15" customHeight="1" x14ac:dyDescent="0.25">
      <c r="A124" s="35">
        <v>20</v>
      </c>
      <c r="B124" s="37">
        <v>44118</v>
      </c>
      <c r="C124" s="31">
        <v>0.67569444444444449</v>
      </c>
      <c r="D124" s="28" t="s">
        <v>66</v>
      </c>
      <c r="E124" s="29" t="s">
        <v>1565</v>
      </c>
      <c r="F124" s="28"/>
      <c r="G124" s="31" cm="1">
        <f t="array" ref="G124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2.0138888888888817E-2</v>
      </c>
      <c r="H124" s="31" t="str">
        <f>IF(wh_table[[#This Row],[Subject 1]]&lt;&gt;"Sitting Adjourned", "", SUMIF(wh_table[Day], wh_table[[#This Row],[Day]],wh_table[Duration]))</f>
        <v/>
      </c>
      <c r="I124" s="33">
        <f>SUM(INDEX(wh_table[Duration],1):wh_table[[#This Row],[Duration]])</f>
        <v>4.7979166666666675</v>
      </c>
    </row>
    <row r="125" spans="1:9" ht="15" customHeight="1" x14ac:dyDescent="0.25">
      <c r="A125" s="35">
        <v>20</v>
      </c>
      <c r="B125" s="37">
        <v>44118</v>
      </c>
      <c r="C125" s="31">
        <v>0.6958333333333333</v>
      </c>
      <c r="D125" s="28" t="s">
        <v>15</v>
      </c>
      <c r="E125" s="29"/>
      <c r="F125" s="28"/>
      <c r="G125" s="31" cm="1">
        <f t="array" ref="G125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2.0833333333333259E-3</v>
      </c>
      <c r="H125" s="31" t="str">
        <f>IF(wh_table[[#This Row],[Subject 1]]&lt;&gt;"Sitting Adjourned", "", SUMIF(wh_table[Day], wh_table[[#This Row],[Day]],wh_table[Duration]))</f>
        <v/>
      </c>
      <c r="I125" s="33">
        <f>SUM(INDEX(wh_table[Duration],1):wh_table[[#This Row],[Duration]])</f>
        <v>4.8000000000000007</v>
      </c>
    </row>
    <row r="126" spans="1:9" ht="15" customHeight="1" x14ac:dyDescent="0.25">
      <c r="A126" s="35">
        <v>20</v>
      </c>
      <c r="B126" s="37">
        <v>44118</v>
      </c>
      <c r="C126" s="31">
        <v>0.69791666666666663</v>
      </c>
      <c r="D126" s="28" t="s">
        <v>66</v>
      </c>
      <c r="E126" s="29" t="s">
        <v>1566</v>
      </c>
      <c r="F126" s="28"/>
      <c r="G126" s="31" cm="1">
        <f t="array" ref="G126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3.8194444444444531E-2</v>
      </c>
      <c r="H126" s="31" t="str">
        <f>IF(wh_table[[#This Row],[Subject 1]]&lt;&gt;"Sitting Adjourned", "", SUMIF(wh_table[Day], wh_table[[#This Row],[Day]],wh_table[Duration]))</f>
        <v/>
      </c>
      <c r="I126" s="33">
        <f>SUM(INDEX(wh_table[Duration],1):wh_table[[#This Row],[Duration]])</f>
        <v>4.8381944444444454</v>
      </c>
    </row>
    <row r="127" spans="1:9" ht="15" customHeight="1" x14ac:dyDescent="0.25">
      <c r="A127" s="35">
        <v>20</v>
      </c>
      <c r="B127" s="37">
        <v>44118</v>
      </c>
      <c r="C127" s="31">
        <v>0.73611111111111116</v>
      </c>
      <c r="D127" s="28" t="s">
        <v>67</v>
      </c>
      <c r="E127" s="29"/>
      <c r="F127" s="28"/>
      <c r="G127" s="31" t="str" cm="1">
        <f t="array" ref="G127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/>
      </c>
      <c r="H127" s="31">
        <f>IF(wh_table[[#This Row],[Subject 1]]&lt;&gt;"Sitting Adjourned", "", SUMIF(wh_table[Day], wh_table[[#This Row],[Day]],wh_table[Duration]))</f>
        <v>0.34027777777777785</v>
      </c>
      <c r="I127" s="33">
        <f>SUM(INDEX(wh_table[Duration],1):wh_table[[#This Row],[Duration]])</f>
        <v>4.8381944444444454</v>
      </c>
    </row>
    <row r="128" spans="1:9" ht="15" customHeight="1" x14ac:dyDescent="0.25">
      <c r="A128" s="35">
        <v>21</v>
      </c>
      <c r="B128" s="37">
        <v>44119</v>
      </c>
      <c r="C128" s="31">
        <v>0.5625</v>
      </c>
      <c r="D128" s="28" t="s">
        <v>68</v>
      </c>
      <c r="E128" s="29" t="s">
        <v>1567</v>
      </c>
      <c r="F128" s="28"/>
      <c r="G128" s="31" cm="1">
        <f t="array" ref="G128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6.25E-2</v>
      </c>
      <c r="H128" s="31" t="str">
        <f>IF(wh_table[[#This Row],[Subject 1]]&lt;&gt;"Sitting Adjourned", "", SUMIF(wh_table[Day], wh_table[[#This Row],[Day]],wh_table[Duration]))</f>
        <v/>
      </c>
      <c r="I128" s="33">
        <f>SUM(INDEX(wh_table[Duration],1):wh_table[[#This Row],[Duration]])</f>
        <v>4.9006944444444454</v>
      </c>
    </row>
    <row r="129" spans="1:9" ht="15" customHeight="1" x14ac:dyDescent="0.25">
      <c r="A129" s="35">
        <v>21</v>
      </c>
      <c r="B129" s="37">
        <v>44119</v>
      </c>
      <c r="C129" s="31">
        <v>0.625</v>
      </c>
      <c r="D129" s="28" t="s">
        <v>15</v>
      </c>
      <c r="E129" s="29"/>
      <c r="F129" s="28"/>
      <c r="G129" s="31" cm="1">
        <f t="array" ref="G129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1.388888888888884E-3</v>
      </c>
      <c r="H129" s="31" t="str">
        <f>IF(wh_table[[#This Row],[Subject 1]]&lt;&gt;"Sitting Adjourned", "", SUMIF(wh_table[Day], wh_table[[#This Row],[Day]],wh_table[Duration]))</f>
        <v/>
      </c>
      <c r="I129" s="33">
        <f>SUM(INDEX(wh_table[Duration],1):wh_table[[#This Row],[Duration]])</f>
        <v>4.9020833333333345</v>
      </c>
    </row>
    <row r="130" spans="1:9" ht="15" customHeight="1" x14ac:dyDescent="0.25">
      <c r="A130" s="35">
        <v>21</v>
      </c>
      <c r="B130" s="37">
        <v>44119</v>
      </c>
      <c r="C130" s="31">
        <v>0.62638888888888888</v>
      </c>
      <c r="D130" s="28" t="s">
        <v>68</v>
      </c>
      <c r="E130" s="29" t="s">
        <v>1568</v>
      </c>
      <c r="F130" s="28"/>
      <c r="G130" s="31" cm="1">
        <f t="array" ref="G130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3.3333333333333326E-2</v>
      </c>
      <c r="H130" s="31" t="str">
        <f>IF(wh_table[[#This Row],[Subject 1]]&lt;&gt;"Sitting Adjourned", "", SUMIF(wh_table[Day], wh_table[[#This Row],[Day]],wh_table[Duration]))</f>
        <v/>
      </c>
      <c r="I130" s="33">
        <f>SUM(INDEX(wh_table[Duration],1):wh_table[[#This Row],[Duration]])</f>
        <v>4.9354166666666677</v>
      </c>
    </row>
    <row r="131" spans="1:9" ht="15" customHeight="1" x14ac:dyDescent="0.25">
      <c r="A131" s="35">
        <v>21</v>
      </c>
      <c r="B131" s="37">
        <v>44119</v>
      </c>
      <c r="C131" s="31">
        <v>0.65972222222222221</v>
      </c>
      <c r="D131" s="28" t="s">
        <v>67</v>
      </c>
      <c r="E131" s="29"/>
      <c r="F131" s="28"/>
      <c r="G131" s="31" t="str" cm="1">
        <f t="array" ref="G131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/>
      </c>
      <c r="H131" s="31">
        <f>IF(wh_table[[#This Row],[Subject 1]]&lt;&gt;"Sitting Adjourned", "", SUMIF(wh_table[Day], wh_table[[#This Row],[Day]],wh_table[Duration]))</f>
        <v>9.722222222222221E-2</v>
      </c>
      <c r="I131" s="33">
        <f>SUM(INDEX(wh_table[Duration],1):wh_table[[#This Row],[Duration]])</f>
        <v>4.9354166666666677</v>
      </c>
    </row>
    <row r="132" spans="1:9" ht="15" customHeight="1" x14ac:dyDescent="0.25">
      <c r="A132" s="35">
        <v>22</v>
      </c>
      <c r="B132" s="37">
        <v>44123</v>
      </c>
      <c r="C132" s="31">
        <v>0.6875</v>
      </c>
      <c r="D132" s="28" t="s">
        <v>65</v>
      </c>
      <c r="E132" s="29" t="s">
        <v>1569</v>
      </c>
      <c r="F132" s="28"/>
      <c r="G132" s="31" cm="1">
        <f t="array" ref="G132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5.8333333333333348E-2</v>
      </c>
      <c r="H132" s="31" t="str">
        <f>IF(wh_table[[#This Row],[Subject 1]]&lt;&gt;"Sitting Adjourned", "", SUMIF(wh_table[Day], wh_table[[#This Row],[Day]],wh_table[Duration]))</f>
        <v/>
      </c>
      <c r="I132" s="33">
        <f>SUM(INDEX(wh_table[Duration],1):wh_table[[#This Row],[Duration]])</f>
        <v>4.9937500000000012</v>
      </c>
    </row>
    <row r="133" spans="1:9" ht="15" customHeight="1" x14ac:dyDescent="0.25">
      <c r="A133" s="35">
        <v>22</v>
      </c>
      <c r="B133" s="37">
        <v>44123</v>
      </c>
      <c r="C133" s="31">
        <v>0.74583333333333335</v>
      </c>
      <c r="D133" s="28" t="s">
        <v>15</v>
      </c>
      <c r="E133" s="29"/>
      <c r="F133" s="28"/>
      <c r="G133" s="31" cm="1">
        <f t="array" ref="G133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4.1666666666666519E-3</v>
      </c>
      <c r="H133" s="31" t="str">
        <f>IF(wh_table[[#This Row],[Subject 1]]&lt;&gt;"Sitting Adjourned", "", SUMIF(wh_table[Day], wh_table[[#This Row],[Day]],wh_table[Duration]))</f>
        <v/>
      </c>
      <c r="I133" s="33">
        <f>SUM(INDEX(wh_table[Duration],1):wh_table[[#This Row],[Duration]])</f>
        <v>4.9979166666666677</v>
      </c>
    </row>
    <row r="134" spans="1:9" ht="15" customHeight="1" x14ac:dyDescent="0.25">
      <c r="A134" s="35">
        <v>22</v>
      </c>
      <c r="B134" s="37">
        <v>44123</v>
      </c>
      <c r="C134" s="31">
        <v>0.75</v>
      </c>
      <c r="D134" s="28" t="s">
        <v>65</v>
      </c>
      <c r="E134" s="29" t="s">
        <v>1570</v>
      </c>
      <c r="F134" s="28"/>
      <c r="G134" s="31" cm="1">
        <f t="array" ref="G134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5.9722222222222232E-2</v>
      </c>
      <c r="H134" s="31" t="str">
        <f>IF(wh_table[[#This Row],[Subject 1]]&lt;&gt;"Sitting Adjourned", "", SUMIF(wh_table[Day], wh_table[[#This Row],[Day]],wh_table[Duration]))</f>
        <v/>
      </c>
      <c r="I134" s="33">
        <f>SUM(INDEX(wh_table[Duration],1):wh_table[[#This Row],[Duration]])</f>
        <v>5.0576388888888903</v>
      </c>
    </row>
    <row r="135" spans="1:9" ht="15" customHeight="1" x14ac:dyDescent="0.25">
      <c r="A135" s="35">
        <v>22</v>
      </c>
      <c r="B135" s="37">
        <v>44123</v>
      </c>
      <c r="C135" s="31">
        <v>0.80972222222222223</v>
      </c>
      <c r="D135" s="28" t="s">
        <v>67</v>
      </c>
      <c r="E135" s="29"/>
      <c r="F135" s="28"/>
      <c r="G135" s="31" t="str" cm="1">
        <f t="array" ref="G135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/>
      </c>
      <c r="H135" s="31">
        <f>IF(wh_table[[#This Row],[Subject 1]]&lt;&gt;"Sitting Adjourned", "", SUMIF(wh_table[Day], wh_table[[#This Row],[Day]],wh_table[Duration]))</f>
        <v>0.12222222222222223</v>
      </c>
      <c r="I135" s="33">
        <f>SUM(INDEX(wh_table[Duration],1):wh_table[[#This Row],[Duration]])</f>
        <v>5.0576388888888903</v>
      </c>
    </row>
    <row r="136" spans="1:9" ht="15" customHeight="1" x14ac:dyDescent="0.25">
      <c r="A136" s="35">
        <v>23</v>
      </c>
      <c r="B136" s="37">
        <v>44124</v>
      </c>
      <c r="C136" s="31">
        <v>0.41319444444444442</v>
      </c>
      <c r="D136" s="28" t="s">
        <v>66</v>
      </c>
      <c r="E136" s="29" t="s">
        <v>1571</v>
      </c>
      <c r="F136" s="28"/>
      <c r="G136" s="31" cm="1">
        <f t="array" ref="G136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6.5972222222222265E-2</v>
      </c>
      <c r="H136" s="31" t="str">
        <f>IF(wh_table[[#This Row],[Subject 1]]&lt;&gt;"Sitting Adjourned", "", SUMIF(wh_table[Day], wh_table[[#This Row],[Day]],wh_table[Duration]))</f>
        <v/>
      </c>
      <c r="I136" s="33">
        <f>SUM(INDEX(wh_table[Duration],1):wh_table[[#This Row],[Duration]])</f>
        <v>5.1236111111111127</v>
      </c>
    </row>
    <row r="137" spans="1:9" ht="15" customHeight="1" x14ac:dyDescent="0.25">
      <c r="A137" s="35">
        <v>23</v>
      </c>
      <c r="B137" s="37">
        <v>44124</v>
      </c>
      <c r="C137" s="31">
        <v>0.47916666666666669</v>
      </c>
      <c r="D137" s="28" t="s">
        <v>15</v>
      </c>
      <c r="E137" s="29"/>
      <c r="F137" s="28" t="s">
        <v>1485</v>
      </c>
      <c r="G137" s="31" cm="1">
        <f t="array" ref="G137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0.12499999999999994</v>
      </c>
      <c r="H137" s="31" t="str">
        <f>IF(wh_table[[#This Row],[Subject 1]]&lt;&gt;"Sitting Adjourned", "", SUMIF(wh_table[Day], wh_table[[#This Row],[Day]],wh_table[Duration]))</f>
        <v/>
      </c>
      <c r="I137" s="33">
        <f>SUM(INDEX(wh_table[Duration],1):wh_table[[#This Row],[Duration]])</f>
        <v>5.2486111111111127</v>
      </c>
    </row>
    <row r="138" spans="1:9" ht="15" customHeight="1" x14ac:dyDescent="0.25">
      <c r="A138" s="35">
        <v>23</v>
      </c>
      <c r="B138" s="37">
        <v>44124</v>
      </c>
      <c r="C138" s="31">
        <v>0.60416666666666663</v>
      </c>
      <c r="D138" s="28" t="s">
        <v>66</v>
      </c>
      <c r="E138" s="29" t="s">
        <v>1572</v>
      </c>
      <c r="F138" s="28"/>
      <c r="G138" s="31" cm="1">
        <f t="array" ref="G138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6.25E-2</v>
      </c>
      <c r="H138" s="31" t="str">
        <f>IF(wh_table[[#This Row],[Subject 1]]&lt;&gt;"Sitting Adjourned", "", SUMIF(wh_table[Day], wh_table[[#This Row],[Day]],wh_table[Duration]))</f>
        <v/>
      </c>
      <c r="I138" s="33">
        <f>SUM(INDEX(wh_table[Duration],1):wh_table[[#This Row],[Duration]])</f>
        <v>5.3111111111111127</v>
      </c>
    </row>
    <row r="139" spans="1:9" ht="15" customHeight="1" x14ac:dyDescent="0.25">
      <c r="A139" s="35">
        <v>23</v>
      </c>
      <c r="B139" s="37">
        <v>44124</v>
      </c>
      <c r="C139" s="31">
        <v>0.66666666666666663</v>
      </c>
      <c r="D139" s="28" t="s">
        <v>15</v>
      </c>
      <c r="E139" s="29"/>
      <c r="F139" s="28"/>
      <c r="G139" s="31" cm="1">
        <f t="array" ref="G139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2.0833333333333259E-3</v>
      </c>
      <c r="H139" s="31" t="str">
        <f>IF(wh_table[[#This Row],[Subject 1]]&lt;&gt;"Sitting Adjourned", "", SUMIF(wh_table[Day], wh_table[[#This Row],[Day]],wh_table[Duration]))</f>
        <v/>
      </c>
      <c r="I139" s="33">
        <f>SUM(INDEX(wh_table[Duration],1):wh_table[[#This Row],[Duration]])</f>
        <v>5.3131944444444459</v>
      </c>
    </row>
    <row r="140" spans="1:9" ht="15" customHeight="1" x14ac:dyDescent="0.25">
      <c r="A140" s="35">
        <v>23</v>
      </c>
      <c r="B140" s="37">
        <v>44124</v>
      </c>
      <c r="C140" s="31">
        <v>0.66874999999999996</v>
      </c>
      <c r="D140" s="28" t="s">
        <v>66</v>
      </c>
      <c r="E140" s="29" t="s">
        <v>1573</v>
      </c>
      <c r="F140" s="28"/>
      <c r="G140" s="31" cm="1">
        <f t="array" ref="G140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1.736111111111116E-2</v>
      </c>
      <c r="H140" s="31" t="str">
        <f>IF(wh_table[[#This Row],[Subject 1]]&lt;&gt;"Sitting Adjourned", "", SUMIF(wh_table[Day], wh_table[[#This Row],[Day]],wh_table[Duration]))</f>
        <v/>
      </c>
      <c r="I140" s="33">
        <f>SUM(INDEX(wh_table[Duration],1):wh_table[[#This Row],[Duration]])</f>
        <v>5.3305555555555575</v>
      </c>
    </row>
    <row r="141" spans="1:9" ht="15" customHeight="1" x14ac:dyDescent="0.25">
      <c r="A141" s="35">
        <v>23</v>
      </c>
      <c r="B141" s="37">
        <v>44124</v>
      </c>
      <c r="C141" s="31">
        <v>0.68611111111111112</v>
      </c>
      <c r="D141" s="28" t="s">
        <v>66</v>
      </c>
      <c r="E141" s="29" t="s">
        <v>1574</v>
      </c>
      <c r="F141" s="28"/>
      <c r="G141" s="31" cm="1">
        <f t="array" ref="G141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4.3055555555555514E-2</v>
      </c>
      <c r="H141" s="31" t="str">
        <f>IF(wh_table[[#This Row],[Subject 1]]&lt;&gt;"Sitting Adjourned", "", SUMIF(wh_table[Day], wh_table[[#This Row],[Day]],wh_table[Duration]))</f>
        <v/>
      </c>
      <c r="I141" s="33">
        <f>SUM(INDEX(wh_table[Duration],1):wh_table[[#This Row],[Duration]])</f>
        <v>5.3736111111111127</v>
      </c>
    </row>
    <row r="142" spans="1:9" ht="15" customHeight="1" x14ac:dyDescent="0.25">
      <c r="A142" s="35">
        <v>23</v>
      </c>
      <c r="B142" s="37">
        <v>44124</v>
      </c>
      <c r="C142" s="31">
        <v>0.72916666666666663</v>
      </c>
      <c r="D142" s="28" t="s">
        <v>67</v>
      </c>
      <c r="E142" s="29"/>
      <c r="F142" s="28"/>
      <c r="G142" s="31" t="str" cm="1">
        <f t="array" ref="G142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/>
      </c>
      <c r="H142" s="31">
        <f>IF(wh_table[[#This Row],[Subject 1]]&lt;&gt;"Sitting Adjourned", "", SUMIF(wh_table[Day], wh_table[[#This Row],[Day]],wh_table[Duration]))</f>
        <v>0.31597222222222221</v>
      </c>
      <c r="I142" s="33">
        <f>SUM(INDEX(wh_table[Duration],1):wh_table[[#This Row],[Duration]])</f>
        <v>5.3736111111111127</v>
      </c>
    </row>
    <row r="143" spans="1:9" ht="15" customHeight="1" x14ac:dyDescent="0.25">
      <c r="A143" s="35">
        <v>24</v>
      </c>
      <c r="B143" s="37">
        <v>44125</v>
      </c>
      <c r="C143" s="31">
        <v>0.39583333333333331</v>
      </c>
      <c r="D143" s="28" t="s">
        <v>66</v>
      </c>
      <c r="E143" s="29" t="s">
        <v>1575</v>
      </c>
      <c r="F143" s="28"/>
      <c r="G143" s="31" cm="1">
        <f t="array" ref="G143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6.25E-2</v>
      </c>
      <c r="H143" s="31" t="str">
        <f>IF(wh_table[[#This Row],[Subject 1]]&lt;&gt;"Sitting Adjourned", "", SUMIF(wh_table[Day], wh_table[[#This Row],[Day]],wh_table[Duration]))</f>
        <v/>
      </c>
      <c r="I143" s="33">
        <f>SUM(INDEX(wh_table[Duration],1):wh_table[[#This Row],[Duration]])</f>
        <v>5.4361111111111127</v>
      </c>
    </row>
    <row r="144" spans="1:9" ht="15" customHeight="1" x14ac:dyDescent="0.25">
      <c r="A144" s="35">
        <v>24</v>
      </c>
      <c r="B144" s="37">
        <v>44125</v>
      </c>
      <c r="C144" s="31">
        <v>0.45833333333333331</v>
      </c>
      <c r="D144" s="28" t="s">
        <v>15</v>
      </c>
      <c r="E144" s="29"/>
      <c r="F144" s="28"/>
      <c r="G144" s="31" cm="1">
        <f t="array" ref="G144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1.388888888888884E-3</v>
      </c>
      <c r="H144" s="31" t="str">
        <f>IF(wh_table[[#This Row],[Subject 1]]&lt;&gt;"Sitting Adjourned", "", SUMIF(wh_table[Day], wh_table[[#This Row],[Day]],wh_table[Duration]))</f>
        <v/>
      </c>
      <c r="I144" s="33">
        <f>SUM(INDEX(wh_table[Duration],1):wh_table[[#This Row],[Duration]])</f>
        <v>5.4375000000000018</v>
      </c>
    </row>
    <row r="145" spans="1:9" ht="15" customHeight="1" x14ac:dyDescent="0.25">
      <c r="A145" s="35">
        <v>24</v>
      </c>
      <c r="B145" s="37">
        <v>44125</v>
      </c>
      <c r="C145" s="31">
        <v>0.4597222222222222</v>
      </c>
      <c r="D145" s="28" t="s">
        <v>66</v>
      </c>
      <c r="E145" s="29" t="s">
        <v>1576</v>
      </c>
      <c r="F145" s="28"/>
      <c r="G145" s="31" cm="1">
        <f t="array" ref="G145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1.6666666666666718E-2</v>
      </c>
      <c r="H145" s="31" t="str">
        <f>IF(wh_table[[#This Row],[Subject 1]]&lt;&gt;"Sitting Adjourned", "", SUMIF(wh_table[Day], wh_table[[#This Row],[Day]],wh_table[Duration]))</f>
        <v/>
      </c>
      <c r="I145" s="33">
        <f>SUM(INDEX(wh_table[Duration],1):wh_table[[#This Row],[Duration]])</f>
        <v>5.4541666666666684</v>
      </c>
    </row>
    <row r="146" spans="1:9" ht="15" customHeight="1" x14ac:dyDescent="0.25">
      <c r="A146" s="35">
        <v>24</v>
      </c>
      <c r="B146" s="37">
        <v>44125</v>
      </c>
      <c r="C146" s="31">
        <v>0.47638888888888892</v>
      </c>
      <c r="D146" s="28" t="s">
        <v>15</v>
      </c>
      <c r="E146" s="29"/>
      <c r="F146" s="28" t="s">
        <v>1485</v>
      </c>
      <c r="G146" s="31" cm="1">
        <f t="array" ref="G146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0.12777777777777771</v>
      </c>
      <c r="H146" s="31" t="str">
        <f>IF(wh_table[[#This Row],[Subject 1]]&lt;&gt;"Sitting Adjourned", "", SUMIF(wh_table[Day], wh_table[[#This Row],[Day]],wh_table[Duration]))</f>
        <v/>
      </c>
      <c r="I146" s="33">
        <f>SUM(INDEX(wh_table[Duration],1):wh_table[[#This Row],[Duration]])</f>
        <v>5.5819444444444457</v>
      </c>
    </row>
    <row r="147" spans="1:9" ht="15" customHeight="1" x14ac:dyDescent="0.25">
      <c r="A147" s="35">
        <v>24</v>
      </c>
      <c r="B147" s="37">
        <v>44125</v>
      </c>
      <c r="C147" s="31">
        <v>0.60416666666666663</v>
      </c>
      <c r="D147" s="28" t="s">
        <v>66</v>
      </c>
      <c r="E147" s="29" t="s">
        <v>1577</v>
      </c>
      <c r="F147" s="28"/>
      <c r="G147" s="31" cm="1">
        <f t="array" ref="G147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6.25E-2</v>
      </c>
      <c r="H147" s="31" t="str">
        <f>IF(wh_table[[#This Row],[Subject 1]]&lt;&gt;"Sitting Adjourned", "", SUMIF(wh_table[Day], wh_table[[#This Row],[Day]],wh_table[Duration]))</f>
        <v/>
      </c>
      <c r="I147" s="33">
        <f>SUM(INDEX(wh_table[Duration],1):wh_table[[#This Row],[Duration]])</f>
        <v>5.6444444444444457</v>
      </c>
    </row>
    <row r="148" spans="1:9" ht="15" customHeight="1" x14ac:dyDescent="0.25">
      <c r="A148" s="35">
        <v>24</v>
      </c>
      <c r="B148" s="37">
        <v>44125</v>
      </c>
      <c r="C148" s="31">
        <v>0.66666666666666663</v>
      </c>
      <c r="D148" s="28" t="s">
        <v>66</v>
      </c>
      <c r="E148" s="29" t="s">
        <v>1578</v>
      </c>
      <c r="F148" s="28"/>
      <c r="G148" s="31" cm="1">
        <f t="array" ref="G148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1.0416666666666741E-2</v>
      </c>
      <c r="H148" s="31" t="str">
        <f>IF(wh_table[[#This Row],[Subject 1]]&lt;&gt;"Sitting Adjourned", "", SUMIF(wh_table[Day], wh_table[[#This Row],[Day]],wh_table[Duration]))</f>
        <v/>
      </c>
      <c r="I148" s="33">
        <f>SUM(INDEX(wh_table[Duration],1):wh_table[[#This Row],[Duration]])</f>
        <v>5.6548611111111127</v>
      </c>
    </row>
    <row r="149" spans="1:9" ht="15" customHeight="1" x14ac:dyDescent="0.25">
      <c r="A149" s="35">
        <v>24</v>
      </c>
      <c r="B149" s="37">
        <v>44125</v>
      </c>
      <c r="C149" s="31">
        <v>0.67708333333333337</v>
      </c>
      <c r="D149" s="28" t="s">
        <v>15</v>
      </c>
      <c r="E149" s="29"/>
      <c r="F149" s="28"/>
      <c r="G149" s="31" cm="1">
        <f t="array" ref="G149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6.9444444444444198E-3</v>
      </c>
      <c r="H149" s="31" t="str">
        <f>IF(wh_table[[#This Row],[Subject 1]]&lt;&gt;"Sitting Adjourned", "", SUMIF(wh_table[Day], wh_table[[#This Row],[Day]],wh_table[Duration]))</f>
        <v/>
      </c>
      <c r="I149" s="33">
        <f>SUM(INDEX(wh_table[Duration],1):wh_table[[#This Row],[Duration]])</f>
        <v>5.6618055555555573</v>
      </c>
    </row>
    <row r="150" spans="1:9" ht="15" customHeight="1" x14ac:dyDescent="0.25">
      <c r="A150" s="35">
        <v>24</v>
      </c>
      <c r="B150" s="37">
        <v>44125</v>
      </c>
      <c r="C150" s="31">
        <v>0.68402777777777779</v>
      </c>
      <c r="D150" s="28" t="s">
        <v>66</v>
      </c>
      <c r="E150" s="29" t="s">
        <v>1579</v>
      </c>
      <c r="F150" s="28"/>
      <c r="G150" s="31" cm="1">
        <f t="array" ref="G150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5.208333333333337E-2</v>
      </c>
      <c r="H150" s="31" t="str">
        <f>IF(wh_table[[#This Row],[Subject 1]]&lt;&gt;"Sitting Adjourned", "", SUMIF(wh_table[Day], wh_table[[#This Row],[Day]],wh_table[Duration]))</f>
        <v/>
      </c>
      <c r="I150" s="33">
        <f>SUM(INDEX(wh_table[Duration],1):wh_table[[#This Row],[Duration]])</f>
        <v>5.7138888888888903</v>
      </c>
    </row>
    <row r="151" spans="1:9" ht="15" customHeight="1" x14ac:dyDescent="0.25">
      <c r="A151" s="35">
        <v>24</v>
      </c>
      <c r="B151" s="37">
        <v>44125</v>
      </c>
      <c r="C151" s="31">
        <v>0.73611111111111116</v>
      </c>
      <c r="D151" s="28" t="s">
        <v>67</v>
      </c>
      <c r="E151" s="29"/>
      <c r="F151" s="28"/>
      <c r="G151" s="31" t="str" cm="1">
        <f t="array" ref="G151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/>
      </c>
      <c r="H151" s="31">
        <f>IF(wh_table[[#This Row],[Subject 1]]&lt;&gt;"Sitting Adjourned", "", SUMIF(wh_table[Day], wh_table[[#This Row],[Day]],wh_table[Duration]))</f>
        <v>0.34027777777777785</v>
      </c>
      <c r="I151" s="33">
        <f>SUM(INDEX(wh_table[Duration],1):wh_table[[#This Row],[Duration]])</f>
        <v>5.7138888888888903</v>
      </c>
    </row>
    <row r="152" spans="1:9" ht="15" customHeight="1" x14ac:dyDescent="0.25">
      <c r="A152" s="35">
        <v>25</v>
      </c>
      <c r="B152" s="37">
        <v>44126</v>
      </c>
      <c r="C152" s="31">
        <v>0.5625</v>
      </c>
      <c r="D152" s="28" t="s">
        <v>61</v>
      </c>
      <c r="E152" s="29" t="s">
        <v>1580</v>
      </c>
      <c r="F152" s="28"/>
      <c r="G152" s="31" cm="1">
        <f t="array" ref="G152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1.388888888888884E-2</v>
      </c>
      <c r="H152" s="31" t="str">
        <f>IF(wh_table[[#This Row],[Subject 1]]&lt;&gt;"Sitting Adjourned", "", SUMIF(wh_table[Day], wh_table[[#This Row],[Day]],wh_table[Duration]))</f>
        <v/>
      </c>
      <c r="I152" s="33">
        <f>SUM(INDEX(wh_table[Duration],1):wh_table[[#This Row],[Duration]])</f>
        <v>5.7277777777777796</v>
      </c>
    </row>
    <row r="153" spans="1:9" ht="15" customHeight="1" x14ac:dyDescent="0.25">
      <c r="A153" s="35">
        <v>25</v>
      </c>
      <c r="B153" s="37">
        <v>44126</v>
      </c>
      <c r="C153" s="31">
        <v>0.57638888888888884</v>
      </c>
      <c r="D153" s="28" t="s">
        <v>15</v>
      </c>
      <c r="E153" s="29"/>
      <c r="F153" s="28"/>
      <c r="G153" s="31" cm="1">
        <f t="array" ref="G153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1.388888888888884E-3</v>
      </c>
      <c r="H153" s="31" t="str">
        <f>IF(wh_table[[#This Row],[Subject 1]]&lt;&gt;"Sitting Adjourned", "", SUMIF(wh_table[Day], wh_table[[#This Row],[Day]],wh_table[Duration]))</f>
        <v/>
      </c>
      <c r="I153" s="33">
        <f>SUM(INDEX(wh_table[Duration],1):wh_table[[#This Row],[Duration]])</f>
        <v>5.7291666666666687</v>
      </c>
    </row>
    <row r="154" spans="1:9" ht="15" customHeight="1" x14ac:dyDescent="0.25">
      <c r="A154" s="35">
        <v>25</v>
      </c>
      <c r="B154" s="37">
        <v>44126</v>
      </c>
      <c r="C154" s="31">
        <v>0.57777777777777772</v>
      </c>
      <c r="D154" s="28" t="s">
        <v>68</v>
      </c>
      <c r="E154" s="29" t="s">
        <v>1581</v>
      </c>
      <c r="F154" s="28"/>
      <c r="G154" s="31" cm="1">
        <f t="array" ref="G154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5.208333333333337E-2</v>
      </c>
      <c r="H154" s="31" t="str">
        <f>IF(wh_table[[#This Row],[Subject 1]]&lt;&gt;"Sitting Adjourned", "", SUMIF(wh_table[Day], wh_table[[#This Row],[Day]],wh_table[Duration]))</f>
        <v/>
      </c>
      <c r="I154" s="33">
        <f>SUM(INDEX(wh_table[Duration],1):wh_table[[#This Row],[Duration]])</f>
        <v>5.7812500000000018</v>
      </c>
    </row>
    <row r="155" spans="1:9" ht="15" customHeight="1" x14ac:dyDescent="0.25">
      <c r="A155" s="35">
        <v>25</v>
      </c>
      <c r="B155" s="37">
        <v>44126</v>
      </c>
      <c r="C155" s="31">
        <v>0.62986111111111109</v>
      </c>
      <c r="D155" s="28" t="s">
        <v>15</v>
      </c>
      <c r="E155" s="29"/>
      <c r="F155" s="28"/>
      <c r="G155" s="31" cm="1">
        <f t="array" ref="G155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2.0833333333333259E-3</v>
      </c>
      <c r="H155" s="31" t="str">
        <f>IF(wh_table[[#This Row],[Subject 1]]&lt;&gt;"Sitting Adjourned", "", SUMIF(wh_table[Day], wh_table[[#This Row],[Day]],wh_table[Duration]))</f>
        <v/>
      </c>
      <c r="I155" s="33">
        <f>SUM(INDEX(wh_table[Duration],1):wh_table[[#This Row],[Duration]])</f>
        <v>5.783333333333335</v>
      </c>
    </row>
    <row r="156" spans="1:9" ht="15" customHeight="1" x14ac:dyDescent="0.25">
      <c r="A156" s="35">
        <v>25</v>
      </c>
      <c r="B156" s="37">
        <v>44126</v>
      </c>
      <c r="C156" s="31">
        <v>0.63194444444444442</v>
      </c>
      <c r="D156" s="28" t="s">
        <v>68</v>
      </c>
      <c r="E156" s="29" t="s">
        <v>1582</v>
      </c>
      <c r="F156" s="28"/>
      <c r="G156" s="31" cm="1">
        <f t="array" ref="G156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5.555555555555558E-2</v>
      </c>
      <c r="H156" s="31" t="str">
        <f>IF(wh_table[[#This Row],[Subject 1]]&lt;&gt;"Sitting Adjourned", "", SUMIF(wh_table[Day], wh_table[[#This Row],[Day]],wh_table[Duration]))</f>
        <v/>
      </c>
      <c r="I156" s="33">
        <f>SUM(INDEX(wh_table[Duration],1):wh_table[[#This Row],[Duration]])</f>
        <v>5.8388888888888903</v>
      </c>
    </row>
    <row r="157" spans="1:9" ht="15" customHeight="1" x14ac:dyDescent="0.25">
      <c r="A157" s="35">
        <v>25</v>
      </c>
      <c r="B157" s="37">
        <v>44126</v>
      </c>
      <c r="C157" s="31">
        <v>0.6875</v>
      </c>
      <c r="D157" s="28" t="s">
        <v>67</v>
      </c>
      <c r="E157" s="29"/>
      <c r="F157" s="28"/>
      <c r="G157" s="31" t="str" cm="1">
        <f t="array" ref="G157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/>
      </c>
      <c r="H157" s="31">
        <f>IF(wh_table[[#This Row],[Subject 1]]&lt;&gt;"Sitting Adjourned", "", SUMIF(wh_table[Day], wh_table[[#This Row],[Day]],wh_table[Duration]))</f>
        <v>0.125</v>
      </c>
      <c r="I157" s="33">
        <f>SUM(INDEX(wh_table[Duration],1):wh_table[[#This Row],[Duration]])</f>
        <v>5.8388888888888903</v>
      </c>
    </row>
    <row r="158" spans="1:9" ht="15" customHeight="1" x14ac:dyDescent="0.25">
      <c r="A158" s="35">
        <v>26</v>
      </c>
      <c r="B158" s="37">
        <v>44137</v>
      </c>
      <c r="C158" s="31">
        <v>0.6875</v>
      </c>
      <c r="D158" s="28" t="s">
        <v>66</v>
      </c>
      <c r="E158" s="29" t="s">
        <v>1583</v>
      </c>
      <c r="F158" s="28"/>
      <c r="G158" s="31" cm="1">
        <f t="array" ref="G158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5.4861111111111138E-2</v>
      </c>
      <c r="H158" s="31" t="str">
        <f>IF(wh_table[[#This Row],[Subject 1]]&lt;&gt;"Sitting Adjourned", "", SUMIF(wh_table[Day], wh_table[[#This Row],[Day]],wh_table[Duration]))</f>
        <v/>
      </c>
      <c r="I158" s="33">
        <f>SUM(INDEX(wh_table[Duration],1):wh_table[[#This Row],[Duration]])</f>
        <v>5.8937500000000016</v>
      </c>
    </row>
    <row r="159" spans="1:9" ht="15" customHeight="1" x14ac:dyDescent="0.25">
      <c r="A159" s="35">
        <v>26</v>
      </c>
      <c r="B159" s="37">
        <v>44137</v>
      </c>
      <c r="C159" s="31">
        <v>0.74236111111111114</v>
      </c>
      <c r="D159" s="28" t="s">
        <v>15</v>
      </c>
      <c r="E159" s="29"/>
      <c r="F159" s="28"/>
      <c r="G159" s="31" cm="1">
        <f t="array" ref="G159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7.6388888888888618E-3</v>
      </c>
      <c r="H159" s="31" t="str">
        <f>IF(wh_table[[#This Row],[Subject 1]]&lt;&gt;"Sitting Adjourned", "", SUMIF(wh_table[Day], wh_table[[#This Row],[Day]],wh_table[Duration]))</f>
        <v/>
      </c>
      <c r="I159" s="33">
        <f>SUM(INDEX(wh_table[Duration],1):wh_table[[#This Row],[Duration]])</f>
        <v>5.9013888888888903</v>
      </c>
    </row>
    <row r="160" spans="1:9" ht="15" customHeight="1" x14ac:dyDescent="0.25">
      <c r="A160" s="35">
        <v>26</v>
      </c>
      <c r="B160" s="37">
        <v>44137</v>
      </c>
      <c r="C160" s="31">
        <v>0.75</v>
      </c>
      <c r="D160" s="28" t="s">
        <v>66</v>
      </c>
      <c r="E160" s="29" t="s">
        <v>1584</v>
      </c>
      <c r="F160" s="28"/>
      <c r="G160" s="31" cm="1">
        <f t="array" ref="G160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4.3749999999999956E-2</v>
      </c>
      <c r="H160" s="31" t="str">
        <f>IF(wh_table[[#This Row],[Subject 1]]&lt;&gt;"Sitting Adjourned", "", SUMIF(wh_table[Day], wh_table[[#This Row],[Day]],wh_table[Duration]))</f>
        <v/>
      </c>
      <c r="I160" s="33">
        <f>SUM(INDEX(wh_table[Duration],1):wh_table[[#This Row],[Duration]])</f>
        <v>5.9451388888888905</v>
      </c>
    </row>
    <row r="161" spans="1:9" ht="15" customHeight="1" x14ac:dyDescent="0.25">
      <c r="A161" s="35">
        <v>26</v>
      </c>
      <c r="B161" s="37">
        <v>44137</v>
      </c>
      <c r="C161" s="31">
        <v>0.79374999999999996</v>
      </c>
      <c r="D161" s="28" t="s">
        <v>67</v>
      </c>
      <c r="E161" s="29"/>
      <c r="F161" s="28"/>
      <c r="G161" s="31" t="str" cm="1">
        <f t="array" ref="G161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/>
      </c>
      <c r="H161" s="31">
        <f>IF(wh_table[[#This Row],[Subject 1]]&lt;&gt;"Sitting Adjourned", "", SUMIF(wh_table[Day], wh_table[[#This Row],[Day]],wh_table[Duration]))</f>
        <v>0.10624999999999996</v>
      </c>
      <c r="I161" s="33">
        <f>SUM(INDEX(wh_table[Duration],1):wh_table[[#This Row],[Duration]])</f>
        <v>5.9451388888888905</v>
      </c>
    </row>
    <row r="162" spans="1:9" ht="15" customHeight="1" x14ac:dyDescent="0.25">
      <c r="A162" s="35">
        <v>27</v>
      </c>
      <c r="B162" s="37">
        <v>44138</v>
      </c>
      <c r="C162" s="31">
        <v>0.40277777777777779</v>
      </c>
      <c r="D162" s="28" t="s">
        <v>66</v>
      </c>
      <c r="E162" s="29" t="s">
        <v>1585</v>
      </c>
      <c r="F162" s="28"/>
      <c r="G162" s="31" cm="1">
        <f t="array" ref="G162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5.5555555555555525E-2</v>
      </c>
      <c r="H162" s="31" t="str">
        <f>IF(wh_table[[#This Row],[Subject 1]]&lt;&gt;"Sitting Adjourned", "", SUMIF(wh_table[Day], wh_table[[#This Row],[Day]],wh_table[Duration]))</f>
        <v/>
      </c>
      <c r="I162" s="33">
        <f>SUM(INDEX(wh_table[Duration],1):wh_table[[#This Row],[Duration]])</f>
        <v>6.0006944444444459</v>
      </c>
    </row>
    <row r="163" spans="1:9" ht="15" customHeight="1" x14ac:dyDescent="0.25">
      <c r="A163" s="35">
        <v>27</v>
      </c>
      <c r="B163" s="37">
        <v>44138</v>
      </c>
      <c r="C163" s="31">
        <v>0.45833333333333331</v>
      </c>
      <c r="D163" s="28" t="s">
        <v>15</v>
      </c>
      <c r="E163" s="29"/>
      <c r="F163" s="28"/>
      <c r="G163" s="31" cm="1">
        <f t="array" ref="G163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1.388888888888884E-3</v>
      </c>
      <c r="H163" s="31" t="str">
        <f>IF(wh_table[[#This Row],[Subject 1]]&lt;&gt;"Sitting Adjourned", "", SUMIF(wh_table[Day], wh_table[[#This Row],[Day]],wh_table[Duration]))</f>
        <v/>
      </c>
      <c r="I163" s="33">
        <f>SUM(INDEX(wh_table[Duration],1):wh_table[[#This Row],[Duration]])</f>
        <v>6.002083333333335</v>
      </c>
    </row>
    <row r="164" spans="1:9" ht="15" customHeight="1" x14ac:dyDescent="0.25">
      <c r="A164" s="35">
        <v>27</v>
      </c>
      <c r="B164" s="37">
        <v>44138</v>
      </c>
      <c r="C164" s="31">
        <v>0.4597222222222222</v>
      </c>
      <c r="D164" s="28" t="s">
        <v>66</v>
      </c>
      <c r="E164" s="29" t="s">
        <v>1586</v>
      </c>
      <c r="F164" s="28"/>
      <c r="G164" s="31" cm="1">
        <f t="array" ref="G164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1.3888888888888895E-2</v>
      </c>
      <c r="H164" s="31" t="str">
        <f>IF(wh_table[[#This Row],[Subject 1]]&lt;&gt;"Sitting Adjourned", "", SUMIF(wh_table[Day], wh_table[[#This Row],[Day]],wh_table[Duration]))</f>
        <v/>
      </c>
      <c r="I164" s="33">
        <f>SUM(INDEX(wh_table[Duration],1):wh_table[[#This Row],[Duration]])</f>
        <v>6.0159722222222243</v>
      </c>
    </row>
    <row r="165" spans="1:9" ht="15" customHeight="1" x14ac:dyDescent="0.25">
      <c r="A165" s="35">
        <v>27</v>
      </c>
      <c r="B165" s="37">
        <v>44138</v>
      </c>
      <c r="C165" s="31">
        <v>0.47361111111111109</v>
      </c>
      <c r="D165" s="28" t="s">
        <v>15</v>
      </c>
      <c r="E165" s="29"/>
      <c r="F165" s="28" t="s">
        <v>1485</v>
      </c>
      <c r="G165" s="31" cm="1">
        <f t="array" ref="G165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0.13055555555555554</v>
      </c>
      <c r="H165" s="31" t="str">
        <f>IF(wh_table[[#This Row],[Subject 1]]&lt;&gt;"Sitting Adjourned", "", SUMIF(wh_table[Day], wh_table[[#This Row],[Day]],wh_table[Duration]))</f>
        <v/>
      </c>
      <c r="I165" s="33">
        <f>SUM(INDEX(wh_table[Duration],1):wh_table[[#This Row],[Duration]])</f>
        <v>6.1465277777777798</v>
      </c>
    </row>
    <row r="166" spans="1:9" ht="15" customHeight="1" x14ac:dyDescent="0.25">
      <c r="A166" s="35">
        <v>27</v>
      </c>
      <c r="B166" s="37">
        <v>44138</v>
      </c>
      <c r="C166" s="31">
        <v>0.60416666666666663</v>
      </c>
      <c r="D166" s="28" t="s">
        <v>66</v>
      </c>
      <c r="E166" s="29" t="s">
        <v>1587</v>
      </c>
      <c r="F166" s="28"/>
      <c r="G166" s="31" cm="1">
        <f t="array" ref="G166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6.25E-2</v>
      </c>
      <c r="H166" s="31" t="str">
        <f>IF(wh_table[[#This Row],[Subject 1]]&lt;&gt;"Sitting Adjourned", "", SUMIF(wh_table[Day], wh_table[[#This Row],[Day]],wh_table[Duration]))</f>
        <v/>
      </c>
      <c r="I166" s="33">
        <f>SUM(INDEX(wh_table[Duration],1):wh_table[[#This Row],[Duration]])</f>
        <v>6.2090277777777798</v>
      </c>
    </row>
    <row r="167" spans="1:9" ht="15" customHeight="1" x14ac:dyDescent="0.25">
      <c r="A167" s="35">
        <v>27</v>
      </c>
      <c r="B167" s="37">
        <v>44138</v>
      </c>
      <c r="C167" s="31">
        <v>0.66666666666666663</v>
      </c>
      <c r="D167" s="28" t="s">
        <v>202</v>
      </c>
      <c r="E167" s="29" t="s">
        <v>1588</v>
      </c>
      <c r="F167" s="28"/>
      <c r="G167" s="31" cm="1">
        <f t="array" ref="G167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0</v>
      </c>
      <c r="H167" s="31" t="str">
        <f>IF(wh_table[[#This Row],[Subject 1]]&lt;&gt;"Sitting Adjourned", "", SUMIF(wh_table[Day], wh_table[[#This Row],[Day]],wh_table[Duration]))</f>
        <v/>
      </c>
      <c r="I167" s="33">
        <f>SUM(INDEX(wh_table[Duration],1):wh_table[[#This Row],[Duration]])</f>
        <v>6.2090277777777798</v>
      </c>
    </row>
    <row r="168" spans="1:9" ht="15" customHeight="1" x14ac:dyDescent="0.25">
      <c r="A168" s="35">
        <v>27</v>
      </c>
      <c r="B168" s="37">
        <v>44138</v>
      </c>
      <c r="C168" s="31">
        <v>0.66666666666666663</v>
      </c>
      <c r="D168" s="28" t="s">
        <v>15</v>
      </c>
      <c r="E168" s="29"/>
      <c r="F168" s="28"/>
      <c r="G168" s="31" cm="1">
        <f t="array" ref="G168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1.388888888888884E-3</v>
      </c>
      <c r="H168" s="31" t="str">
        <f>IF(wh_table[[#This Row],[Subject 1]]&lt;&gt;"Sitting Adjourned", "", SUMIF(wh_table[Day], wh_table[[#This Row],[Day]],wh_table[Duration]))</f>
        <v/>
      </c>
      <c r="I168" s="33">
        <f>SUM(INDEX(wh_table[Duration],1):wh_table[[#This Row],[Duration]])</f>
        <v>6.2104166666666689</v>
      </c>
    </row>
    <row r="169" spans="1:9" ht="15" customHeight="1" x14ac:dyDescent="0.25">
      <c r="A169" s="35">
        <v>27</v>
      </c>
      <c r="B169" s="37">
        <v>44138</v>
      </c>
      <c r="C169" s="31">
        <v>0.66805555555555551</v>
      </c>
      <c r="D169" s="28" t="s">
        <v>66</v>
      </c>
      <c r="E169" s="29" t="s">
        <v>1589</v>
      </c>
      <c r="F169" s="28"/>
      <c r="G169" s="31" cm="1">
        <f t="array" ref="G169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1.5972222222222276E-2</v>
      </c>
      <c r="H169" s="31" t="str">
        <f>IF(wh_table[[#This Row],[Subject 1]]&lt;&gt;"Sitting Adjourned", "", SUMIF(wh_table[Day], wh_table[[#This Row],[Day]],wh_table[Duration]))</f>
        <v/>
      </c>
      <c r="I169" s="33">
        <f>SUM(INDEX(wh_table[Duration],1):wh_table[[#This Row],[Duration]])</f>
        <v>6.2263888888888914</v>
      </c>
    </row>
    <row r="170" spans="1:9" ht="15" customHeight="1" x14ac:dyDescent="0.25">
      <c r="A170" s="35">
        <v>27</v>
      </c>
      <c r="B170" s="37">
        <v>44138</v>
      </c>
      <c r="C170" s="31">
        <v>0.68402777777777779</v>
      </c>
      <c r="D170" s="28" t="s">
        <v>15</v>
      </c>
      <c r="E170" s="29"/>
      <c r="F170" s="28"/>
      <c r="G170" s="31" cm="1">
        <f t="array" ref="G170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2.0833333333333259E-3</v>
      </c>
      <c r="H170" s="31" t="str">
        <f>IF(wh_table[[#This Row],[Subject 1]]&lt;&gt;"Sitting Adjourned", "", SUMIF(wh_table[Day], wh_table[[#This Row],[Day]],wh_table[Duration]))</f>
        <v/>
      </c>
      <c r="I170" s="33">
        <f>SUM(INDEX(wh_table[Duration],1):wh_table[[#This Row],[Duration]])</f>
        <v>6.2284722222222246</v>
      </c>
    </row>
    <row r="171" spans="1:9" ht="15" customHeight="1" x14ac:dyDescent="0.25">
      <c r="A171" s="35">
        <v>27</v>
      </c>
      <c r="B171" s="37">
        <v>44138</v>
      </c>
      <c r="C171" s="31">
        <v>0.68611111111111112</v>
      </c>
      <c r="D171" s="28" t="s">
        <v>66</v>
      </c>
      <c r="E171" s="29" t="s">
        <v>1590</v>
      </c>
      <c r="F171" s="28"/>
      <c r="G171" s="31" cm="1">
        <f t="array" ref="G171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4.3055555555555514E-2</v>
      </c>
      <c r="H171" s="31" t="str">
        <f>IF(wh_table[[#This Row],[Subject 1]]&lt;&gt;"Sitting Adjourned", "", SUMIF(wh_table[Day], wh_table[[#This Row],[Day]],wh_table[Duration]))</f>
        <v/>
      </c>
      <c r="I171" s="33">
        <f>SUM(INDEX(wh_table[Duration],1):wh_table[[#This Row],[Duration]])</f>
        <v>6.2715277777777798</v>
      </c>
    </row>
    <row r="172" spans="1:9" ht="15" customHeight="1" x14ac:dyDescent="0.25">
      <c r="A172" s="35">
        <v>27</v>
      </c>
      <c r="B172" s="37">
        <v>44138</v>
      </c>
      <c r="C172" s="31">
        <v>0.72916666666666663</v>
      </c>
      <c r="D172" s="28" t="s">
        <v>67</v>
      </c>
      <c r="E172" s="29"/>
      <c r="F172" s="28"/>
      <c r="G172" s="31" t="str" cm="1">
        <f t="array" ref="G172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/>
      </c>
      <c r="H172" s="31">
        <f>IF(wh_table[[#This Row],[Subject 1]]&lt;&gt;"Sitting Adjourned", "", SUMIF(wh_table[Day], wh_table[[#This Row],[Day]],wh_table[Duration]))</f>
        <v>0.32638888888888884</v>
      </c>
      <c r="I172" s="33">
        <f>SUM(INDEX(wh_table[Duration],1):wh_table[[#This Row],[Duration]])</f>
        <v>6.2715277777777798</v>
      </c>
    </row>
    <row r="173" spans="1:9" ht="15" customHeight="1" x14ac:dyDescent="0.25">
      <c r="A173" s="35">
        <v>28</v>
      </c>
      <c r="B173" s="37">
        <v>44139</v>
      </c>
      <c r="C173" s="31">
        <v>0.39583333333333331</v>
      </c>
      <c r="D173" s="28" t="s">
        <v>66</v>
      </c>
      <c r="E173" s="29" t="s">
        <v>1591</v>
      </c>
      <c r="F173" s="28"/>
      <c r="G173" s="31" cm="1">
        <f t="array" ref="G173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6.25E-2</v>
      </c>
      <c r="H173" s="31" t="str">
        <f>IF(wh_table[[#This Row],[Subject 1]]&lt;&gt;"Sitting Adjourned", "", SUMIF(wh_table[Day], wh_table[[#This Row],[Day]],wh_table[Duration]))</f>
        <v/>
      </c>
      <c r="I173" s="33">
        <f>SUM(INDEX(wh_table[Duration],1):wh_table[[#This Row],[Duration]])</f>
        <v>6.3340277777777798</v>
      </c>
    </row>
    <row r="174" spans="1:9" ht="15" customHeight="1" x14ac:dyDescent="0.25">
      <c r="A174" s="35">
        <v>28</v>
      </c>
      <c r="B174" s="37">
        <v>44139</v>
      </c>
      <c r="C174" s="31">
        <v>0.45833333333333331</v>
      </c>
      <c r="D174" s="28" t="s">
        <v>15</v>
      </c>
      <c r="E174" s="29"/>
      <c r="F174" s="28"/>
      <c r="G174" s="31" cm="1">
        <f t="array" ref="G174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1.388888888888884E-3</v>
      </c>
      <c r="H174" s="31" t="str">
        <f>IF(wh_table[[#This Row],[Subject 1]]&lt;&gt;"Sitting Adjourned", "", SUMIF(wh_table[Day], wh_table[[#This Row],[Day]],wh_table[Duration]))</f>
        <v/>
      </c>
      <c r="I174" s="33">
        <f>SUM(INDEX(wh_table[Duration],1):wh_table[[#This Row],[Duration]])</f>
        <v>6.3354166666666689</v>
      </c>
    </row>
    <row r="175" spans="1:9" ht="15" customHeight="1" x14ac:dyDescent="0.25">
      <c r="A175" s="35">
        <v>28</v>
      </c>
      <c r="B175" s="37">
        <v>44139</v>
      </c>
      <c r="C175" s="31">
        <v>0.4597222222222222</v>
      </c>
      <c r="D175" s="28" t="s">
        <v>66</v>
      </c>
      <c r="E175" s="29" t="s">
        <v>1592</v>
      </c>
      <c r="F175" s="28"/>
      <c r="G175" s="31" cm="1">
        <f t="array" ref="G175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1.5277777777777779E-2</v>
      </c>
      <c r="H175" s="31" t="str">
        <f>IF(wh_table[[#This Row],[Subject 1]]&lt;&gt;"Sitting Adjourned", "", SUMIF(wh_table[Day], wh_table[[#This Row],[Day]],wh_table[Duration]))</f>
        <v/>
      </c>
      <c r="I175" s="33">
        <f>SUM(INDEX(wh_table[Duration],1):wh_table[[#This Row],[Duration]])</f>
        <v>6.3506944444444464</v>
      </c>
    </row>
    <row r="176" spans="1:9" ht="15" customHeight="1" x14ac:dyDescent="0.25">
      <c r="A176" s="35">
        <v>28</v>
      </c>
      <c r="B176" s="37">
        <v>44139</v>
      </c>
      <c r="C176" s="31">
        <v>0.47499999999999998</v>
      </c>
      <c r="D176" s="28" t="s">
        <v>15</v>
      </c>
      <c r="E176" s="29"/>
      <c r="F176" s="28" t="s">
        <v>1485</v>
      </c>
      <c r="G176" s="31" cm="1">
        <f t="array" ref="G176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0.12916666666666665</v>
      </c>
      <c r="H176" s="31" t="str">
        <f>IF(wh_table[[#This Row],[Subject 1]]&lt;&gt;"Sitting Adjourned", "", SUMIF(wh_table[Day], wh_table[[#This Row],[Day]],wh_table[Duration]))</f>
        <v/>
      </c>
      <c r="I176" s="33">
        <f>SUM(INDEX(wh_table[Duration],1):wh_table[[#This Row],[Duration]])</f>
        <v>6.4798611111111128</v>
      </c>
    </row>
    <row r="177" spans="1:9" ht="15" customHeight="1" x14ac:dyDescent="0.25">
      <c r="A177" s="35">
        <v>28</v>
      </c>
      <c r="B177" s="37">
        <v>44139</v>
      </c>
      <c r="C177" s="31">
        <v>0.60416666666666663</v>
      </c>
      <c r="D177" s="28" t="s">
        <v>66</v>
      </c>
      <c r="E177" s="29" t="s">
        <v>1593</v>
      </c>
      <c r="F177" s="28"/>
      <c r="G177" s="31" cm="1">
        <f t="array" ref="G177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6.25E-2</v>
      </c>
      <c r="H177" s="31" t="str">
        <f>IF(wh_table[[#This Row],[Subject 1]]&lt;&gt;"Sitting Adjourned", "", SUMIF(wh_table[Day], wh_table[[#This Row],[Day]],wh_table[Duration]))</f>
        <v/>
      </c>
      <c r="I177" s="33">
        <f>SUM(INDEX(wh_table[Duration],1):wh_table[[#This Row],[Duration]])</f>
        <v>6.5423611111111128</v>
      </c>
    </row>
    <row r="178" spans="1:9" ht="15" customHeight="1" x14ac:dyDescent="0.25">
      <c r="A178" s="35">
        <v>28</v>
      </c>
      <c r="B178" s="37">
        <v>44139</v>
      </c>
      <c r="C178" s="31">
        <v>0.66666666666666663</v>
      </c>
      <c r="D178" s="28" t="s">
        <v>15</v>
      </c>
      <c r="E178" s="29"/>
      <c r="F178" s="28"/>
      <c r="G178" s="31" cm="1">
        <f t="array" ref="G178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1.0416666666666741E-2</v>
      </c>
      <c r="H178" s="31" t="str">
        <f>IF(wh_table[[#This Row],[Subject 1]]&lt;&gt;"Sitting Adjourned", "", SUMIF(wh_table[Day], wh_table[[#This Row],[Day]],wh_table[Duration]))</f>
        <v/>
      </c>
      <c r="I178" s="33">
        <f>SUM(INDEX(wh_table[Duration],1):wh_table[[#This Row],[Duration]])</f>
        <v>6.5527777777777798</v>
      </c>
    </row>
    <row r="179" spans="1:9" ht="15" customHeight="1" x14ac:dyDescent="0.25">
      <c r="A179" s="35">
        <v>28</v>
      </c>
      <c r="B179" s="37">
        <v>44139</v>
      </c>
      <c r="C179" s="31">
        <v>0.67708333333333337</v>
      </c>
      <c r="D179" s="28" t="s">
        <v>66</v>
      </c>
      <c r="E179" s="29" t="s">
        <v>1594</v>
      </c>
      <c r="F179" s="28"/>
      <c r="G179" s="31" cm="1">
        <f t="array" ref="G179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1.9444444444444375E-2</v>
      </c>
      <c r="H179" s="31" t="str">
        <f>IF(wh_table[[#This Row],[Subject 1]]&lt;&gt;"Sitting Adjourned", "", SUMIF(wh_table[Day], wh_table[[#This Row],[Day]],wh_table[Duration]))</f>
        <v/>
      </c>
      <c r="I179" s="33">
        <f>SUM(INDEX(wh_table[Duration],1):wh_table[[#This Row],[Duration]])</f>
        <v>6.5722222222222246</v>
      </c>
    </row>
    <row r="180" spans="1:9" ht="15" customHeight="1" x14ac:dyDescent="0.25">
      <c r="A180" s="35">
        <v>28</v>
      </c>
      <c r="B180" s="37">
        <v>44139</v>
      </c>
      <c r="C180" s="31">
        <v>0.69652777777777775</v>
      </c>
      <c r="D180" s="28" t="s">
        <v>15</v>
      </c>
      <c r="E180" s="29"/>
      <c r="F180" s="28"/>
      <c r="G180" s="31" cm="1">
        <f t="array" ref="G180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2.0833333333333259E-3</v>
      </c>
      <c r="H180" s="31" t="str">
        <f>IF(wh_table[[#This Row],[Subject 1]]&lt;&gt;"Sitting Adjourned", "", SUMIF(wh_table[Day], wh_table[[#This Row],[Day]],wh_table[Duration]))</f>
        <v/>
      </c>
      <c r="I180" s="33">
        <f>SUM(INDEX(wh_table[Duration],1):wh_table[[#This Row],[Duration]])</f>
        <v>6.5743055555555578</v>
      </c>
    </row>
    <row r="181" spans="1:9" ht="15" customHeight="1" x14ac:dyDescent="0.25">
      <c r="A181" s="35">
        <v>28</v>
      </c>
      <c r="B181" s="37">
        <v>44139</v>
      </c>
      <c r="C181" s="31">
        <v>0.69861111111111107</v>
      </c>
      <c r="D181" s="28" t="s">
        <v>66</v>
      </c>
      <c r="E181" s="29" t="s">
        <v>1595</v>
      </c>
      <c r="F181" s="28"/>
      <c r="G181" s="31" cm="1">
        <f t="array" ref="G181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5.1388888888888928E-2</v>
      </c>
      <c r="H181" s="31" t="str">
        <f>IF(wh_table[[#This Row],[Subject 1]]&lt;&gt;"Sitting Adjourned", "", SUMIF(wh_table[Day], wh_table[[#This Row],[Day]],wh_table[Duration]))</f>
        <v/>
      </c>
      <c r="I181" s="33">
        <f>SUM(INDEX(wh_table[Duration],1):wh_table[[#This Row],[Duration]])</f>
        <v>6.6256944444444468</v>
      </c>
    </row>
    <row r="182" spans="1:9" ht="15" customHeight="1" x14ac:dyDescent="0.25">
      <c r="A182" s="35">
        <v>28</v>
      </c>
      <c r="B182" s="37">
        <v>44139</v>
      </c>
      <c r="C182" s="31">
        <v>0.75</v>
      </c>
      <c r="D182" s="28" t="s">
        <v>67</v>
      </c>
      <c r="E182" s="29"/>
      <c r="F182" s="28"/>
      <c r="G182" s="31" t="str" cm="1">
        <f t="array" ref="G182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/>
      </c>
      <c r="H182" s="31">
        <f>IF(wh_table[[#This Row],[Subject 1]]&lt;&gt;"Sitting Adjourned", "", SUMIF(wh_table[Day], wh_table[[#This Row],[Day]],wh_table[Duration]))</f>
        <v>0.35416666666666669</v>
      </c>
      <c r="I182" s="33">
        <f>SUM(INDEX(wh_table[Duration],1):wh_table[[#This Row],[Duration]])</f>
        <v>6.6256944444444468</v>
      </c>
    </row>
    <row r="183" spans="1:9" ht="15" customHeight="1" x14ac:dyDescent="0.25">
      <c r="A183" s="35">
        <v>29</v>
      </c>
      <c r="B183" s="37">
        <v>44140</v>
      </c>
      <c r="C183" s="31">
        <v>0.5625</v>
      </c>
      <c r="D183" s="28" t="s">
        <v>68</v>
      </c>
      <c r="E183" s="29" t="s">
        <v>1596</v>
      </c>
      <c r="F183" s="28"/>
      <c r="G183" s="31" cm="1">
        <f t="array" ref="G183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6.1805555555555558E-2</v>
      </c>
      <c r="H183" s="31" t="str">
        <f>IF(wh_table[[#This Row],[Subject 1]]&lt;&gt;"Sitting Adjourned", "", SUMIF(wh_table[Day], wh_table[[#This Row],[Day]],wh_table[Duration]))</f>
        <v/>
      </c>
      <c r="I183" s="33">
        <f>SUM(INDEX(wh_table[Duration],1):wh_table[[#This Row],[Duration]])</f>
        <v>6.6875000000000027</v>
      </c>
    </row>
    <row r="184" spans="1:9" ht="15" customHeight="1" x14ac:dyDescent="0.25">
      <c r="A184" s="35">
        <v>29</v>
      </c>
      <c r="B184" s="37">
        <v>44140</v>
      </c>
      <c r="C184" s="31">
        <v>0.62430555555555556</v>
      </c>
      <c r="D184" s="28" t="s">
        <v>15</v>
      </c>
      <c r="E184" s="29"/>
      <c r="F184" s="28"/>
      <c r="G184" s="31" cm="1">
        <f t="array" ref="G184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2.0833333333333259E-3</v>
      </c>
      <c r="H184" s="31" t="str">
        <f>IF(wh_table[[#This Row],[Subject 1]]&lt;&gt;"Sitting Adjourned", "", SUMIF(wh_table[Day], wh_table[[#This Row],[Day]],wh_table[Duration]))</f>
        <v/>
      </c>
      <c r="I184" s="33">
        <f>SUM(INDEX(wh_table[Duration],1):wh_table[[#This Row],[Duration]])</f>
        <v>6.6895833333333359</v>
      </c>
    </row>
    <row r="185" spans="1:9" ht="15" customHeight="1" x14ac:dyDescent="0.25">
      <c r="A185" s="35">
        <v>29</v>
      </c>
      <c r="B185" s="37">
        <v>44140</v>
      </c>
      <c r="C185" s="31">
        <v>0.62638888888888888</v>
      </c>
      <c r="D185" s="28" t="s">
        <v>68</v>
      </c>
      <c r="E185" s="29" t="s">
        <v>1597</v>
      </c>
      <c r="F185" s="28"/>
      <c r="G185" s="31" cm="1">
        <f t="array" ref="G185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5.555555555555558E-2</v>
      </c>
      <c r="H185" s="31" t="str">
        <f>IF(wh_table[[#This Row],[Subject 1]]&lt;&gt;"Sitting Adjourned", "", SUMIF(wh_table[Day], wh_table[[#This Row],[Day]],wh_table[Duration]))</f>
        <v/>
      </c>
      <c r="I185" s="33">
        <f>SUM(INDEX(wh_table[Duration],1):wh_table[[#This Row],[Duration]])</f>
        <v>6.7451388888888912</v>
      </c>
    </row>
    <row r="186" spans="1:9" ht="15" customHeight="1" x14ac:dyDescent="0.25">
      <c r="A186" s="35">
        <v>29</v>
      </c>
      <c r="B186" s="37">
        <v>44140</v>
      </c>
      <c r="C186" s="31">
        <v>0.68194444444444446</v>
      </c>
      <c r="D186" s="28" t="s">
        <v>67</v>
      </c>
      <c r="E186" s="29"/>
      <c r="F186" s="28"/>
      <c r="G186" s="31" t="str" cm="1">
        <f t="array" ref="G186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/>
      </c>
      <c r="H186" s="31">
        <f>IF(wh_table[[#This Row],[Subject 1]]&lt;&gt;"Sitting Adjourned", "", SUMIF(wh_table[Day], wh_table[[#This Row],[Day]],wh_table[Duration]))</f>
        <v>0.11944444444444446</v>
      </c>
      <c r="I186" s="33">
        <f>SUM(INDEX(wh_table[Duration],1):wh_table[[#This Row],[Duration]])</f>
        <v>6.7451388888888912</v>
      </c>
    </row>
    <row r="187" spans="1:9" ht="15" customHeight="1" x14ac:dyDescent="0.25">
      <c r="A187" s="35">
        <v>30</v>
      </c>
      <c r="B187" s="37">
        <v>44144</v>
      </c>
      <c r="C187" s="31">
        <v>0.6875</v>
      </c>
      <c r="D187" s="28" t="s">
        <v>66</v>
      </c>
      <c r="E187" s="29" t="s">
        <v>1598</v>
      </c>
      <c r="F187" s="28"/>
      <c r="G187" s="31" cm="1">
        <f t="array" ref="G187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6.25E-2</v>
      </c>
      <c r="H187" s="31" t="str">
        <f>IF(wh_table[[#This Row],[Subject 1]]&lt;&gt;"Sitting Adjourned", "", SUMIF(wh_table[Day], wh_table[[#This Row],[Day]],wh_table[Duration]))</f>
        <v/>
      </c>
      <c r="I187" s="33">
        <f>SUM(INDEX(wh_table[Duration],1):wh_table[[#This Row],[Duration]])</f>
        <v>6.8076388888888912</v>
      </c>
    </row>
    <row r="188" spans="1:9" ht="15" customHeight="1" x14ac:dyDescent="0.25">
      <c r="A188" s="35">
        <v>30</v>
      </c>
      <c r="B188" s="37">
        <v>44144</v>
      </c>
      <c r="C188" s="31">
        <v>0.75</v>
      </c>
      <c r="D188" s="28" t="s">
        <v>15</v>
      </c>
      <c r="E188" s="29"/>
      <c r="F188" s="28"/>
      <c r="G188" s="31" cm="1">
        <f t="array" ref="G188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2.0833333333333259E-3</v>
      </c>
      <c r="H188" s="31" t="str">
        <f>IF(wh_table[[#This Row],[Subject 1]]&lt;&gt;"Sitting Adjourned", "", SUMIF(wh_table[Day], wh_table[[#This Row],[Day]],wh_table[Duration]))</f>
        <v/>
      </c>
      <c r="I188" s="33">
        <f>SUM(INDEX(wh_table[Duration],1):wh_table[[#This Row],[Duration]])</f>
        <v>6.8097222222222245</v>
      </c>
    </row>
    <row r="189" spans="1:9" ht="15" customHeight="1" x14ac:dyDescent="0.25">
      <c r="A189" s="35">
        <v>30</v>
      </c>
      <c r="B189" s="37">
        <v>44144</v>
      </c>
      <c r="C189" s="31">
        <v>0.75208333333333333</v>
      </c>
      <c r="D189" s="28" t="s">
        <v>66</v>
      </c>
      <c r="E189" s="29" t="s">
        <v>1599</v>
      </c>
      <c r="F189" s="28"/>
      <c r="G189" s="31" cm="1">
        <f t="array" ref="G189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6.0416666666666674E-2</v>
      </c>
      <c r="H189" s="31" t="str">
        <f>IF(wh_table[[#This Row],[Subject 1]]&lt;&gt;"Sitting Adjourned", "", SUMIF(wh_table[Day], wh_table[[#This Row],[Day]],wh_table[Duration]))</f>
        <v/>
      </c>
      <c r="I189" s="33">
        <f>SUM(INDEX(wh_table[Duration],1):wh_table[[#This Row],[Duration]])</f>
        <v>6.8701388888888912</v>
      </c>
    </row>
    <row r="190" spans="1:9" ht="15" customHeight="1" x14ac:dyDescent="0.25">
      <c r="A190" s="35">
        <v>30</v>
      </c>
      <c r="B190" s="37">
        <v>44144</v>
      </c>
      <c r="C190" s="31">
        <v>0.8125</v>
      </c>
      <c r="D190" s="28" t="s">
        <v>67</v>
      </c>
      <c r="E190" s="29"/>
      <c r="F190" s="28"/>
      <c r="G190" s="31" t="str" cm="1">
        <f t="array" ref="G190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/>
      </c>
      <c r="H190" s="31">
        <f>IF(wh_table[[#This Row],[Subject 1]]&lt;&gt;"Sitting Adjourned", "", SUMIF(wh_table[Day], wh_table[[#This Row],[Day]],wh_table[Duration]))</f>
        <v>0.125</v>
      </c>
      <c r="I190" s="33">
        <f>SUM(INDEX(wh_table[Duration],1):wh_table[[#This Row],[Duration]])</f>
        <v>6.8701388888888912</v>
      </c>
    </row>
    <row r="191" spans="1:9" ht="15" customHeight="1" x14ac:dyDescent="0.25">
      <c r="A191" s="35">
        <v>31</v>
      </c>
      <c r="B191" s="37">
        <v>44145</v>
      </c>
      <c r="C191" s="31">
        <v>0.39583333333333331</v>
      </c>
      <c r="D191" s="28" t="s">
        <v>66</v>
      </c>
      <c r="E191" s="29" t="s">
        <v>1600</v>
      </c>
      <c r="F191" s="28"/>
      <c r="G191" s="31" cm="1">
        <f t="array" ref="G191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6.25E-2</v>
      </c>
      <c r="H191" s="31" t="str">
        <f>IF(wh_table[[#This Row],[Subject 1]]&lt;&gt;"Sitting Adjourned", "", SUMIF(wh_table[Day], wh_table[[#This Row],[Day]],wh_table[Duration]))</f>
        <v/>
      </c>
      <c r="I191" s="33">
        <f>SUM(INDEX(wh_table[Duration],1):wh_table[[#This Row],[Duration]])</f>
        <v>6.9326388888888912</v>
      </c>
    </row>
    <row r="192" spans="1:9" ht="15" customHeight="1" x14ac:dyDescent="0.25">
      <c r="A192" s="35">
        <v>31</v>
      </c>
      <c r="B192" s="37">
        <v>44145</v>
      </c>
      <c r="C192" s="31">
        <v>0.45833333333333331</v>
      </c>
      <c r="D192" s="28" t="s">
        <v>15</v>
      </c>
      <c r="E192" s="29"/>
      <c r="F192" s="28"/>
      <c r="G192" s="31" cm="1">
        <f t="array" ref="G192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1.388888888888884E-3</v>
      </c>
      <c r="H192" s="31" t="str">
        <f>IF(wh_table[[#This Row],[Subject 1]]&lt;&gt;"Sitting Adjourned", "", SUMIF(wh_table[Day], wh_table[[#This Row],[Day]],wh_table[Duration]))</f>
        <v/>
      </c>
      <c r="I192" s="33">
        <f>SUM(INDEX(wh_table[Duration],1):wh_table[[#This Row],[Duration]])</f>
        <v>6.9340277777777803</v>
      </c>
    </row>
    <row r="193" spans="1:9" ht="15" customHeight="1" x14ac:dyDescent="0.25">
      <c r="A193" s="35">
        <v>31</v>
      </c>
      <c r="B193" s="37">
        <v>44145</v>
      </c>
      <c r="C193" s="31">
        <v>0.4597222222222222</v>
      </c>
      <c r="D193" s="28" t="s">
        <v>66</v>
      </c>
      <c r="E193" s="29" t="s">
        <v>1601</v>
      </c>
      <c r="F193" s="28"/>
      <c r="G193" s="31" cm="1">
        <f t="array" ref="G193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1.9444444444444486E-2</v>
      </c>
      <c r="H193" s="31" t="str">
        <f>IF(wh_table[[#This Row],[Subject 1]]&lt;&gt;"Sitting Adjourned", "", SUMIF(wh_table[Day], wh_table[[#This Row],[Day]],wh_table[Duration]))</f>
        <v/>
      </c>
      <c r="I193" s="33">
        <f>SUM(INDEX(wh_table[Duration],1):wh_table[[#This Row],[Duration]])</f>
        <v>6.9534722222222252</v>
      </c>
    </row>
    <row r="194" spans="1:9" ht="15" customHeight="1" x14ac:dyDescent="0.25">
      <c r="A194" s="35">
        <v>31</v>
      </c>
      <c r="B194" s="37">
        <v>44145</v>
      </c>
      <c r="C194" s="31">
        <v>0.47916666666666669</v>
      </c>
      <c r="D194" s="28" t="s">
        <v>15</v>
      </c>
      <c r="E194" s="29"/>
      <c r="F194" s="28" t="s">
        <v>1485</v>
      </c>
      <c r="G194" s="31" cm="1">
        <f t="array" ref="G194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0.12499999999999994</v>
      </c>
      <c r="H194" s="31" t="str">
        <f>IF(wh_table[[#This Row],[Subject 1]]&lt;&gt;"Sitting Adjourned", "", SUMIF(wh_table[Day], wh_table[[#This Row],[Day]],wh_table[Duration]))</f>
        <v/>
      </c>
      <c r="I194" s="33">
        <f>SUM(INDEX(wh_table[Duration],1):wh_table[[#This Row],[Duration]])</f>
        <v>7.0784722222222252</v>
      </c>
    </row>
    <row r="195" spans="1:9" ht="15" customHeight="1" x14ac:dyDescent="0.25">
      <c r="A195" s="35">
        <v>31</v>
      </c>
      <c r="B195" s="37">
        <v>44145</v>
      </c>
      <c r="C195" s="31">
        <v>0.60416666666666663</v>
      </c>
      <c r="D195" s="28" t="s">
        <v>66</v>
      </c>
      <c r="E195" s="29" t="s">
        <v>1602</v>
      </c>
      <c r="F195" s="28"/>
      <c r="G195" s="31" cm="1">
        <f t="array" ref="G195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6.3194444444444442E-2</v>
      </c>
      <c r="H195" s="31" t="str">
        <f>IF(wh_table[[#This Row],[Subject 1]]&lt;&gt;"Sitting Adjourned", "", SUMIF(wh_table[Day], wh_table[[#This Row],[Day]],wh_table[Duration]))</f>
        <v/>
      </c>
      <c r="I195" s="33">
        <f>SUM(INDEX(wh_table[Duration],1):wh_table[[#This Row],[Duration]])</f>
        <v>7.1416666666666693</v>
      </c>
    </row>
    <row r="196" spans="1:9" ht="15" customHeight="1" x14ac:dyDescent="0.25">
      <c r="A196" s="35">
        <v>31</v>
      </c>
      <c r="B196" s="37">
        <v>44145</v>
      </c>
      <c r="C196" s="31">
        <v>0.66736111111111107</v>
      </c>
      <c r="D196" s="28" t="s">
        <v>66</v>
      </c>
      <c r="E196" s="29" t="s">
        <v>1603</v>
      </c>
      <c r="F196" s="28"/>
      <c r="G196" s="31" cm="1">
        <f t="array" ref="G196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1.9444444444444486E-2</v>
      </c>
      <c r="H196" s="31" t="str">
        <f>IF(wh_table[[#This Row],[Subject 1]]&lt;&gt;"Sitting Adjourned", "", SUMIF(wh_table[Day], wh_table[[#This Row],[Day]],wh_table[Duration]))</f>
        <v/>
      </c>
      <c r="I196" s="33">
        <f>SUM(INDEX(wh_table[Duration],1):wh_table[[#This Row],[Duration]])</f>
        <v>7.1611111111111141</v>
      </c>
    </row>
    <row r="197" spans="1:9" ht="15" customHeight="1" x14ac:dyDescent="0.25">
      <c r="A197" s="35">
        <v>31</v>
      </c>
      <c r="B197" s="37">
        <v>44145</v>
      </c>
      <c r="C197" s="31">
        <v>0.68680555555555556</v>
      </c>
      <c r="D197" s="28" t="s">
        <v>66</v>
      </c>
      <c r="E197" s="29" t="s">
        <v>1604</v>
      </c>
      <c r="F197" s="28"/>
      <c r="G197" s="31" cm="1">
        <f t="array" ref="G197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4.2361111111111072E-2</v>
      </c>
      <c r="H197" s="31" t="str">
        <f>IF(wh_table[[#This Row],[Subject 1]]&lt;&gt;"Sitting Adjourned", "", SUMIF(wh_table[Day], wh_table[[#This Row],[Day]],wh_table[Duration]))</f>
        <v/>
      </c>
      <c r="I197" s="33">
        <f>SUM(INDEX(wh_table[Duration],1):wh_table[[#This Row],[Duration]])</f>
        <v>7.2034722222222252</v>
      </c>
    </row>
    <row r="198" spans="1:9" ht="15" customHeight="1" x14ac:dyDescent="0.25">
      <c r="A198" s="35">
        <v>31</v>
      </c>
      <c r="B198" s="37">
        <v>44145</v>
      </c>
      <c r="C198" s="31">
        <v>0.72916666666666663</v>
      </c>
      <c r="D198" s="28" t="s">
        <v>67</v>
      </c>
      <c r="E198" s="29"/>
      <c r="F198" s="28"/>
      <c r="G198" s="31" t="str" cm="1">
        <f t="array" ref="G198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/>
      </c>
      <c r="H198" s="31">
        <f>IF(wh_table[[#This Row],[Subject 1]]&lt;&gt;"Sitting Adjourned", "", SUMIF(wh_table[Day], wh_table[[#This Row],[Day]],wh_table[Duration]))</f>
        <v>0.33333333333333331</v>
      </c>
      <c r="I198" s="33">
        <f>SUM(INDEX(wh_table[Duration],1):wh_table[[#This Row],[Duration]])</f>
        <v>7.2034722222222252</v>
      </c>
    </row>
    <row r="199" spans="1:9" ht="15" customHeight="1" x14ac:dyDescent="0.25">
      <c r="A199" s="35">
        <v>32</v>
      </c>
      <c r="B199" s="37">
        <v>44146</v>
      </c>
      <c r="C199" s="31">
        <v>0.39583333333333331</v>
      </c>
      <c r="D199" s="28" t="s">
        <v>66</v>
      </c>
      <c r="E199" s="29" t="s">
        <v>1605</v>
      </c>
      <c r="F199" s="28"/>
      <c r="G199" s="31" cm="1">
        <f t="array" ref="G199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5.8333333333333404E-2</v>
      </c>
      <c r="H199" s="31" t="str">
        <f>IF(wh_table[[#This Row],[Subject 1]]&lt;&gt;"Sitting Adjourned", "", SUMIF(wh_table[Day], wh_table[[#This Row],[Day]],wh_table[Duration]))</f>
        <v/>
      </c>
      <c r="I199" s="33">
        <f>SUM(INDEX(wh_table[Duration],1):wh_table[[#This Row],[Duration]])</f>
        <v>7.2618055555555587</v>
      </c>
    </row>
    <row r="200" spans="1:9" ht="15" customHeight="1" x14ac:dyDescent="0.25">
      <c r="A200" s="35">
        <v>32</v>
      </c>
      <c r="B200" s="37">
        <v>44146</v>
      </c>
      <c r="C200" s="31">
        <v>0.45416666666666672</v>
      </c>
      <c r="D200" s="28" t="s">
        <v>202</v>
      </c>
      <c r="E200" s="29" t="s">
        <v>1606</v>
      </c>
      <c r="F200" s="28" t="s">
        <v>73</v>
      </c>
      <c r="G200" s="31" cm="1">
        <f t="array" ref="G200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0</v>
      </c>
      <c r="H200" s="31" t="str">
        <f>IF(wh_table[[#This Row],[Subject 1]]&lt;&gt;"Sitting Adjourned", "", SUMIF(wh_table[Day], wh_table[[#This Row],[Day]],wh_table[Duration]))</f>
        <v/>
      </c>
      <c r="I200" s="33">
        <f>SUM(INDEX(wh_table[Duration],1):wh_table[[#This Row],[Duration]])</f>
        <v>7.2618055555555587</v>
      </c>
    </row>
    <row r="201" spans="1:9" ht="15" customHeight="1" x14ac:dyDescent="0.25">
      <c r="A201" s="35">
        <v>32</v>
      </c>
      <c r="B201" s="37">
        <v>44146</v>
      </c>
      <c r="C201" s="31">
        <v>0.45416666666666672</v>
      </c>
      <c r="D201" s="28" t="s">
        <v>66</v>
      </c>
      <c r="E201" s="29" t="s">
        <v>1607</v>
      </c>
      <c r="F201" s="28"/>
      <c r="G201" s="31" cm="1">
        <f t="array" ref="G201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2.4305555555555469E-2</v>
      </c>
      <c r="H201" s="31" t="str">
        <f>IF(wh_table[[#This Row],[Subject 1]]&lt;&gt;"Sitting Adjourned", "", SUMIF(wh_table[Day], wh_table[[#This Row],[Day]],wh_table[Duration]))</f>
        <v/>
      </c>
      <c r="I201" s="33">
        <f>SUM(INDEX(wh_table[Duration],1):wh_table[[#This Row],[Duration]])</f>
        <v>7.2861111111111141</v>
      </c>
    </row>
    <row r="202" spans="1:9" ht="15" customHeight="1" x14ac:dyDescent="0.25">
      <c r="A202" s="35">
        <v>32</v>
      </c>
      <c r="B202" s="37">
        <v>44146</v>
      </c>
      <c r="C202" s="31">
        <v>0.47847222222222219</v>
      </c>
      <c r="D202" s="28" t="s">
        <v>15</v>
      </c>
      <c r="E202" s="29"/>
      <c r="F202" s="28" t="s">
        <v>1485</v>
      </c>
      <c r="G202" s="31" cm="1">
        <f t="array" ref="G202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0.12569444444444444</v>
      </c>
      <c r="H202" s="31" t="str">
        <f>IF(wh_table[[#This Row],[Subject 1]]&lt;&gt;"Sitting Adjourned", "", SUMIF(wh_table[Day], wh_table[[#This Row],[Day]],wh_table[Duration]))</f>
        <v/>
      </c>
      <c r="I202" s="33">
        <f>SUM(INDEX(wh_table[Duration],1):wh_table[[#This Row],[Duration]])</f>
        <v>7.4118055555555582</v>
      </c>
    </row>
    <row r="203" spans="1:9" ht="15" customHeight="1" x14ac:dyDescent="0.25">
      <c r="A203" s="35">
        <v>32</v>
      </c>
      <c r="B203" s="37">
        <v>44146</v>
      </c>
      <c r="C203" s="31">
        <v>0.60416666666666663</v>
      </c>
      <c r="D203" s="28" t="s">
        <v>66</v>
      </c>
      <c r="E203" s="29" t="s">
        <v>1608</v>
      </c>
      <c r="F203" s="28"/>
      <c r="G203" s="31" cm="1">
        <f t="array" ref="G203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6.25E-2</v>
      </c>
      <c r="H203" s="31" t="str">
        <f>IF(wh_table[[#This Row],[Subject 1]]&lt;&gt;"Sitting Adjourned", "", SUMIF(wh_table[Day], wh_table[[#This Row],[Day]],wh_table[Duration]))</f>
        <v/>
      </c>
      <c r="I203" s="33">
        <f>SUM(INDEX(wh_table[Duration],1):wh_table[[#This Row],[Duration]])</f>
        <v>7.4743055555555582</v>
      </c>
    </row>
    <row r="204" spans="1:9" ht="15" customHeight="1" x14ac:dyDescent="0.25">
      <c r="A204" s="35">
        <v>32</v>
      </c>
      <c r="B204" s="37">
        <v>44146</v>
      </c>
      <c r="C204" s="31">
        <v>0.66666666666666663</v>
      </c>
      <c r="D204" s="28" t="s">
        <v>15</v>
      </c>
      <c r="E204" s="29"/>
      <c r="F204" s="28"/>
      <c r="G204" s="31" cm="1">
        <f t="array" ref="G204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1.388888888888884E-3</v>
      </c>
      <c r="H204" s="31" t="str">
        <f>IF(wh_table[[#This Row],[Subject 1]]&lt;&gt;"Sitting Adjourned", "", SUMIF(wh_table[Day], wh_table[[#This Row],[Day]],wh_table[Duration]))</f>
        <v/>
      </c>
      <c r="I204" s="33">
        <f>SUM(INDEX(wh_table[Duration],1):wh_table[[#This Row],[Duration]])</f>
        <v>7.4756944444444473</v>
      </c>
    </row>
    <row r="205" spans="1:9" ht="15" customHeight="1" x14ac:dyDescent="0.25">
      <c r="A205" s="35">
        <v>32</v>
      </c>
      <c r="B205" s="37">
        <v>44146</v>
      </c>
      <c r="C205" s="31">
        <v>0.66805555555555551</v>
      </c>
      <c r="D205" s="28" t="s">
        <v>66</v>
      </c>
      <c r="E205" s="29" t="s">
        <v>1609</v>
      </c>
      <c r="F205" s="28"/>
      <c r="G205" s="31" cm="1">
        <f t="array" ref="G205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1.9444444444444486E-2</v>
      </c>
      <c r="H205" s="31" t="str">
        <f>IF(wh_table[[#This Row],[Subject 1]]&lt;&gt;"Sitting Adjourned", "", SUMIF(wh_table[Day], wh_table[[#This Row],[Day]],wh_table[Duration]))</f>
        <v/>
      </c>
      <c r="I205" s="33">
        <f>SUM(INDEX(wh_table[Duration],1):wh_table[[#This Row],[Duration]])</f>
        <v>7.4951388888888921</v>
      </c>
    </row>
    <row r="206" spans="1:9" ht="15" customHeight="1" x14ac:dyDescent="0.25">
      <c r="A206" s="35">
        <v>32</v>
      </c>
      <c r="B206" s="37">
        <v>44146</v>
      </c>
      <c r="C206" s="31">
        <v>0.6875</v>
      </c>
      <c r="D206" s="28" t="s">
        <v>15</v>
      </c>
      <c r="E206" s="29"/>
      <c r="F206" s="28"/>
      <c r="G206" s="31" cm="1">
        <f t="array" ref="G206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1.388888888888884E-3</v>
      </c>
      <c r="H206" s="31" t="str">
        <f>IF(wh_table[[#This Row],[Subject 1]]&lt;&gt;"Sitting Adjourned", "", SUMIF(wh_table[Day], wh_table[[#This Row],[Day]],wh_table[Duration]))</f>
        <v/>
      </c>
      <c r="I206" s="33">
        <f>SUM(INDEX(wh_table[Duration],1):wh_table[[#This Row],[Duration]])</f>
        <v>7.4965277777777812</v>
      </c>
    </row>
    <row r="207" spans="1:9" ht="15" customHeight="1" x14ac:dyDescent="0.25">
      <c r="A207" s="35">
        <v>32</v>
      </c>
      <c r="B207" s="37">
        <v>44146</v>
      </c>
      <c r="C207" s="31">
        <v>0.68888888888888888</v>
      </c>
      <c r="D207" s="28" t="s">
        <v>66</v>
      </c>
      <c r="E207" s="29" t="s">
        <v>1610</v>
      </c>
      <c r="F207" s="28"/>
      <c r="G207" s="31" cm="1">
        <f t="array" ref="G207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3.6805555555555536E-2</v>
      </c>
      <c r="H207" s="31" t="str">
        <f>IF(wh_table[[#This Row],[Subject 1]]&lt;&gt;"Sitting Adjourned", "", SUMIF(wh_table[Day], wh_table[[#This Row],[Day]],wh_table[Duration]))</f>
        <v/>
      </c>
      <c r="I207" s="33">
        <f>SUM(INDEX(wh_table[Duration],1):wh_table[[#This Row],[Duration]])</f>
        <v>7.5333333333333368</v>
      </c>
    </row>
    <row r="208" spans="1:9" ht="15" customHeight="1" x14ac:dyDescent="0.25">
      <c r="A208" s="35">
        <v>32</v>
      </c>
      <c r="B208" s="37">
        <v>44146</v>
      </c>
      <c r="C208" s="31">
        <v>0.72569444444444442</v>
      </c>
      <c r="D208" s="28" t="s">
        <v>67</v>
      </c>
      <c r="E208" s="29"/>
      <c r="F208" s="28"/>
      <c r="G208" s="31" t="str" cm="1">
        <f t="array" ref="G208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/>
      </c>
      <c r="H208" s="31">
        <f>IF(wh_table[[#This Row],[Subject 1]]&lt;&gt;"Sitting Adjourned", "", SUMIF(wh_table[Day], wh_table[[#This Row],[Day]],wh_table[Duration]))</f>
        <v>0.3298611111111111</v>
      </c>
      <c r="I208" s="33">
        <f>SUM(INDEX(wh_table[Duration],1):wh_table[[#This Row],[Duration]])</f>
        <v>7.5333333333333368</v>
      </c>
    </row>
    <row r="209" spans="1:9" ht="15" customHeight="1" x14ac:dyDescent="0.25">
      <c r="A209" s="35">
        <v>33</v>
      </c>
      <c r="B209" s="37">
        <v>44147</v>
      </c>
      <c r="C209" s="31">
        <v>0.5625</v>
      </c>
      <c r="D209" s="28" t="s">
        <v>68</v>
      </c>
      <c r="E209" s="29" t="s">
        <v>1611</v>
      </c>
      <c r="F209" s="28"/>
      <c r="G209" s="31" cm="1">
        <f t="array" ref="G209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6.25E-2</v>
      </c>
      <c r="H209" s="31" t="str">
        <f>IF(wh_table[[#This Row],[Subject 1]]&lt;&gt;"Sitting Adjourned", "", SUMIF(wh_table[Day], wh_table[[#This Row],[Day]],wh_table[Duration]))</f>
        <v/>
      </c>
      <c r="I209" s="33">
        <f>SUM(INDEX(wh_table[Duration],1):wh_table[[#This Row],[Duration]])</f>
        <v>7.5958333333333368</v>
      </c>
    </row>
    <row r="210" spans="1:9" ht="15" customHeight="1" x14ac:dyDescent="0.25">
      <c r="A210" s="35">
        <v>33</v>
      </c>
      <c r="B210" s="37">
        <v>44147</v>
      </c>
      <c r="C210" s="31">
        <v>0.625</v>
      </c>
      <c r="D210" s="28" t="s">
        <v>15</v>
      </c>
      <c r="E210" s="29"/>
      <c r="F210" s="28"/>
      <c r="G210" s="31" cm="1">
        <f t="array" ref="G210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2.0833333333333259E-3</v>
      </c>
      <c r="H210" s="31" t="str">
        <f>IF(wh_table[[#This Row],[Subject 1]]&lt;&gt;"Sitting Adjourned", "", SUMIF(wh_table[Day], wh_table[[#This Row],[Day]],wh_table[Duration]))</f>
        <v/>
      </c>
      <c r="I210" s="33">
        <f>SUM(INDEX(wh_table[Duration],1):wh_table[[#This Row],[Duration]])</f>
        <v>7.59791666666667</v>
      </c>
    </row>
    <row r="211" spans="1:9" ht="15" customHeight="1" x14ac:dyDescent="0.25">
      <c r="A211" s="35">
        <v>33</v>
      </c>
      <c r="B211" s="37">
        <v>44147</v>
      </c>
      <c r="C211" s="31">
        <v>0.62708333333333333</v>
      </c>
      <c r="D211" s="28" t="s">
        <v>68</v>
      </c>
      <c r="E211" s="29" t="s">
        <v>1612</v>
      </c>
      <c r="F211" s="28"/>
      <c r="G211" s="31" cm="1">
        <f t="array" ref="G211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6.1111111111111116E-2</v>
      </c>
      <c r="H211" s="31" t="str">
        <f>IF(wh_table[[#This Row],[Subject 1]]&lt;&gt;"Sitting Adjourned", "", SUMIF(wh_table[Day], wh_table[[#This Row],[Day]],wh_table[Duration]))</f>
        <v/>
      </c>
      <c r="I211" s="33">
        <f>SUM(INDEX(wh_table[Duration],1):wh_table[[#This Row],[Duration]])</f>
        <v>7.6590277777777809</v>
      </c>
    </row>
    <row r="212" spans="1:9" ht="15" customHeight="1" x14ac:dyDescent="0.25">
      <c r="A212" s="35">
        <v>33</v>
      </c>
      <c r="B212" s="37">
        <v>44147</v>
      </c>
      <c r="C212" s="31">
        <v>0.68819444444444444</v>
      </c>
      <c r="D212" s="28" t="s">
        <v>67</v>
      </c>
      <c r="E212" s="29"/>
      <c r="F212" s="28"/>
      <c r="G212" s="31" t="str" cm="1">
        <f t="array" ref="G212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/>
      </c>
      <c r="H212" s="31">
        <f>IF(wh_table[[#This Row],[Subject 1]]&lt;&gt;"Sitting Adjourned", "", SUMIF(wh_table[Day], wh_table[[#This Row],[Day]],wh_table[Duration]))</f>
        <v>0.12569444444444444</v>
      </c>
      <c r="I212" s="33">
        <f>SUM(INDEX(wh_table[Duration],1):wh_table[[#This Row],[Duration]])</f>
        <v>7.6590277777777809</v>
      </c>
    </row>
    <row r="213" spans="1:9" ht="15" customHeight="1" x14ac:dyDescent="0.25">
      <c r="A213" s="35">
        <v>34</v>
      </c>
      <c r="B213" s="37">
        <v>44151</v>
      </c>
      <c r="C213" s="31">
        <v>0.60416666666666663</v>
      </c>
      <c r="D213" s="28" t="s">
        <v>65</v>
      </c>
      <c r="E213" s="29" t="s">
        <v>1613</v>
      </c>
      <c r="F213" s="28"/>
      <c r="G213" s="31" cm="1">
        <f t="array" ref="G213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0.14444444444444449</v>
      </c>
      <c r="H213" s="31" t="str">
        <f>IF(wh_table[[#This Row],[Subject 1]]&lt;&gt;"Sitting Adjourned", "", SUMIF(wh_table[Day], wh_table[[#This Row],[Day]],wh_table[Duration]))</f>
        <v/>
      </c>
      <c r="I213" s="33">
        <f>SUM(INDEX(wh_table[Duration],1):wh_table[[#This Row],[Duration]])</f>
        <v>7.8034722222222257</v>
      </c>
    </row>
    <row r="214" spans="1:9" ht="15" customHeight="1" x14ac:dyDescent="0.25">
      <c r="A214" s="35">
        <v>34</v>
      </c>
      <c r="B214" s="37">
        <v>44151</v>
      </c>
      <c r="C214" s="31">
        <v>0.74861111111111112</v>
      </c>
      <c r="D214" s="28" t="s">
        <v>15</v>
      </c>
      <c r="E214" s="29"/>
      <c r="F214" s="28"/>
      <c r="G214" s="31" cm="1">
        <f t="array" ref="G214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1.388888888888884E-3</v>
      </c>
      <c r="H214" s="31" t="str">
        <f>IF(wh_table[[#This Row],[Subject 1]]&lt;&gt;"Sitting Adjourned", "", SUMIF(wh_table[Day], wh_table[[#This Row],[Day]],wh_table[Duration]))</f>
        <v/>
      </c>
      <c r="I214" s="33">
        <f>SUM(INDEX(wh_table[Duration],1):wh_table[[#This Row],[Duration]])</f>
        <v>7.8048611111111148</v>
      </c>
    </row>
    <row r="215" spans="1:9" ht="15" customHeight="1" x14ac:dyDescent="0.25">
      <c r="A215" s="35">
        <v>34</v>
      </c>
      <c r="B215" s="37">
        <v>44151</v>
      </c>
      <c r="C215" s="31">
        <v>0.75</v>
      </c>
      <c r="D215" s="28" t="s">
        <v>65</v>
      </c>
      <c r="E215" s="29" t="s">
        <v>1614</v>
      </c>
      <c r="F215" s="28"/>
      <c r="G215" s="31" cm="1">
        <f t="array" ref="G215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5.7638888888888906E-2</v>
      </c>
      <c r="H215" s="31" t="str">
        <f>IF(wh_table[[#This Row],[Subject 1]]&lt;&gt;"Sitting Adjourned", "", SUMIF(wh_table[Day], wh_table[[#This Row],[Day]],wh_table[Duration]))</f>
        <v/>
      </c>
      <c r="I215" s="33">
        <f>SUM(INDEX(wh_table[Duration],1):wh_table[[#This Row],[Duration]])</f>
        <v>7.8625000000000034</v>
      </c>
    </row>
    <row r="216" spans="1:9" ht="15" customHeight="1" x14ac:dyDescent="0.25">
      <c r="A216" s="35">
        <v>34</v>
      </c>
      <c r="B216" s="37">
        <v>44151</v>
      </c>
      <c r="C216" s="31">
        <v>0.80763888888888891</v>
      </c>
      <c r="D216" s="28" t="s">
        <v>67</v>
      </c>
      <c r="E216" s="29"/>
      <c r="F216" s="28"/>
      <c r="G216" s="31" t="str" cm="1">
        <f t="array" ref="G216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/>
      </c>
      <c r="H216" s="31">
        <f>IF(wh_table[[#This Row],[Subject 1]]&lt;&gt;"Sitting Adjourned", "", SUMIF(wh_table[Day], wh_table[[#This Row],[Day]],wh_table[Duration]))</f>
        <v>0.20347222222222228</v>
      </c>
      <c r="I216" s="33">
        <f>SUM(INDEX(wh_table[Duration],1):wh_table[[#This Row],[Duration]])</f>
        <v>7.8625000000000034</v>
      </c>
    </row>
    <row r="217" spans="1:9" ht="15" customHeight="1" x14ac:dyDescent="0.25">
      <c r="A217" s="35">
        <v>35</v>
      </c>
      <c r="B217" s="37">
        <v>44152</v>
      </c>
      <c r="C217" s="31">
        <v>0.39583333333333331</v>
      </c>
      <c r="D217" s="28" t="s">
        <v>66</v>
      </c>
      <c r="E217" s="29" t="s">
        <v>1615</v>
      </c>
      <c r="F217" s="28"/>
      <c r="G217" s="31" cm="1">
        <f t="array" ref="G217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6.1805555555555558E-2</v>
      </c>
      <c r="H217" s="31" t="str">
        <f>IF(wh_table[[#This Row],[Subject 1]]&lt;&gt;"Sitting Adjourned", "", SUMIF(wh_table[Day], wh_table[[#This Row],[Day]],wh_table[Duration]))</f>
        <v/>
      </c>
      <c r="I217" s="33">
        <f>SUM(INDEX(wh_table[Duration],1):wh_table[[#This Row],[Duration]])</f>
        <v>7.9243055555555593</v>
      </c>
    </row>
    <row r="218" spans="1:9" ht="15" customHeight="1" x14ac:dyDescent="0.25">
      <c r="A218" s="35">
        <v>35</v>
      </c>
      <c r="B218" s="37">
        <v>44152</v>
      </c>
      <c r="C218" s="31">
        <v>0.45763888888888887</v>
      </c>
      <c r="D218" s="28" t="s">
        <v>202</v>
      </c>
      <c r="E218" s="29" t="s">
        <v>1616</v>
      </c>
      <c r="F218" s="28" t="s">
        <v>73</v>
      </c>
      <c r="G218" s="31" cm="1">
        <f t="array" ref="G218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0</v>
      </c>
      <c r="H218" s="31" t="str">
        <f>IF(wh_table[[#This Row],[Subject 1]]&lt;&gt;"Sitting Adjourned", "", SUMIF(wh_table[Day], wh_table[[#This Row],[Day]],wh_table[Duration]))</f>
        <v/>
      </c>
      <c r="I218" s="33">
        <f>SUM(INDEX(wh_table[Duration],1):wh_table[[#This Row],[Duration]])</f>
        <v>7.9243055555555593</v>
      </c>
    </row>
    <row r="219" spans="1:9" ht="15" customHeight="1" x14ac:dyDescent="0.25">
      <c r="A219" s="35">
        <v>35</v>
      </c>
      <c r="B219" s="37">
        <v>44152</v>
      </c>
      <c r="C219" s="31">
        <v>0.45763888888888887</v>
      </c>
      <c r="D219" s="28" t="s">
        <v>15</v>
      </c>
      <c r="E219" s="29"/>
      <c r="F219" s="28"/>
      <c r="G219" s="31" cm="1">
        <f t="array" ref="G219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1.3888888888889395E-3</v>
      </c>
      <c r="H219" s="31" t="str">
        <f>IF(wh_table[[#This Row],[Subject 1]]&lt;&gt;"Sitting Adjourned", "", SUMIF(wh_table[Day], wh_table[[#This Row],[Day]],wh_table[Duration]))</f>
        <v/>
      </c>
      <c r="I219" s="33">
        <f>SUM(INDEX(wh_table[Duration],1):wh_table[[#This Row],[Duration]])</f>
        <v>7.9256944444444484</v>
      </c>
    </row>
    <row r="220" spans="1:9" ht="15" customHeight="1" x14ac:dyDescent="0.25">
      <c r="A220" s="35">
        <v>35</v>
      </c>
      <c r="B220" s="37">
        <v>44152</v>
      </c>
      <c r="C220" s="31">
        <v>0.45902777777777781</v>
      </c>
      <c r="D220" s="28" t="s">
        <v>66</v>
      </c>
      <c r="E220" s="29" t="s">
        <v>1617</v>
      </c>
      <c r="F220" s="28"/>
      <c r="G220" s="31" cm="1">
        <f t="array" ref="G220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1.6666666666666607E-2</v>
      </c>
      <c r="H220" s="31" t="str">
        <f>IF(wh_table[[#This Row],[Subject 1]]&lt;&gt;"Sitting Adjourned", "", SUMIF(wh_table[Day], wh_table[[#This Row],[Day]],wh_table[Duration]))</f>
        <v/>
      </c>
      <c r="I220" s="33">
        <f>SUM(INDEX(wh_table[Duration],1):wh_table[[#This Row],[Duration]])</f>
        <v>7.942361111111115</v>
      </c>
    </row>
    <row r="221" spans="1:9" ht="15" customHeight="1" x14ac:dyDescent="0.25">
      <c r="A221" s="35">
        <v>35</v>
      </c>
      <c r="B221" s="37">
        <v>44152</v>
      </c>
      <c r="C221" s="31">
        <v>0.47569444444444442</v>
      </c>
      <c r="D221" s="28" t="s">
        <v>15</v>
      </c>
      <c r="E221" s="29"/>
      <c r="F221" s="28" t="s">
        <v>1485</v>
      </c>
      <c r="G221" s="31" cm="1">
        <f t="array" ref="G221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0.12847222222222221</v>
      </c>
      <c r="H221" s="31" t="str">
        <f>IF(wh_table[[#This Row],[Subject 1]]&lt;&gt;"Sitting Adjourned", "", SUMIF(wh_table[Day], wh_table[[#This Row],[Day]],wh_table[Duration]))</f>
        <v/>
      </c>
      <c r="I221" s="33">
        <f>SUM(INDEX(wh_table[Duration],1):wh_table[[#This Row],[Duration]])</f>
        <v>8.0708333333333364</v>
      </c>
    </row>
    <row r="222" spans="1:9" ht="15" customHeight="1" x14ac:dyDescent="0.25">
      <c r="A222" s="35">
        <v>35</v>
      </c>
      <c r="B222" s="37">
        <v>44152</v>
      </c>
      <c r="C222" s="31">
        <v>0.60416666666666663</v>
      </c>
      <c r="D222" s="28" t="s">
        <v>66</v>
      </c>
      <c r="E222" s="29" t="s">
        <v>1618</v>
      </c>
      <c r="F222" s="28"/>
      <c r="G222" s="31" cm="1">
        <f t="array" ref="G222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6.4583333333333326E-2</v>
      </c>
      <c r="H222" s="31" t="str">
        <f>IF(wh_table[[#This Row],[Subject 1]]&lt;&gt;"Sitting Adjourned", "", SUMIF(wh_table[Day], wh_table[[#This Row],[Day]],wh_table[Duration]))</f>
        <v/>
      </c>
      <c r="I222" s="33">
        <f>SUM(INDEX(wh_table[Duration],1):wh_table[[#This Row],[Duration]])</f>
        <v>8.1354166666666696</v>
      </c>
    </row>
    <row r="223" spans="1:9" ht="15" customHeight="1" x14ac:dyDescent="0.25">
      <c r="A223" s="35">
        <v>35</v>
      </c>
      <c r="B223" s="37">
        <v>44152</v>
      </c>
      <c r="C223" s="31">
        <v>0.66874999999999996</v>
      </c>
      <c r="D223" s="28" t="s">
        <v>66</v>
      </c>
      <c r="E223" s="29" t="s">
        <v>1619</v>
      </c>
      <c r="F223" s="28"/>
      <c r="G223" s="31" cm="1">
        <f t="array" ref="G223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2.0138888888888928E-2</v>
      </c>
      <c r="H223" s="31" t="str">
        <f>IF(wh_table[[#This Row],[Subject 1]]&lt;&gt;"Sitting Adjourned", "", SUMIF(wh_table[Day], wh_table[[#This Row],[Day]],wh_table[Duration]))</f>
        <v/>
      </c>
      <c r="I223" s="33">
        <f>SUM(INDEX(wh_table[Duration],1):wh_table[[#This Row],[Duration]])</f>
        <v>8.1555555555555586</v>
      </c>
    </row>
    <row r="224" spans="1:9" ht="15" customHeight="1" x14ac:dyDescent="0.25">
      <c r="A224" s="35">
        <v>35</v>
      </c>
      <c r="B224" s="37">
        <v>44152</v>
      </c>
      <c r="C224" s="31">
        <v>0.68888888888888888</v>
      </c>
      <c r="D224" s="28" t="s">
        <v>66</v>
      </c>
      <c r="E224" s="29" t="s">
        <v>1620</v>
      </c>
      <c r="F224" s="28"/>
      <c r="G224" s="31" cm="1">
        <f t="array" ref="G224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3.7499999999999978E-2</v>
      </c>
      <c r="H224" s="31" t="str">
        <f>IF(wh_table[[#This Row],[Subject 1]]&lt;&gt;"Sitting Adjourned", "", SUMIF(wh_table[Day], wh_table[[#This Row],[Day]],wh_table[Duration]))</f>
        <v/>
      </c>
      <c r="I224" s="33">
        <f>SUM(INDEX(wh_table[Duration],1):wh_table[[#This Row],[Duration]])</f>
        <v>8.1930555555555582</v>
      </c>
    </row>
    <row r="225" spans="1:9" ht="15" customHeight="1" x14ac:dyDescent="0.25">
      <c r="A225" s="35">
        <v>35</v>
      </c>
      <c r="B225" s="37">
        <v>44152</v>
      </c>
      <c r="C225" s="31">
        <v>0.72638888888888886</v>
      </c>
      <c r="D225" s="28" t="s">
        <v>202</v>
      </c>
      <c r="E225" s="29" t="s">
        <v>1616</v>
      </c>
      <c r="F225" s="28" t="s">
        <v>73</v>
      </c>
      <c r="G225" s="31" cm="1">
        <f t="array" ref="G225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0</v>
      </c>
      <c r="H225" s="31" t="str">
        <f>IF(wh_table[[#This Row],[Subject 1]]&lt;&gt;"Sitting Adjourned", "", SUMIF(wh_table[Day], wh_table[[#This Row],[Day]],wh_table[Duration]))</f>
        <v/>
      </c>
      <c r="I225" s="33">
        <f>SUM(INDEX(wh_table[Duration],1):wh_table[[#This Row],[Duration]])</f>
        <v>8.1930555555555582</v>
      </c>
    </row>
    <row r="226" spans="1:9" ht="15" customHeight="1" x14ac:dyDescent="0.25">
      <c r="A226" s="35">
        <v>35</v>
      </c>
      <c r="B226" s="37">
        <v>44152</v>
      </c>
      <c r="C226" s="31">
        <v>0.72638888888888886</v>
      </c>
      <c r="D226" s="28" t="s">
        <v>67</v>
      </c>
      <c r="E226" s="29"/>
      <c r="F226" s="28"/>
      <c r="G226" s="31" t="str" cm="1">
        <f t="array" ref="G226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/>
      </c>
      <c r="H226" s="31">
        <f>IF(wh_table[[#This Row],[Subject 1]]&lt;&gt;"Sitting Adjourned", "", SUMIF(wh_table[Day], wh_table[[#This Row],[Day]],wh_table[Duration]))</f>
        <v>0.33055555555555555</v>
      </c>
      <c r="I226" s="33">
        <f>SUM(INDEX(wh_table[Duration],1):wh_table[[#This Row],[Duration]])</f>
        <v>8.1930555555555582</v>
      </c>
    </row>
    <row r="227" spans="1:9" ht="15" customHeight="1" x14ac:dyDescent="0.25">
      <c r="A227" s="35">
        <v>36</v>
      </c>
      <c r="B227" s="37">
        <v>44153</v>
      </c>
      <c r="C227" s="31">
        <v>0.39583333333333331</v>
      </c>
      <c r="D227" s="28" t="s">
        <v>66</v>
      </c>
      <c r="E227" s="29" t="s">
        <v>1621</v>
      </c>
      <c r="F227" s="28"/>
      <c r="G227" s="31" cm="1">
        <f t="array" ref="G227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6.25E-2</v>
      </c>
      <c r="H227" s="31" t="str">
        <f>IF(wh_table[[#This Row],[Subject 1]]&lt;&gt;"Sitting Adjourned", "", SUMIF(wh_table[Day], wh_table[[#This Row],[Day]],wh_table[Duration]))</f>
        <v/>
      </c>
      <c r="I227" s="33">
        <f>SUM(INDEX(wh_table[Duration],1):wh_table[[#This Row],[Duration]])</f>
        <v>8.2555555555555582</v>
      </c>
    </row>
    <row r="228" spans="1:9" ht="15" customHeight="1" x14ac:dyDescent="0.25">
      <c r="A228" s="35">
        <v>36</v>
      </c>
      <c r="B228" s="37">
        <v>44153</v>
      </c>
      <c r="C228" s="31">
        <v>0.45833333333333331</v>
      </c>
      <c r="D228" s="28" t="s">
        <v>202</v>
      </c>
      <c r="E228" s="29" t="s">
        <v>1622</v>
      </c>
      <c r="F228" s="28"/>
      <c r="G228" s="31" cm="1">
        <f t="array" ref="G228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0</v>
      </c>
      <c r="H228" s="31" t="str">
        <f>IF(wh_table[[#This Row],[Subject 1]]&lt;&gt;"Sitting Adjourned", "", SUMIF(wh_table[Day], wh_table[[#This Row],[Day]],wh_table[Duration]))</f>
        <v/>
      </c>
      <c r="I228" s="33">
        <f>SUM(INDEX(wh_table[Duration],1):wh_table[[#This Row],[Duration]])</f>
        <v>8.2555555555555582</v>
      </c>
    </row>
    <row r="229" spans="1:9" ht="15" customHeight="1" x14ac:dyDescent="0.25">
      <c r="A229" s="35">
        <v>36</v>
      </c>
      <c r="B229" s="37">
        <v>44153</v>
      </c>
      <c r="C229" s="31">
        <v>0.45833333333333331</v>
      </c>
      <c r="D229" s="28" t="s">
        <v>66</v>
      </c>
      <c r="E229" s="29" t="s">
        <v>1623</v>
      </c>
      <c r="F229" s="28"/>
      <c r="G229" s="31" cm="1">
        <f t="array" ref="G229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2.083333333333337E-2</v>
      </c>
      <c r="H229" s="31" t="str">
        <f>IF(wh_table[[#This Row],[Subject 1]]&lt;&gt;"Sitting Adjourned", "", SUMIF(wh_table[Day], wh_table[[#This Row],[Day]],wh_table[Duration]))</f>
        <v/>
      </c>
      <c r="I229" s="33">
        <f>SUM(INDEX(wh_table[Duration],1):wh_table[[#This Row],[Duration]])</f>
        <v>8.2763888888888921</v>
      </c>
    </row>
    <row r="230" spans="1:9" ht="15" customHeight="1" x14ac:dyDescent="0.25">
      <c r="A230" s="35">
        <v>36</v>
      </c>
      <c r="B230" s="37">
        <v>44153</v>
      </c>
      <c r="C230" s="31">
        <v>0.47916666666666669</v>
      </c>
      <c r="D230" s="28" t="s">
        <v>15</v>
      </c>
      <c r="E230" s="29"/>
      <c r="F230" s="28" t="s">
        <v>1485</v>
      </c>
      <c r="G230" s="31" cm="1">
        <f t="array" ref="G230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0.12499999999999994</v>
      </c>
      <c r="H230" s="31" t="str">
        <f>IF(wh_table[[#This Row],[Subject 1]]&lt;&gt;"Sitting Adjourned", "", SUMIF(wh_table[Day], wh_table[[#This Row],[Day]],wh_table[Duration]))</f>
        <v/>
      </c>
      <c r="I230" s="33">
        <f>SUM(INDEX(wh_table[Duration],1):wh_table[[#This Row],[Duration]])</f>
        <v>8.4013888888888921</v>
      </c>
    </row>
    <row r="231" spans="1:9" ht="15" customHeight="1" x14ac:dyDescent="0.25">
      <c r="A231" s="35">
        <v>36</v>
      </c>
      <c r="B231" s="37">
        <v>44153</v>
      </c>
      <c r="C231" s="31">
        <v>0.60416666666666663</v>
      </c>
      <c r="D231" s="28" t="s">
        <v>66</v>
      </c>
      <c r="E231" s="29" t="s">
        <v>1624</v>
      </c>
      <c r="F231" s="28"/>
      <c r="G231" s="31" cm="1">
        <f t="array" ref="G231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6.25E-2</v>
      </c>
      <c r="H231" s="31" t="str">
        <f>IF(wh_table[[#This Row],[Subject 1]]&lt;&gt;"Sitting Adjourned", "", SUMIF(wh_table[Day], wh_table[[#This Row],[Day]],wh_table[Duration]))</f>
        <v/>
      </c>
      <c r="I231" s="33">
        <f>SUM(INDEX(wh_table[Duration],1):wh_table[[#This Row],[Duration]])</f>
        <v>8.4638888888888921</v>
      </c>
    </row>
    <row r="232" spans="1:9" ht="15" customHeight="1" x14ac:dyDescent="0.25">
      <c r="A232" s="35">
        <v>36</v>
      </c>
      <c r="B232" s="37">
        <v>44153</v>
      </c>
      <c r="C232" s="31">
        <v>0.66666666666666663</v>
      </c>
      <c r="D232" s="28" t="s">
        <v>202</v>
      </c>
      <c r="E232" s="29" t="s">
        <v>1616</v>
      </c>
      <c r="F232" s="28" t="s">
        <v>73</v>
      </c>
      <c r="G232" s="31" cm="1">
        <f t="array" ref="G232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0</v>
      </c>
      <c r="H232" s="31" t="str">
        <f>IF(wh_table[[#This Row],[Subject 1]]&lt;&gt;"Sitting Adjourned", "", SUMIF(wh_table[Day], wh_table[[#This Row],[Day]],wh_table[Duration]))</f>
        <v/>
      </c>
      <c r="I232" s="33">
        <f>SUM(INDEX(wh_table[Duration],1):wh_table[[#This Row],[Duration]])</f>
        <v>8.4638888888888921</v>
      </c>
    </row>
    <row r="233" spans="1:9" ht="15" customHeight="1" x14ac:dyDescent="0.25">
      <c r="A233" s="35">
        <v>36</v>
      </c>
      <c r="B233" s="37">
        <v>44153</v>
      </c>
      <c r="C233" s="31">
        <v>0.66666666666666663</v>
      </c>
      <c r="D233" s="28" t="s">
        <v>15</v>
      </c>
      <c r="E233" s="29"/>
      <c r="F233" s="28"/>
      <c r="G233" s="31" cm="1">
        <f t="array" ref="G233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1.388888888888884E-3</v>
      </c>
      <c r="H233" s="31" t="str">
        <f>IF(wh_table[[#This Row],[Subject 1]]&lt;&gt;"Sitting Adjourned", "", SUMIF(wh_table[Day], wh_table[[#This Row],[Day]],wh_table[Duration]))</f>
        <v/>
      </c>
      <c r="I233" s="33">
        <f>SUM(INDEX(wh_table[Duration],1):wh_table[[#This Row],[Duration]])</f>
        <v>8.4652777777777803</v>
      </c>
    </row>
    <row r="234" spans="1:9" ht="15" customHeight="1" x14ac:dyDescent="0.25">
      <c r="A234" s="35">
        <v>36</v>
      </c>
      <c r="B234" s="37">
        <v>44153</v>
      </c>
      <c r="C234" s="31">
        <v>0.66805555555555551</v>
      </c>
      <c r="D234" s="28" t="s">
        <v>66</v>
      </c>
      <c r="E234" s="29" t="s">
        <v>1625</v>
      </c>
      <c r="F234" s="28"/>
      <c r="G234" s="31" cm="1">
        <f t="array" ref="G234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1.9444444444444486E-2</v>
      </c>
      <c r="H234" s="31" t="str">
        <f>IF(wh_table[[#This Row],[Subject 1]]&lt;&gt;"Sitting Adjourned", "", SUMIF(wh_table[Day], wh_table[[#This Row],[Day]],wh_table[Duration]))</f>
        <v/>
      </c>
      <c r="I234" s="33">
        <f>SUM(INDEX(wh_table[Duration],1):wh_table[[#This Row],[Duration]])</f>
        <v>8.4847222222222243</v>
      </c>
    </row>
    <row r="235" spans="1:9" ht="15" customHeight="1" x14ac:dyDescent="0.25">
      <c r="A235" s="35">
        <v>36</v>
      </c>
      <c r="B235" s="37">
        <v>44153</v>
      </c>
      <c r="C235" s="31">
        <v>0.6875</v>
      </c>
      <c r="D235" s="28" t="s">
        <v>15</v>
      </c>
      <c r="E235" s="29"/>
      <c r="F235" s="28"/>
      <c r="G235" s="31" cm="1">
        <f t="array" ref="G235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1.388888888888884E-3</v>
      </c>
      <c r="H235" s="31" t="str">
        <f>IF(wh_table[[#This Row],[Subject 1]]&lt;&gt;"Sitting Adjourned", "", SUMIF(wh_table[Day], wh_table[[#This Row],[Day]],wh_table[Duration]))</f>
        <v/>
      </c>
      <c r="I235" s="33">
        <f>SUM(INDEX(wh_table[Duration],1):wh_table[[#This Row],[Duration]])</f>
        <v>8.4861111111111125</v>
      </c>
    </row>
    <row r="236" spans="1:9" ht="15" customHeight="1" x14ac:dyDescent="0.25">
      <c r="A236" s="35">
        <v>36</v>
      </c>
      <c r="B236" s="37">
        <v>44153</v>
      </c>
      <c r="C236" s="31">
        <v>0.68888888888888888</v>
      </c>
      <c r="D236" s="28" t="s">
        <v>66</v>
      </c>
      <c r="E236" s="29" t="s">
        <v>1626</v>
      </c>
      <c r="F236" s="28"/>
      <c r="G236" s="31" cm="1">
        <f t="array" ref="G236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4.166666666666663E-2</v>
      </c>
      <c r="H236" s="31" t="str">
        <f>IF(wh_table[[#This Row],[Subject 1]]&lt;&gt;"Sitting Adjourned", "", SUMIF(wh_table[Day], wh_table[[#This Row],[Day]],wh_table[Duration]))</f>
        <v/>
      </c>
      <c r="I236" s="33">
        <f>SUM(INDEX(wh_table[Duration],1):wh_table[[#This Row],[Duration]])</f>
        <v>8.5277777777777786</v>
      </c>
    </row>
    <row r="237" spans="1:9" ht="15" customHeight="1" x14ac:dyDescent="0.25">
      <c r="A237" s="35">
        <v>36</v>
      </c>
      <c r="B237" s="37">
        <v>44153</v>
      </c>
      <c r="C237" s="31">
        <v>0.73055555555555551</v>
      </c>
      <c r="D237" s="28" t="s">
        <v>67</v>
      </c>
      <c r="E237" s="29"/>
      <c r="F237" s="28"/>
      <c r="G237" s="31" t="str" cm="1">
        <f t="array" ref="G237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/>
      </c>
      <c r="H237" s="31">
        <f>IF(wh_table[[#This Row],[Subject 1]]&lt;&gt;"Sitting Adjourned", "", SUMIF(wh_table[Day], wh_table[[#This Row],[Day]],wh_table[Duration]))</f>
        <v>0.3347222222222222</v>
      </c>
      <c r="I237" s="33">
        <f>SUM(INDEX(wh_table[Duration],1):wh_table[[#This Row],[Duration]])</f>
        <v>8.5277777777777786</v>
      </c>
    </row>
    <row r="238" spans="1:9" ht="15" customHeight="1" x14ac:dyDescent="0.25">
      <c r="A238" s="35">
        <v>37</v>
      </c>
      <c r="B238" s="37">
        <v>44154</v>
      </c>
      <c r="C238" s="31">
        <v>0.5625</v>
      </c>
      <c r="D238" s="28" t="s">
        <v>68</v>
      </c>
      <c r="E238" s="29" t="s">
        <v>1627</v>
      </c>
      <c r="F238" s="28"/>
      <c r="G238" s="31" cm="1">
        <f t="array" ref="G238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4.3749999999999956E-2</v>
      </c>
      <c r="H238" s="31" t="str">
        <f>IF(wh_table[[#This Row],[Subject 1]]&lt;&gt;"Sitting Adjourned", "", SUMIF(wh_table[Day], wh_table[[#This Row],[Day]],wh_table[Duration]))</f>
        <v/>
      </c>
      <c r="I238" s="33">
        <f>SUM(INDEX(wh_table[Duration],1):wh_table[[#This Row],[Duration]])</f>
        <v>8.5715277777777779</v>
      </c>
    </row>
    <row r="239" spans="1:9" ht="15" customHeight="1" x14ac:dyDescent="0.25">
      <c r="A239" s="35">
        <v>37</v>
      </c>
      <c r="B239" s="37">
        <v>44154</v>
      </c>
      <c r="C239" s="31">
        <v>0.60624999999999996</v>
      </c>
      <c r="D239" s="28" t="s">
        <v>15</v>
      </c>
      <c r="E239" s="29"/>
      <c r="F239" s="28"/>
      <c r="G239" s="31" cm="1">
        <f t="array" ref="G239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1.8750000000000044E-2</v>
      </c>
      <c r="H239" s="31" t="str">
        <f>IF(wh_table[[#This Row],[Subject 1]]&lt;&gt;"Sitting Adjourned", "", SUMIF(wh_table[Day], wh_table[[#This Row],[Day]],wh_table[Duration]))</f>
        <v/>
      </c>
      <c r="I239" s="33">
        <f>SUM(INDEX(wh_table[Duration],1):wh_table[[#This Row],[Duration]])</f>
        <v>8.5902777777777786</v>
      </c>
    </row>
    <row r="240" spans="1:9" ht="15" customHeight="1" x14ac:dyDescent="0.25">
      <c r="A240" s="35">
        <v>37</v>
      </c>
      <c r="B240" s="37">
        <v>44154</v>
      </c>
      <c r="C240" s="31">
        <v>0.625</v>
      </c>
      <c r="D240" s="28" t="s">
        <v>68</v>
      </c>
      <c r="E240" s="29" t="s">
        <v>1628</v>
      </c>
      <c r="F240" s="28"/>
      <c r="G240" s="31" cm="1">
        <f t="array" ref="G240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6.1805555555555558E-2</v>
      </c>
      <c r="H240" s="31" t="str">
        <f>IF(wh_table[[#This Row],[Subject 1]]&lt;&gt;"Sitting Adjourned", "", SUMIF(wh_table[Day], wh_table[[#This Row],[Day]],wh_table[Duration]))</f>
        <v/>
      </c>
      <c r="I240" s="33">
        <f>SUM(INDEX(wh_table[Duration],1):wh_table[[#This Row],[Duration]])</f>
        <v>8.6520833333333336</v>
      </c>
    </row>
    <row r="241" spans="1:9" ht="15" customHeight="1" x14ac:dyDescent="0.25">
      <c r="A241" s="35">
        <v>37</v>
      </c>
      <c r="B241" s="37">
        <v>44154</v>
      </c>
      <c r="C241" s="31">
        <v>0.68680555555555556</v>
      </c>
      <c r="D241" s="28" t="s">
        <v>67</v>
      </c>
      <c r="E241" s="29"/>
      <c r="F241" s="28"/>
      <c r="G241" s="31" t="str" cm="1">
        <f t="array" ref="G241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/>
      </c>
      <c r="H241" s="31">
        <f>IF(wh_table[[#This Row],[Subject 1]]&lt;&gt;"Sitting Adjourned", "", SUMIF(wh_table[Day], wh_table[[#This Row],[Day]],wh_table[Duration]))</f>
        <v>0.12430555555555556</v>
      </c>
      <c r="I241" s="33">
        <f>SUM(INDEX(wh_table[Duration],1):wh_table[[#This Row],[Duration]])</f>
        <v>8.6520833333333336</v>
      </c>
    </row>
    <row r="242" spans="1:9" ht="15" customHeight="1" x14ac:dyDescent="0.25">
      <c r="A242" s="35">
        <v>38</v>
      </c>
      <c r="B242" s="37">
        <v>44158</v>
      </c>
      <c r="C242" s="31">
        <v>0.6875</v>
      </c>
      <c r="D242" s="28" t="s">
        <v>65</v>
      </c>
      <c r="E242" s="29" t="s">
        <v>1629</v>
      </c>
      <c r="F242" s="28"/>
      <c r="G242" s="31" cm="1">
        <f t="array" ref="G242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6.1111111111111116E-2</v>
      </c>
      <c r="H242" s="31" t="str">
        <f>IF(wh_table[[#This Row],[Subject 1]]&lt;&gt;"Sitting Adjourned", "", SUMIF(wh_table[Day], wh_table[[#This Row],[Day]],wh_table[Duration]))</f>
        <v/>
      </c>
      <c r="I242" s="33">
        <f>SUM(INDEX(wh_table[Duration],1):wh_table[[#This Row],[Duration]])</f>
        <v>8.7131944444444454</v>
      </c>
    </row>
    <row r="243" spans="1:9" ht="15" customHeight="1" x14ac:dyDescent="0.25">
      <c r="A243" s="35">
        <v>38</v>
      </c>
      <c r="B243" s="37">
        <v>44158</v>
      </c>
      <c r="C243" s="31">
        <v>0.74861111111111112</v>
      </c>
      <c r="D243" s="28" t="s">
        <v>15</v>
      </c>
      <c r="E243" s="29"/>
      <c r="F243" s="28"/>
      <c r="G243" s="31" cm="1">
        <f t="array" ref="G243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1.388888888888884E-3</v>
      </c>
      <c r="H243" s="31" t="str">
        <f>IF(wh_table[[#This Row],[Subject 1]]&lt;&gt;"Sitting Adjourned", "", SUMIF(wh_table[Day], wh_table[[#This Row],[Day]],wh_table[Duration]))</f>
        <v/>
      </c>
      <c r="I243" s="33">
        <f>SUM(INDEX(wh_table[Duration],1):wh_table[[#This Row],[Duration]])</f>
        <v>8.7145833333333336</v>
      </c>
    </row>
    <row r="244" spans="1:9" ht="15" customHeight="1" x14ac:dyDescent="0.25">
      <c r="A244" s="35">
        <v>38</v>
      </c>
      <c r="B244" s="37">
        <v>44158</v>
      </c>
      <c r="C244" s="31">
        <v>0.75</v>
      </c>
      <c r="D244" s="28" t="s">
        <v>65</v>
      </c>
      <c r="E244" s="29" t="s">
        <v>1630</v>
      </c>
      <c r="F244" s="28"/>
      <c r="G244" s="31" cm="1">
        <f t="array" ref="G244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5.3472222222222254E-2</v>
      </c>
      <c r="H244" s="31" t="str">
        <f>IF(wh_table[[#This Row],[Subject 1]]&lt;&gt;"Sitting Adjourned", "", SUMIF(wh_table[Day], wh_table[[#This Row],[Day]],wh_table[Duration]))</f>
        <v/>
      </c>
      <c r="I244" s="33">
        <f>SUM(INDEX(wh_table[Duration],1):wh_table[[#This Row],[Duration]])</f>
        <v>8.7680555555555557</v>
      </c>
    </row>
    <row r="245" spans="1:9" ht="15" customHeight="1" x14ac:dyDescent="0.25">
      <c r="A245" s="35">
        <v>38</v>
      </c>
      <c r="B245" s="37">
        <v>44158</v>
      </c>
      <c r="C245" s="31">
        <v>0.80347222222222225</v>
      </c>
      <c r="D245" s="28" t="s">
        <v>67</v>
      </c>
      <c r="E245" s="29"/>
      <c r="F245" s="28"/>
      <c r="G245" s="31" t="str" cm="1">
        <f t="array" ref="G245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/>
      </c>
      <c r="H245" s="31">
        <f>IF(wh_table[[#This Row],[Subject 1]]&lt;&gt;"Sitting Adjourned", "", SUMIF(wh_table[Day], wh_table[[#This Row],[Day]],wh_table[Duration]))</f>
        <v>0.11597222222222225</v>
      </c>
      <c r="I245" s="33">
        <f>SUM(INDEX(wh_table[Duration],1):wh_table[[#This Row],[Duration]])</f>
        <v>8.7680555555555557</v>
      </c>
    </row>
    <row r="246" spans="1:9" ht="15" customHeight="1" x14ac:dyDescent="0.25">
      <c r="A246" s="35">
        <v>39</v>
      </c>
      <c r="B246" s="37">
        <v>44159</v>
      </c>
      <c r="C246" s="31">
        <v>0.39583333333333331</v>
      </c>
      <c r="D246" s="28" t="s">
        <v>66</v>
      </c>
      <c r="E246" s="29" t="s">
        <v>1631</v>
      </c>
      <c r="F246" s="28"/>
      <c r="G246" s="31" cm="1">
        <f t="array" ref="G246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5.902777777777779E-2</v>
      </c>
      <c r="H246" s="31" t="str">
        <f>IF(wh_table[[#This Row],[Subject 1]]&lt;&gt;"Sitting Adjourned", "", SUMIF(wh_table[Day], wh_table[[#This Row],[Day]],wh_table[Duration]))</f>
        <v/>
      </c>
      <c r="I246" s="33">
        <f>SUM(INDEX(wh_table[Duration],1):wh_table[[#This Row],[Duration]])</f>
        <v>8.8270833333333343</v>
      </c>
    </row>
    <row r="247" spans="1:9" ht="15" customHeight="1" x14ac:dyDescent="0.25">
      <c r="A247" s="35">
        <v>39</v>
      </c>
      <c r="B247" s="37">
        <v>44159</v>
      </c>
      <c r="C247" s="31">
        <v>0.4548611111111111</v>
      </c>
      <c r="D247" s="28" t="s">
        <v>15</v>
      </c>
      <c r="E247" s="29"/>
      <c r="F247" s="28"/>
      <c r="G247" s="31" cm="1">
        <f t="array" ref="G247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3.4722222222222099E-3</v>
      </c>
      <c r="H247" s="31" t="str">
        <f>IF(wh_table[[#This Row],[Subject 1]]&lt;&gt;"Sitting Adjourned", "", SUMIF(wh_table[Day], wh_table[[#This Row],[Day]],wh_table[Duration]))</f>
        <v/>
      </c>
      <c r="I247" s="33">
        <f>SUM(INDEX(wh_table[Duration],1):wh_table[[#This Row],[Duration]])</f>
        <v>8.8305555555555557</v>
      </c>
    </row>
    <row r="248" spans="1:9" ht="15" customHeight="1" x14ac:dyDescent="0.25">
      <c r="A248" s="35">
        <v>39</v>
      </c>
      <c r="B248" s="37">
        <v>44159</v>
      </c>
      <c r="C248" s="31">
        <v>0.45833333333333331</v>
      </c>
      <c r="D248" s="28" t="s">
        <v>66</v>
      </c>
      <c r="E248" s="29" t="s">
        <v>1632</v>
      </c>
      <c r="F248" s="28"/>
      <c r="G248" s="31" cm="1">
        <f t="array" ref="G248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1.7361111111111105E-2</v>
      </c>
      <c r="H248" s="31" t="str">
        <f>IF(wh_table[[#This Row],[Subject 1]]&lt;&gt;"Sitting Adjourned", "", SUMIF(wh_table[Day], wh_table[[#This Row],[Day]],wh_table[Duration]))</f>
        <v/>
      </c>
      <c r="I248" s="33">
        <f>SUM(INDEX(wh_table[Duration],1):wh_table[[#This Row],[Duration]])</f>
        <v>8.8479166666666664</v>
      </c>
    </row>
    <row r="249" spans="1:9" ht="15" customHeight="1" x14ac:dyDescent="0.25">
      <c r="A249" s="35">
        <v>39</v>
      </c>
      <c r="B249" s="37">
        <v>44159</v>
      </c>
      <c r="C249" s="31">
        <v>0.47569444444444442</v>
      </c>
      <c r="D249" s="28" t="s">
        <v>15</v>
      </c>
      <c r="E249" s="29"/>
      <c r="F249" s="28" t="s">
        <v>1485</v>
      </c>
      <c r="G249" s="31" cm="1">
        <f t="array" ref="G249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0.12847222222222221</v>
      </c>
      <c r="H249" s="31" t="str">
        <f>IF(wh_table[[#This Row],[Subject 1]]&lt;&gt;"Sitting Adjourned", "", SUMIF(wh_table[Day], wh_table[[#This Row],[Day]],wh_table[Duration]))</f>
        <v/>
      </c>
      <c r="I249" s="33">
        <f>SUM(INDEX(wh_table[Duration],1):wh_table[[#This Row],[Duration]])</f>
        <v>8.9763888888888879</v>
      </c>
    </row>
    <row r="250" spans="1:9" ht="15" customHeight="1" x14ac:dyDescent="0.25">
      <c r="A250" s="35">
        <v>39</v>
      </c>
      <c r="B250" s="37">
        <v>44159</v>
      </c>
      <c r="C250" s="31">
        <v>0.60416666666666663</v>
      </c>
      <c r="D250" s="28" t="s">
        <v>66</v>
      </c>
      <c r="E250" s="29" t="s">
        <v>1633</v>
      </c>
      <c r="F250" s="28"/>
      <c r="G250" s="31" cm="1">
        <f t="array" ref="G250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6.25E-2</v>
      </c>
      <c r="H250" s="31" t="str">
        <f>IF(wh_table[[#This Row],[Subject 1]]&lt;&gt;"Sitting Adjourned", "", SUMIF(wh_table[Day], wh_table[[#This Row],[Day]],wh_table[Duration]))</f>
        <v/>
      </c>
      <c r="I250" s="33">
        <f>SUM(INDEX(wh_table[Duration],1):wh_table[[#This Row],[Duration]])</f>
        <v>9.0388888888888879</v>
      </c>
    </row>
    <row r="251" spans="1:9" ht="15" customHeight="1" x14ac:dyDescent="0.25">
      <c r="A251" s="35">
        <v>39</v>
      </c>
      <c r="B251" s="37">
        <v>44159</v>
      </c>
      <c r="C251" s="31">
        <v>0.66666666666666663</v>
      </c>
      <c r="D251" s="28" t="s">
        <v>34</v>
      </c>
      <c r="E251" s="29" t="s">
        <v>1634</v>
      </c>
      <c r="F251" s="28" t="s">
        <v>73</v>
      </c>
      <c r="G251" s="31" cm="1">
        <f t="array" ref="G251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0</v>
      </c>
      <c r="H251" s="31" t="str">
        <f>IF(wh_table[[#This Row],[Subject 1]]&lt;&gt;"Sitting Adjourned", "", SUMIF(wh_table[Day], wh_table[[#This Row],[Day]],wh_table[Duration]))</f>
        <v/>
      </c>
      <c r="I251" s="33">
        <f>SUM(INDEX(wh_table[Duration],1):wh_table[[#This Row],[Duration]])</f>
        <v>9.0388888888888879</v>
      </c>
    </row>
    <row r="252" spans="1:9" ht="15" customHeight="1" x14ac:dyDescent="0.25">
      <c r="A252" s="35">
        <v>39</v>
      </c>
      <c r="B252" s="37">
        <v>44159</v>
      </c>
      <c r="C252" s="31">
        <v>0.66666666666666663</v>
      </c>
      <c r="D252" s="28" t="s">
        <v>15</v>
      </c>
      <c r="E252" s="29"/>
      <c r="F252" s="28"/>
      <c r="G252" s="31" cm="1">
        <f t="array" ref="G252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1.388888888888884E-3</v>
      </c>
      <c r="H252" s="31" t="str">
        <f>IF(wh_table[[#This Row],[Subject 1]]&lt;&gt;"Sitting Adjourned", "", SUMIF(wh_table[Day], wh_table[[#This Row],[Day]],wh_table[Duration]))</f>
        <v/>
      </c>
      <c r="I252" s="33">
        <f>SUM(INDEX(wh_table[Duration],1):wh_table[[#This Row],[Duration]])</f>
        <v>9.0402777777777761</v>
      </c>
    </row>
    <row r="253" spans="1:9" ht="15" customHeight="1" x14ac:dyDescent="0.25">
      <c r="A253" s="35">
        <v>39</v>
      </c>
      <c r="B253" s="37">
        <v>44159</v>
      </c>
      <c r="C253" s="31">
        <v>0.66805555555555551</v>
      </c>
      <c r="D253" s="28" t="s">
        <v>66</v>
      </c>
      <c r="E253" s="29" t="s">
        <v>1635</v>
      </c>
      <c r="F253" s="28"/>
      <c r="G253" s="31" cm="1">
        <f t="array" ref="G253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1.8750000000000044E-2</v>
      </c>
      <c r="H253" s="31" t="str">
        <f>IF(wh_table[[#This Row],[Subject 1]]&lt;&gt;"Sitting Adjourned", "", SUMIF(wh_table[Day], wh_table[[#This Row],[Day]],wh_table[Duration]))</f>
        <v/>
      </c>
      <c r="I253" s="33">
        <f>SUM(INDEX(wh_table[Duration],1):wh_table[[#This Row],[Duration]])</f>
        <v>9.0590277777777768</v>
      </c>
    </row>
    <row r="254" spans="1:9" ht="15" customHeight="1" x14ac:dyDescent="0.25">
      <c r="A254" s="35">
        <v>39</v>
      </c>
      <c r="B254" s="37">
        <v>44159</v>
      </c>
      <c r="C254" s="31">
        <v>0.68680555555555556</v>
      </c>
      <c r="D254" s="28" t="s">
        <v>15</v>
      </c>
      <c r="E254" s="29"/>
      <c r="F254" s="28"/>
      <c r="G254" s="31" cm="1">
        <f t="array" ref="G254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1.388888888888884E-3</v>
      </c>
      <c r="H254" s="31" t="str">
        <f>IF(wh_table[[#This Row],[Subject 1]]&lt;&gt;"Sitting Adjourned", "", SUMIF(wh_table[Day], wh_table[[#This Row],[Day]],wh_table[Duration]))</f>
        <v/>
      </c>
      <c r="I254" s="33">
        <f>SUM(INDEX(wh_table[Duration],1):wh_table[[#This Row],[Duration]])</f>
        <v>9.060416666666665</v>
      </c>
    </row>
    <row r="255" spans="1:9" ht="15" customHeight="1" x14ac:dyDescent="0.25">
      <c r="A255" s="35">
        <v>39</v>
      </c>
      <c r="B255" s="37">
        <v>44159</v>
      </c>
      <c r="C255" s="31">
        <v>0.68819444444444444</v>
      </c>
      <c r="D255" s="28" t="s">
        <v>66</v>
      </c>
      <c r="E255" s="29" t="s">
        <v>1636</v>
      </c>
      <c r="F255" s="28"/>
      <c r="G255" s="31" cm="1">
        <f t="array" ref="G255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3.5416666666666652E-2</v>
      </c>
      <c r="H255" s="31" t="str">
        <f>IF(wh_table[[#This Row],[Subject 1]]&lt;&gt;"Sitting Adjourned", "", SUMIF(wh_table[Day], wh_table[[#This Row],[Day]],wh_table[Duration]))</f>
        <v/>
      </c>
      <c r="I255" s="33">
        <f>SUM(INDEX(wh_table[Duration],1):wh_table[[#This Row],[Duration]])</f>
        <v>9.0958333333333314</v>
      </c>
    </row>
    <row r="256" spans="1:9" ht="15" customHeight="1" x14ac:dyDescent="0.25">
      <c r="A256" s="35">
        <v>39</v>
      </c>
      <c r="B256" s="37">
        <v>44159</v>
      </c>
      <c r="C256" s="31">
        <v>0.72361111111111109</v>
      </c>
      <c r="D256" s="28" t="s">
        <v>67</v>
      </c>
      <c r="E256" s="29"/>
      <c r="F256" s="28"/>
      <c r="G256" s="31" t="str" cm="1">
        <f t="array" ref="G256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/>
      </c>
      <c r="H256" s="31">
        <f>IF(wh_table[[#This Row],[Subject 1]]&lt;&gt;"Sitting Adjourned", "", SUMIF(wh_table[Day], wh_table[[#This Row],[Day]],wh_table[Duration]))</f>
        <v>0.32777777777777778</v>
      </c>
      <c r="I256" s="33">
        <f>SUM(INDEX(wh_table[Duration],1):wh_table[[#This Row],[Duration]])</f>
        <v>9.0958333333333314</v>
      </c>
    </row>
    <row r="257" spans="1:9" ht="15" customHeight="1" x14ac:dyDescent="0.25">
      <c r="A257" s="35">
        <v>40</v>
      </c>
      <c r="B257" s="37">
        <v>44160</v>
      </c>
      <c r="C257" s="31">
        <v>0.39583333333333331</v>
      </c>
      <c r="D257" s="28" t="s">
        <v>66</v>
      </c>
      <c r="E257" s="29" t="s">
        <v>1637</v>
      </c>
      <c r="F257" s="28"/>
      <c r="G257" s="31" cm="1">
        <f t="array" ref="G257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6.1805555555555558E-2</v>
      </c>
      <c r="H257" s="31" t="str">
        <f>IF(wh_table[[#This Row],[Subject 1]]&lt;&gt;"Sitting Adjourned", "", SUMIF(wh_table[Day], wh_table[[#This Row],[Day]],wh_table[Duration]))</f>
        <v/>
      </c>
      <c r="I257" s="33">
        <f>SUM(INDEX(wh_table[Duration],1):wh_table[[#This Row],[Duration]])</f>
        <v>9.1576388888888864</v>
      </c>
    </row>
    <row r="258" spans="1:9" ht="15" customHeight="1" x14ac:dyDescent="0.25">
      <c r="A258" s="35">
        <v>40</v>
      </c>
      <c r="B258" s="37">
        <v>44160</v>
      </c>
      <c r="C258" s="31">
        <v>0.45763888888888887</v>
      </c>
      <c r="D258" s="28" t="s">
        <v>15</v>
      </c>
      <c r="E258" s="29"/>
      <c r="F258" s="28"/>
      <c r="G258" s="31" cm="1">
        <f t="array" ref="G258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2.0833333333333259E-3</v>
      </c>
      <c r="H258" s="31" t="str">
        <f>IF(wh_table[[#This Row],[Subject 1]]&lt;&gt;"Sitting Adjourned", "", SUMIF(wh_table[Day], wh_table[[#This Row],[Day]],wh_table[Duration]))</f>
        <v/>
      </c>
      <c r="I258" s="33">
        <f>SUM(INDEX(wh_table[Duration],1):wh_table[[#This Row],[Duration]])</f>
        <v>9.1597222222222197</v>
      </c>
    </row>
    <row r="259" spans="1:9" ht="15" customHeight="1" x14ac:dyDescent="0.25">
      <c r="A259" s="35">
        <v>40</v>
      </c>
      <c r="B259" s="37">
        <v>44160</v>
      </c>
      <c r="C259" s="31">
        <v>0.4597222222222222</v>
      </c>
      <c r="D259" s="28" t="s">
        <v>66</v>
      </c>
      <c r="E259" s="29" t="s">
        <v>1638</v>
      </c>
      <c r="F259" s="28"/>
      <c r="G259" s="31" cm="1">
        <f t="array" ref="G259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1.9444444444444486E-2</v>
      </c>
      <c r="H259" s="31" t="str">
        <f>IF(wh_table[[#This Row],[Subject 1]]&lt;&gt;"Sitting Adjourned", "", SUMIF(wh_table[Day], wh_table[[#This Row],[Day]],wh_table[Duration]))</f>
        <v/>
      </c>
      <c r="I259" s="33">
        <f>SUM(INDEX(wh_table[Duration],1):wh_table[[#This Row],[Duration]])</f>
        <v>9.1791666666666636</v>
      </c>
    </row>
    <row r="260" spans="1:9" ht="15" customHeight="1" x14ac:dyDescent="0.25">
      <c r="A260" s="35">
        <v>40</v>
      </c>
      <c r="B260" s="37">
        <v>44160</v>
      </c>
      <c r="C260" s="31">
        <v>0.47916666666666669</v>
      </c>
      <c r="D260" s="28" t="s">
        <v>15</v>
      </c>
      <c r="E260" s="29"/>
      <c r="F260" s="28" t="s">
        <v>1485</v>
      </c>
      <c r="G260" s="31" cm="1">
        <f t="array" ref="G260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0.12499999999999994</v>
      </c>
      <c r="H260" s="31" t="str">
        <f>IF(wh_table[[#This Row],[Subject 1]]&lt;&gt;"Sitting Adjourned", "", SUMIF(wh_table[Day], wh_table[[#This Row],[Day]],wh_table[Duration]))</f>
        <v/>
      </c>
      <c r="I260" s="33">
        <f>SUM(INDEX(wh_table[Duration],1):wh_table[[#This Row],[Duration]])</f>
        <v>9.3041666666666636</v>
      </c>
    </row>
    <row r="261" spans="1:9" ht="15" customHeight="1" x14ac:dyDescent="0.25">
      <c r="A261" s="35">
        <v>40</v>
      </c>
      <c r="B261" s="37">
        <v>44160</v>
      </c>
      <c r="C261" s="31">
        <v>0.60416666666666663</v>
      </c>
      <c r="D261" s="28" t="s">
        <v>66</v>
      </c>
      <c r="E261" s="29" t="s">
        <v>1639</v>
      </c>
      <c r="F261" s="28"/>
      <c r="G261" s="31" cm="1">
        <f t="array" ref="G261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6.25E-2</v>
      </c>
      <c r="H261" s="31" t="str">
        <f>IF(wh_table[[#This Row],[Subject 1]]&lt;&gt;"Sitting Adjourned", "", SUMIF(wh_table[Day], wh_table[[#This Row],[Day]],wh_table[Duration]))</f>
        <v/>
      </c>
      <c r="I261" s="33">
        <f>SUM(INDEX(wh_table[Duration],1):wh_table[[#This Row],[Duration]])</f>
        <v>9.3666666666666636</v>
      </c>
    </row>
    <row r="262" spans="1:9" ht="15" customHeight="1" x14ac:dyDescent="0.25">
      <c r="A262" s="35">
        <v>40</v>
      </c>
      <c r="B262" s="37">
        <v>44160</v>
      </c>
      <c r="C262" s="31">
        <v>0.66666666666666663</v>
      </c>
      <c r="D262" s="28" t="s">
        <v>66</v>
      </c>
      <c r="E262" s="29" t="s">
        <v>1640</v>
      </c>
      <c r="F262" s="28"/>
      <c r="G262" s="31" cm="1">
        <f t="array" ref="G262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1.9444444444444486E-2</v>
      </c>
      <c r="H262" s="31" t="str">
        <f>IF(wh_table[[#This Row],[Subject 1]]&lt;&gt;"Sitting Adjourned", "", SUMIF(wh_table[Day], wh_table[[#This Row],[Day]],wh_table[Duration]))</f>
        <v/>
      </c>
      <c r="I262" s="33">
        <f>SUM(INDEX(wh_table[Duration],1):wh_table[[#This Row],[Duration]])</f>
        <v>9.3861111111111075</v>
      </c>
    </row>
    <row r="263" spans="1:9" ht="15" customHeight="1" x14ac:dyDescent="0.25">
      <c r="A263" s="35">
        <v>40</v>
      </c>
      <c r="B263" s="37">
        <v>44160</v>
      </c>
      <c r="C263" s="31">
        <v>0.68611111111111112</v>
      </c>
      <c r="D263" s="28" t="s">
        <v>15</v>
      </c>
      <c r="E263" s="29"/>
      <c r="F263" s="28"/>
      <c r="G263" s="31" cm="1">
        <f t="array" ref="G263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1.388888888888884E-3</v>
      </c>
      <c r="H263" s="31" t="str">
        <f>IF(wh_table[[#This Row],[Subject 1]]&lt;&gt;"Sitting Adjourned", "", SUMIF(wh_table[Day], wh_table[[#This Row],[Day]],wh_table[Duration]))</f>
        <v/>
      </c>
      <c r="I263" s="33">
        <f>SUM(INDEX(wh_table[Duration],1):wh_table[[#This Row],[Duration]])</f>
        <v>9.3874999999999957</v>
      </c>
    </row>
    <row r="264" spans="1:9" ht="15" customHeight="1" x14ac:dyDescent="0.25">
      <c r="A264" s="35">
        <v>40</v>
      </c>
      <c r="B264" s="37">
        <v>44160</v>
      </c>
      <c r="C264" s="31">
        <v>0.6875</v>
      </c>
      <c r="D264" s="28" t="s">
        <v>66</v>
      </c>
      <c r="E264" s="29" t="s">
        <v>1641</v>
      </c>
      <c r="F264" s="28"/>
      <c r="G264" s="31" cm="1">
        <f t="array" ref="G264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4.166666666666663E-2</v>
      </c>
      <c r="H264" s="31" t="str">
        <f>IF(wh_table[[#This Row],[Subject 1]]&lt;&gt;"Sitting Adjourned", "", SUMIF(wh_table[Day], wh_table[[#This Row],[Day]],wh_table[Duration]))</f>
        <v/>
      </c>
      <c r="I264" s="33">
        <f>SUM(INDEX(wh_table[Duration],1):wh_table[[#This Row],[Duration]])</f>
        <v>9.4291666666666618</v>
      </c>
    </row>
    <row r="265" spans="1:9" ht="15" customHeight="1" x14ac:dyDescent="0.25">
      <c r="A265" s="35">
        <v>40</v>
      </c>
      <c r="B265" s="37">
        <v>44160</v>
      </c>
      <c r="C265" s="31">
        <v>0.72916666666666663</v>
      </c>
      <c r="D265" s="28" t="s">
        <v>67</v>
      </c>
      <c r="E265" s="29"/>
      <c r="F265" s="28"/>
      <c r="G265" s="31" t="str" cm="1">
        <f t="array" ref="G265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/>
      </c>
      <c r="H265" s="31">
        <f>IF(wh_table[[#This Row],[Subject 1]]&lt;&gt;"Sitting Adjourned", "", SUMIF(wh_table[Day], wh_table[[#This Row],[Day]],wh_table[Duration]))</f>
        <v>0.33333333333333331</v>
      </c>
      <c r="I265" s="33">
        <f>SUM(INDEX(wh_table[Duration],1):wh_table[[#This Row],[Duration]])</f>
        <v>9.4291666666666618</v>
      </c>
    </row>
    <row r="266" spans="1:9" ht="15" customHeight="1" x14ac:dyDescent="0.25">
      <c r="A266" s="35">
        <v>41</v>
      </c>
      <c r="B266" s="37">
        <v>44161</v>
      </c>
      <c r="C266" s="31">
        <v>0.5625</v>
      </c>
      <c r="D266" s="28" t="s">
        <v>68</v>
      </c>
      <c r="E266" s="29" t="s">
        <v>1642</v>
      </c>
      <c r="F266" s="28"/>
      <c r="G266" s="31" cm="1">
        <f t="array" ref="G266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6.25E-2</v>
      </c>
      <c r="H266" s="31" t="str">
        <f>IF(wh_table[[#This Row],[Subject 1]]&lt;&gt;"Sitting Adjourned", "", SUMIF(wh_table[Day], wh_table[[#This Row],[Day]],wh_table[Duration]))</f>
        <v/>
      </c>
      <c r="I266" s="33">
        <f>SUM(INDEX(wh_table[Duration],1):wh_table[[#This Row],[Duration]])</f>
        <v>9.4916666666666618</v>
      </c>
    </row>
    <row r="267" spans="1:9" ht="15" customHeight="1" x14ac:dyDescent="0.25">
      <c r="A267" s="35">
        <v>41</v>
      </c>
      <c r="B267" s="37">
        <v>44161</v>
      </c>
      <c r="C267" s="31">
        <v>0.625</v>
      </c>
      <c r="D267" s="28" t="s">
        <v>15</v>
      </c>
      <c r="E267" s="29"/>
      <c r="F267" s="28"/>
      <c r="G267" s="31" cm="1">
        <f t="array" ref="G267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1.388888888888884E-3</v>
      </c>
      <c r="H267" s="31" t="str">
        <f>IF(wh_table[[#This Row],[Subject 1]]&lt;&gt;"Sitting Adjourned", "", SUMIF(wh_table[Day], wh_table[[#This Row],[Day]],wh_table[Duration]))</f>
        <v/>
      </c>
      <c r="I267" s="33">
        <f>SUM(INDEX(wh_table[Duration],1):wh_table[[#This Row],[Duration]])</f>
        <v>9.49305555555555</v>
      </c>
    </row>
    <row r="268" spans="1:9" ht="15" customHeight="1" x14ac:dyDescent="0.25">
      <c r="A268" s="35">
        <v>41</v>
      </c>
      <c r="B268" s="37">
        <v>44161</v>
      </c>
      <c r="C268" s="31">
        <v>0.62638888888888888</v>
      </c>
      <c r="D268" s="28" t="s">
        <v>68</v>
      </c>
      <c r="E268" s="29" t="s">
        <v>1643</v>
      </c>
      <c r="F268" s="28"/>
      <c r="G268" s="31" cm="1">
        <f t="array" ref="G268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5.4166666666666696E-2</v>
      </c>
      <c r="H268" s="31" t="str">
        <f>IF(wh_table[[#This Row],[Subject 1]]&lt;&gt;"Sitting Adjourned", "", SUMIF(wh_table[Day], wh_table[[#This Row],[Day]],wh_table[Duration]))</f>
        <v/>
      </c>
      <c r="I268" s="33">
        <f>SUM(INDEX(wh_table[Duration],1):wh_table[[#This Row],[Duration]])</f>
        <v>9.5472222222222172</v>
      </c>
    </row>
    <row r="269" spans="1:9" ht="15" customHeight="1" x14ac:dyDescent="0.25">
      <c r="A269" s="35">
        <v>41</v>
      </c>
      <c r="B269" s="37">
        <v>44161</v>
      </c>
      <c r="C269" s="31">
        <v>0.68055555555555558</v>
      </c>
      <c r="D269" s="28" t="s">
        <v>67</v>
      </c>
      <c r="E269" s="29"/>
      <c r="F269" s="28"/>
      <c r="G269" s="31" t="str" cm="1">
        <f t="array" ref="G269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/>
      </c>
      <c r="H269" s="31">
        <f>IF(wh_table[[#This Row],[Subject 1]]&lt;&gt;"Sitting Adjourned", "", SUMIF(wh_table[Day], wh_table[[#This Row],[Day]],wh_table[Duration]))</f>
        <v>0.11805555555555558</v>
      </c>
      <c r="I269" s="33">
        <f>SUM(INDEX(wh_table[Duration],1):wh_table[[#This Row],[Duration]])</f>
        <v>9.5472222222222172</v>
      </c>
    </row>
    <row r="270" spans="1:9" ht="15" customHeight="1" x14ac:dyDescent="0.25">
      <c r="A270" s="35">
        <v>42</v>
      </c>
      <c r="B270" s="37">
        <v>44165</v>
      </c>
      <c r="C270" s="31">
        <v>0.6875</v>
      </c>
      <c r="D270" s="28" t="s">
        <v>65</v>
      </c>
      <c r="E270" s="29" t="s">
        <v>1644</v>
      </c>
      <c r="F270" s="28"/>
      <c r="G270" s="31" cm="1">
        <f t="array" ref="G270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6.1111111111111116E-2</v>
      </c>
      <c r="H270" s="31" t="str">
        <f>IF(wh_table[[#This Row],[Subject 1]]&lt;&gt;"Sitting Adjourned", "", SUMIF(wh_table[Day], wh_table[[#This Row],[Day]],wh_table[Duration]))</f>
        <v/>
      </c>
      <c r="I270" s="33">
        <f>SUM(INDEX(wh_table[Duration],1):wh_table[[#This Row],[Duration]])</f>
        <v>9.608333333333329</v>
      </c>
    </row>
    <row r="271" spans="1:9" ht="15" customHeight="1" x14ac:dyDescent="0.25">
      <c r="A271" s="35">
        <v>42</v>
      </c>
      <c r="B271" s="37">
        <v>44165</v>
      </c>
      <c r="C271" s="31">
        <v>0.74861111111111112</v>
      </c>
      <c r="D271" s="28" t="s">
        <v>15</v>
      </c>
      <c r="E271" s="29"/>
      <c r="F271" s="28"/>
      <c r="G271" s="31" cm="1">
        <f t="array" ref="G271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3.4722222222222099E-3</v>
      </c>
      <c r="H271" s="31" t="str">
        <f>IF(wh_table[[#This Row],[Subject 1]]&lt;&gt;"Sitting Adjourned", "", SUMIF(wh_table[Day], wh_table[[#This Row],[Day]],wh_table[Duration]))</f>
        <v/>
      </c>
      <c r="I271" s="33">
        <f>SUM(INDEX(wh_table[Duration],1):wh_table[[#This Row],[Duration]])</f>
        <v>9.6118055555555504</v>
      </c>
    </row>
    <row r="272" spans="1:9" ht="15" customHeight="1" x14ac:dyDescent="0.25">
      <c r="A272" s="35">
        <v>42</v>
      </c>
      <c r="B272" s="37">
        <v>44165</v>
      </c>
      <c r="C272" s="31">
        <v>0.75208333333333333</v>
      </c>
      <c r="D272" s="28" t="s">
        <v>65</v>
      </c>
      <c r="E272" s="29" t="s">
        <v>1645</v>
      </c>
      <c r="F272" s="28"/>
      <c r="G272" s="31" cm="1">
        <f t="array" ref="G272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5.6944444444444464E-2</v>
      </c>
      <c r="H272" s="31" t="str">
        <f>IF(wh_table[[#This Row],[Subject 1]]&lt;&gt;"Sitting Adjourned", "", SUMIF(wh_table[Day], wh_table[[#This Row],[Day]],wh_table[Duration]))</f>
        <v/>
      </c>
      <c r="I272" s="33">
        <f>SUM(INDEX(wh_table[Duration],1):wh_table[[#This Row],[Duration]])</f>
        <v>9.6687499999999957</v>
      </c>
    </row>
    <row r="273" spans="1:9" ht="15" customHeight="1" x14ac:dyDescent="0.25">
      <c r="A273" s="35">
        <v>42</v>
      </c>
      <c r="B273" s="37">
        <v>44165</v>
      </c>
      <c r="C273" s="31">
        <v>0.80902777777777779</v>
      </c>
      <c r="D273" s="28" t="s">
        <v>202</v>
      </c>
      <c r="E273" s="29" t="s">
        <v>1646</v>
      </c>
      <c r="F273" s="28" t="s">
        <v>73</v>
      </c>
      <c r="G273" s="31" cm="1">
        <f t="array" ref="G273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0</v>
      </c>
      <c r="H273" s="31" t="str">
        <f>IF(wh_table[[#This Row],[Subject 1]]&lt;&gt;"Sitting Adjourned", "", SUMIF(wh_table[Day], wh_table[[#This Row],[Day]],wh_table[Duration]))</f>
        <v/>
      </c>
      <c r="I273" s="33">
        <f>SUM(INDEX(wh_table[Duration],1):wh_table[[#This Row],[Duration]])</f>
        <v>9.6687499999999957</v>
      </c>
    </row>
    <row r="274" spans="1:9" ht="15" customHeight="1" x14ac:dyDescent="0.25">
      <c r="A274" s="35">
        <v>42</v>
      </c>
      <c r="B274" s="37">
        <v>44165</v>
      </c>
      <c r="C274" s="31">
        <v>0.80902777777777779</v>
      </c>
      <c r="D274" s="28" t="s">
        <v>67</v>
      </c>
      <c r="E274" s="29"/>
      <c r="F274" s="28"/>
      <c r="G274" s="31" t="str" cm="1">
        <f t="array" ref="G274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/>
      </c>
      <c r="H274" s="31">
        <f>IF(wh_table[[#This Row],[Subject 1]]&lt;&gt;"Sitting Adjourned", "", SUMIF(wh_table[Day], wh_table[[#This Row],[Day]],wh_table[Duration]))</f>
        <v>0.12152777777777779</v>
      </c>
      <c r="I274" s="33">
        <f>SUM(INDEX(wh_table[Duration],1):wh_table[[#This Row],[Duration]])</f>
        <v>9.6687499999999957</v>
      </c>
    </row>
    <row r="275" spans="1:9" ht="15" customHeight="1" x14ac:dyDescent="0.25">
      <c r="A275" s="35">
        <v>43</v>
      </c>
      <c r="B275" s="37">
        <v>44166</v>
      </c>
      <c r="C275" s="31">
        <v>0.39583333333333331</v>
      </c>
      <c r="D275" s="28" t="s">
        <v>66</v>
      </c>
      <c r="E275" s="29" t="s">
        <v>1647</v>
      </c>
      <c r="F275" s="28"/>
      <c r="G275" s="31" cm="1">
        <f t="array" ref="G275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6.0416666666666674E-2</v>
      </c>
      <c r="H275" s="31" t="str">
        <f>IF(wh_table[[#This Row],[Subject 1]]&lt;&gt;"Sitting Adjourned", "", SUMIF(wh_table[Day], wh_table[[#This Row],[Day]],wh_table[Duration]))</f>
        <v/>
      </c>
      <c r="I275" s="33">
        <f>SUM(INDEX(wh_table[Duration],1):wh_table[[#This Row],[Duration]])</f>
        <v>9.7291666666666625</v>
      </c>
    </row>
    <row r="276" spans="1:9" ht="15" customHeight="1" x14ac:dyDescent="0.25">
      <c r="A276" s="35">
        <v>43</v>
      </c>
      <c r="B276" s="37">
        <v>44166</v>
      </c>
      <c r="C276" s="31">
        <v>0.45624999999999999</v>
      </c>
      <c r="D276" s="28" t="s">
        <v>15</v>
      </c>
      <c r="E276" s="29"/>
      <c r="F276" s="28"/>
      <c r="G276" s="31" cm="1">
        <f t="array" ref="G276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2.0833333333333259E-3</v>
      </c>
      <c r="H276" s="31" t="str">
        <f>IF(wh_table[[#This Row],[Subject 1]]&lt;&gt;"Sitting Adjourned", "", SUMIF(wh_table[Day], wh_table[[#This Row],[Day]],wh_table[Duration]))</f>
        <v/>
      </c>
      <c r="I276" s="33">
        <f>SUM(INDEX(wh_table[Duration],1):wh_table[[#This Row],[Duration]])</f>
        <v>9.7312499999999957</v>
      </c>
    </row>
    <row r="277" spans="1:9" ht="15" customHeight="1" x14ac:dyDescent="0.25">
      <c r="A277" s="35">
        <v>43</v>
      </c>
      <c r="B277" s="37">
        <v>44166</v>
      </c>
      <c r="C277" s="31">
        <v>0.45833333333333331</v>
      </c>
      <c r="D277" s="28" t="s">
        <v>66</v>
      </c>
      <c r="E277" s="29" t="s">
        <v>1648</v>
      </c>
      <c r="F277" s="28"/>
      <c r="G277" s="31" cm="1">
        <f t="array" ref="G277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1.9444444444444486E-2</v>
      </c>
      <c r="H277" s="31" t="str">
        <f>IF(wh_table[[#This Row],[Subject 1]]&lt;&gt;"Sitting Adjourned", "", SUMIF(wh_table[Day], wh_table[[#This Row],[Day]],wh_table[Duration]))</f>
        <v/>
      </c>
      <c r="I277" s="33">
        <f>SUM(INDEX(wh_table[Duration],1):wh_table[[#This Row],[Duration]])</f>
        <v>9.7506944444444397</v>
      </c>
    </row>
    <row r="278" spans="1:9" ht="15" customHeight="1" x14ac:dyDescent="0.25">
      <c r="A278" s="35">
        <v>43</v>
      </c>
      <c r="B278" s="37">
        <v>44166</v>
      </c>
      <c r="C278" s="31">
        <v>0.4777777777777778</v>
      </c>
      <c r="D278" s="28" t="s">
        <v>15</v>
      </c>
      <c r="E278" s="29"/>
      <c r="F278" s="28" t="s">
        <v>1485</v>
      </c>
      <c r="G278" s="31" cm="1">
        <f t="array" ref="G278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0.12638888888888883</v>
      </c>
      <c r="H278" s="31" t="str">
        <f>IF(wh_table[[#This Row],[Subject 1]]&lt;&gt;"Sitting Adjourned", "", SUMIF(wh_table[Day], wh_table[[#This Row],[Day]],wh_table[Duration]))</f>
        <v/>
      </c>
      <c r="I278" s="33">
        <f>SUM(INDEX(wh_table[Duration],1):wh_table[[#This Row],[Duration]])</f>
        <v>9.8770833333333279</v>
      </c>
    </row>
    <row r="279" spans="1:9" ht="15" customHeight="1" x14ac:dyDescent="0.25">
      <c r="A279" s="35">
        <v>43</v>
      </c>
      <c r="B279" s="37">
        <v>44166</v>
      </c>
      <c r="C279" s="31">
        <v>0.60416666666666663</v>
      </c>
      <c r="D279" s="28" t="s">
        <v>66</v>
      </c>
      <c r="E279" s="29" t="s">
        <v>1649</v>
      </c>
      <c r="F279" s="28"/>
      <c r="G279" s="31" cm="1">
        <f t="array" ref="G279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6.25E-2</v>
      </c>
      <c r="H279" s="31" t="str">
        <f>IF(wh_table[[#This Row],[Subject 1]]&lt;&gt;"Sitting Adjourned", "", SUMIF(wh_table[Day], wh_table[[#This Row],[Day]],wh_table[Duration]))</f>
        <v/>
      </c>
      <c r="I279" s="33">
        <f>SUM(INDEX(wh_table[Duration],1):wh_table[[#This Row],[Duration]])</f>
        <v>9.9395833333333279</v>
      </c>
    </row>
    <row r="280" spans="1:9" ht="15" customHeight="1" x14ac:dyDescent="0.25">
      <c r="A280" s="35">
        <v>43</v>
      </c>
      <c r="B280" s="37">
        <v>44166</v>
      </c>
      <c r="C280" s="31">
        <v>0.66666666666666663</v>
      </c>
      <c r="D280" s="28" t="s">
        <v>15</v>
      </c>
      <c r="E280" s="29"/>
      <c r="F280" s="28"/>
      <c r="G280" s="31" cm="1">
        <f t="array" ref="G280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6.9444444444444198E-4</v>
      </c>
      <c r="H280" s="31" t="str">
        <f>IF(wh_table[[#This Row],[Subject 1]]&lt;&gt;"Sitting Adjourned", "", SUMIF(wh_table[Day], wh_table[[#This Row],[Day]],wh_table[Duration]))</f>
        <v/>
      </c>
      <c r="I280" s="33">
        <f>SUM(INDEX(wh_table[Duration],1):wh_table[[#This Row],[Duration]])</f>
        <v>9.9402777777777729</v>
      </c>
    </row>
    <row r="281" spans="1:9" ht="15" customHeight="1" x14ac:dyDescent="0.25">
      <c r="A281" s="35">
        <v>43</v>
      </c>
      <c r="B281" s="37">
        <v>44166</v>
      </c>
      <c r="C281" s="31">
        <v>0.66736111111111107</v>
      </c>
      <c r="D281" s="28" t="s">
        <v>66</v>
      </c>
      <c r="E281" s="29" t="s">
        <v>1650</v>
      </c>
      <c r="F281" s="28"/>
      <c r="G281" s="31" cm="1">
        <f t="array" ref="G281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1.6666666666666718E-2</v>
      </c>
      <c r="H281" s="31" t="str">
        <f>IF(wh_table[[#This Row],[Subject 1]]&lt;&gt;"Sitting Adjourned", "", SUMIF(wh_table[Day], wh_table[[#This Row],[Day]],wh_table[Duration]))</f>
        <v/>
      </c>
      <c r="I281" s="33">
        <f>SUM(INDEX(wh_table[Duration],1):wh_table[[#This Row],[Duration]])</f>
        <v>9.9569444444444404</v>
      </c>
    </row>
    <row r="282" spans="1:9" ht="15" customHeight="1" x14ac:dyDescent="0.25">
      <c r="A282" s="35">
        <v>43</v>
      </c>
      <c r="B282" s="37">
        <v>44166</v>
      </c>
      <c r="C282" s="31">
        <v>0.68402777777777779</v>
      </c>
      <c r="D282" s="28" t="s">
        <v>15</v>
      </c>
      <c r="E282" s="29"/>
      <c r="F282" s="28"/>
      <c r="G282" s="31" cm="1">
        <f t="array" ref="G282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1.388888888888884E-3</v>
      </c>
      <c r="H282" s="31" t="str">
        <f>IF(wh_table[[#This Row],[Subject 1]]&lt;&gt;"Sitting Adjourned", "", SUMIF(wh_table[Day], wh_table[[#This Row],[Day]],wh_table[Duration]))</f>
        <v/>
      </c>
      <c r="I282" s="33">
        <f>SUM(INDEX(wh_table[Duration],1):wh_table[[#This Row],[Duration]])</f>
        <v>9.9583333333333286</v>
      </c>
    </row>
    <row r="283" spans="1:9" ht="15" customHeight="1" x14ac:dyDescent="0.25">
      <c r="A283" s="35">
        <v>43</v>
      </c>
      <c r="B283" s="37">
        <v>44166</v>
      </c>
      <c r="C283" s="31">
        <v>0.68541666666666667</v>
      </c>
      <c r="D283" s="28" t="s">
        <v>66</v>
      </c>
      <c r="E283" s="29" t="s">
        <v>1651</v>
      </c>
      <c r="F283" s="28"/>
      <c r="G283" s="31" cm="1">
        <f t="array" ref="G283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4.2361111111111072E-2</v>
      </c>
      <c r="H283" s="31" t="str">
        <f>IF(wh_table[[#This Row],[Subject 1]]&lt;&gt;"Sitting Adjourned", "", SUMIF(wh_table[Day], wh_table[[#This Row],[Day]],wh_table[Duration]))</f>
        <v/>
      </c>
      <c r="I283" s="33">
        <f>SUM(INDEX(wh_table[Duration],1):wh_table[[#This Row],[Duration]])</f>
        <v>10.00069444444444</v>
      </c>
    </row>
    <row r="284" spans="1:9" ht="15" customHeight="1" x14ac:dyDescent="0.25">
      <c r="A284" s="35">
        <v>43</v>
      </c>
      <c r="B284" s="37">
        <v>44166</v>
      </c>
      <c r="C284" s="31">
        <v>0.72777777777777775</v>
      </c>
      <c r="D284" s="28" t="s">
        <v>202</v>
      </c>
      <c r="E284" s="29" t="s">
        <v>1652</v>
      </c>
      <c r="F284" s="28"/>
      <c r="G284" s="31" cm="1">
        <f t="array" ref="G284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0</v>
      </c>
      <c r="H284" s="31" t="str">
        <f>IF(wh_table[[#This Row],[Subject 1]]&lt;&gt;"Sitting Adjourned", "", SUMIF(wh_table[Day], wh_table[[#This Row],[Day]],wh_table[Duration]))</f>
        <v/>
      </c>
      <c r="I284" s="33">
        <f>SUM(INDEX(wh_table[Duration],1):wh_table[[#This Row],[Duration]])</f>
        <v>10.00069444444444</v>
      </c>
    </row>
    <row r="285" spans="1:9" ht="15" customHeight="1" x14ac:dyDescent="0.25">
      <c r="A285" s="35">
        <v>43</v>
      </c>
      <c r="B285" s="37">
        <v>44166</v>
      </c>
      <c r="C285" s="31">
        <v>0.72777777777777775</v>
      </c>
      <c r="D285" s="28" t="s">
        <v>67</v>
      </c>
      <c r="E285" s="29"/>
      <c r="F285" s="28"/>
      <c r="G285" s="31" t="str" cm="1">
        <f t="array" ref="G285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/>
      </c>
      <c r="H285" s="31">
        <f>IF(wh_table[[#This Row],[Subject 1]]&lt;&gt;"Sitting Adjourned", "", SUMIF(wh_table[Day], wh_table[[#This Row],[Day]],wh_table[Duration]))</f>
        <v>0.33194444444444443</v>
      </c>
      <c r="I285" s="33">
        <f>SUM(INDEX(wh_table[Duration],1):wh_table[[#This Row],[Duration]])</f>
        <v>10.00069444444444</v>
      </c>
    </row>
    <row r="286" spans="1:9" ht="15" customHeight="1" x14ac:dyDescent="0.25">
      <c r="A286" s="35">
        <v>44</v>
      </c>
      <c r="B286" s="37">
        <v>44167</v>
      </c>
      <c r="C286" s="31">
        <v>0.39583333333333331</v>
      </c>
      <c r="D286" s="28" t="s">
        <v>66</v>
      </c>
      <c r="E286" s="29" t="s">
        <v>1653</v>
      </c>
      <c r="F286" s="28"/>
      <c r="G286" s="31" cm="1">
        <f t="array" ref="G286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6.25E-2</v>
      </c>
      <c r="H286" s="31" t="str">
        <f>IF(wh_table[[#This Row],[Subject 1]]&lt;&gt;"Sitting Adjourned", "", SUMIF(wh_table[Day], wh_table[[#This Row],[Day]],wh_table[Duration]))</f>
        <v/>
      </c>
      <c r="I286" s="33">
        <f>SUM(INDEX(wh_table[Duration],1):wh_table[[#This Row],[Duration]])</f>
        <v>10.06319444444444</v>
      </c>
    </row>
    <row r="287" spans="1:9" ht="15" customHeight="1" x14ac:dyDescent="0.25">
      <c r="A287" s="35">
        <v>44</v>
      </c>
      <c r="B287" s="37">
        <v>44167</v>
      </c>
      <c r="C287" s="31">
        <v>0.45833333333333331</v>
      </c>
      <c r="D287" s="28" t="s">
        <v>15</v>
      </c>
      <c r="E287" s="29"/>
      <c r="F287" s="28"/>
      <c r="G287" s="31" cm="1">
        <f t="array" ref="G287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1.388888888888884E-3</v>
      </c>
      <c r="H287" s="31" t="str">
        <f>IF(wh_table[[#This Row],[Subject 1]]&lt;&gt;"Sitting Adjourned", "", SUMIF(wh_table[Day], wh_table[[#This Row],[Day]],wh_table[Duration]))</f>
        <v/>
      </c>
      <c r="I287" s="33">
        <f>SUM(INDEX(wh_table[Duration],1):wh_table[[#This Row],[Duration]])</f>
        <v>10.064583333333328</v>
      </c>
    </row>
    <row r="288" spans="1:9" ht="15" customHeight="1" x14ac:dyDescent="0.25">
      <c r="A288" s="35">
        <v>44</v>
      </c>
      <c r="B288" s="37">
        <v>44167</v>
      </c>
      <c r="C288" s="31">
        <v>0.4597222222222222</v>
      </c>
      <c r="D288" s="28" t="s">
        <v>66</v>
      </c>
      <c r="E288" s="29" t="s">
        <v>1654</v>
      </c>
      <c r="F288" s="28"/>
      <c r="G288" s="31" cm="1">
        <f t="array" ref="G288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1.5277777777777779E-2</v>
      </c>
      <c r="H288" s="31" t="str">
        <f>IF(wh_table[[#This Row],[Subject 1]]&lt;&gt;"Sitting Adjourned", "", SUMIF(wh_table[Day], wh_table[[#This Row],[Day]],wh_table[Duration]))</f>
        <v/>
      </c>
      <c r="I288" s="33">
        <f>SUM(INDEX(wh_table[Duration],1):wh_table[[#This Row],[Duration]])</f>
        <v>10.079861111111105</v>
      </c>
    </row>
    <row r="289" spans="1:9" ht="15" customHeight="1" x14ac:dyDescent="0.25">
      <c r="A289" s="35">
        <v>44</v>
      </c>
      <c r="B289" s="37">
        <v>44167</v>
      </c>
      <c r="C289" s="31">
        <v>0.47499999999999998</v>
      </c>
      <c r="D289" s="28" t="s">
        <v>15</v>
      </c>
      <c r="E289" s="29"/>
      <c r="F289" s="28" t="s">
        <v>1485</v>
      </c>
      <c r="G289" s="31" cm="1">
        <f t="array" ref="G289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0.12916666666666665</v>
      </c>
      <c r="H289" s="31" t="str">
        <f>IF(wh_table[[#This Row],[Subject 1]]&lt;&gt;"Sitting Adjourned", "", SUMIF(wh_table[Day], wh_table[[#This Row],[Day]],wh_table[Duration]))</f>
        <v/>
      </c>
      <c r="I289" s="33">
        <f>SUM(INDEX(wh_table[Duration],1):wh_table[[#This Row],[Duration]])</f>
        <v>10.209027777777772</v>
      </c>
    </row>
    <row r="290" spans="1:9" ht="15" customHeight="1" x14ac:dyDescent="0.25">
      <c r="A290" s="35">
        <v>44</v>
      </c>
      <c r="B290" s="37">
        <v>44167</v>
      </c>
      <c r="C290" s="31">
        <v>0.60416666666666663</v>
      </c>
      <c r="D290" s="28" t="s">
        <v>66</v>
      </c>
      <c r="E290" s="29" t="s">
        <v>1655</v>
      </c>
      <c r="F290" s="28"/>
      <c r="G290" s="31" cm="1">
        <f t="array" ref="G290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6.4583333333333326E-2</v>
      </c>
      <c r="H290" s="31" t="str">
        <f>IF(wh_table[[#This Row],[Subject 1]]&lt;&gt;"Sitting Adjourned", "", SUMIF(wh_table[Day], wh_table[[#This Row],[Day]],wh_table[Duration]))</f>
        <v/>
      </c>
      <c r="I290" s="33">
        <f>SUM(INDEX(wh_table[Duration],1):wh_table[[#This Row],[Duration]])</f>
        <v>10.273611111111105</v>
      </c>
    </row>
    <row r="291" spans="1:9" ht="15" customHeight="1" x14ac:dyDescent="0.25">
      <c r="A291" s="35">
        <v>44</v>
      </c>
      <c r="B291" s="37">
        <v>44167</v>
      </c>
      <c r="C291" s="31">
        <v>0.66874999999999996</v>
      </c>
      <c r="D291" s="28" t="s">
        <v>202</v>
      </c>
      <c r="E291" s="29" t="s">
        <v>1656</v>
      </c>
      <c r="F291" s="28" t="s">
        <v>73</v>
      </c>
      <c r="G291" s="31" cm="1">
        <f t="array" ref="G291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0</v>
      </c>
      <c r="H291" s="31" t="str">
        <f>IF(wh_table[[#This Row],[Subject 1]]&lt;&gt;"Sitting Adjourned", "", SUMIF(wh_table[Day], wh_table[[#This Row],[Day]],wh_table[Duration]))</f>
        <v/>
      </c>
      <c r="I291" s="33">
        <f>SUM(INDEX(wh_table[Duration],1):wh_table[[#This Row],[Duration]])</f>
        <v>10.273611111111105</v>
      </c>
    </row>
    <row r="292" spans="1:9" ht="15" customHeight="1" x14ac:dyDescent="0.25">
      <c r="A292" s="35">
        <v>44</v>
      </c>
      <c r="B292" s="37">
        <v>44167</v>
      </c>
      <c r="C292" s="31">
        <v>0.66874999999999996</v>
      </c>
      <c r="D292" s="28" t="s">
        <v>66</v>
      </c>
      <c r="E292" s="29" t="s">
        <v>1657</v>
      </c>
      <c r="F292" s="28"/>
      <c r="G292" s="31" cm="1">
        <f t="array" ref="G292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1.9444444444444486E-2</v>
      </c>
      <c r="H292" s="31" t="str">
        <f>IF(wh_table[[#This Row],[Subject 1]]&lt;&gt;"Sitting Adjourned", "", SUMIF(wh_table[Day], wh_table[[#This Row],[Day]],wh_table[Duration]))</f>
        <v/>
      </c>
      <c r="I292" s="33">
        <f>SUM(INDEX(wh_table[Duration],1):wh_table[[#This Row],[Duration]])</f>
        <v>10.293055555555549</v>
      </c>
    </row>
    <row r="293" spans="1:9" ht="15" customHeight="1" x14ac:dyDescent="0.25">
      <c r="A293" s="35">
        <v>44</v>
      </c>
      <c r="B293" s="37">
        <v>44167</v>
      </c>
      <c r="C293" s="31">
        <v>0.68819444444444444</v>
      </c>
      <c r="D293" s="28" t="s">
        <v>66</v>
      </c>
      <c r="E293" s="29" t="s">
        <v>1658</v>
      </c>
      <c r="F293" s="28"/>
      <c r="G293" s="31" cm="1">
        <f t="array" ref="G293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4.0277777777777746E-2</v>
      </c>
      <c r="H293" s="31" t="str">
        <f>IF(wh_table[[#This Row],[Subject 1]]&lt;&gt;"Sitting Adjourned", "", SUMIF(wh_table[Day], wh_table[[#This Row],[Day]],wh_table[Duration]))</f>
        <v/>
      </c>
      <c r="I293" s="33">
        <f>SUM(INDEX(wh_table[Duration],1):wh_table[[#This Row],[Duration]])</f>
        <v>10.333333333333327</v>
      </c>
    </row>
    <row r="294" spans="1:9" ht="15" customHeight="1" x14ac:dyDescent="0.25">
      <c r="A294" s="35">
        <v>44</v>
      </c>
      <c r="B294" s="37">
        <v>44167</v>
      </c>
      <c r="C294" s="31">
        <v>0.72847222222222219</v>
      </c>
      <c r="D294" s="28" t="s">
        <v>67</v>
      </c>
      <c r="E294" s="29"/>
      <c r="F294" s="28"/>
      <c r="G294" s="31" t="str" cm="1">
        <f t="array" ref="G294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/>
      </c>
      <c r="H294" s="31">
        <f>IF(wh_table[[#This Row],[Subject 1]]&lt;&gt;"Sitting Adjourned", "", SUMIF(wh_table[Day], wh_table[[#This Row],[Day]],wh_table[Duration]))</f>
        <v>0.33263888888888887</v>
      </c>
      <c r="I294" s="33">
        <f>SUM(INDEX(wh_table[Duration],1):wh_table[[#This Row],[Duration]])</f>
        <v>10.333333333333327</v>
      </c>
    </row>
    <row r="295" spans="1:9" ht="15" customHeight="1" x14ac:dyDescent="0.25">
      <c r="A295" s="35">
        <v>45</v>
      </c>
      <c r="B295" s="37">
        <v>44168</v>
      </c>
      <c r="C295" s="31">
        <v>0.5625</v>
      </c>
      <c r="D295" s="28" t="s">
        <v>68</v>
      </c>
      <c r="E295" s="29" t="s">
        <v>1659</v>
      </c>
      <c r="F295" s="28"/>
      <c r="G295" s="31" cm="1">
        <f t="array" ref="G295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6.3194444444444442E-2</v>
      </c>
      <c r="H295" s="31" t="str">
        <f>IF(wh_table[[#This Row],[Subject 1]]&lt;&gt;"Sitting Adjourned", "", SUMIF(wh_table[Day], wh_table[[#This Row],[Day]],wh_table[Duration]))</f>
        <v/>
      </c>
      <c r="I295" s="33">
        <f>SUM(INDEX(wh_table[Duration],1):wh_table[[#This Row],[Duration]])</f>
        <v>10.396527777777772</v>
      </c>
    </row>
    <row r="296" spans="1:9" ht="15" customHeight="1" x14ac:dyDescent="0.25">
      <c r="A296" s="35">
        <v>45</v>
      </c>
      <c r="B296" s="37">
        <v>44168</v>
      </c>
      <c r="C296" s="31">
        <v>0.62569444444444444</v>
      </c>
      <c r="D296" s="28" t="s">
        <v>68</v>
      </c>
      <c r="E296" s="29" t="s">
        <v>1660</v>
      </c>
      <c r="F296" s="28"/>
      <c r="G296" s="31" cm="1">
        <f t="array" ref="G296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6.1805555555555558E-2</v>
      </c>
      <c r="H296" s="31" t="str">
        <f>IF(wh_table[[#This Row],[Subject 1]]&lt;&gt;"Sitting Adjourned", "", SUMIF(wh_table[Day], wh_table[[#This Row],[Day]],wh_table[Duration]))</f>
        <v/>
      </c>
      <c r="I296" s="33">
        <f>SUM(INDEX(wh_table[Duration],1):wh_table[[#This Row],[Duration]])</f>
        <v>10.458333333333327</v>
      </c>
    </row>
    <row r="297" spans="1:9" ht="15" customHeight="1" x14ac:dyDescent="0.25">
      <c r="A297" s="35">
        <v>45</v>
      </c>
      <c r="B297" s="37">
        <v>44168</v>
      </c>
      <c r="C297" s="31">
        <v>0.6875</v>
      </c>
      <c r="D297" s="28" t="s">
        <v>67</v>
      </c>
      <c r="E297" s="29"/>
      <c r="F297" s="28"/>
      <c r="G297" s="31" t="str" cm="1">
        <f t="array" ref="G297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/>
      </c>
      <c r="H297" s="31">
        <f>IF(wh_table[[#This Row],[Subject 1]]&lt;&gt;"Sitting Adjourned", "", SUMIF(wh_table[Day], wh_table[[#This Row],[Day]],wh_table[Duration]))</f>
        <v>0.125</v>
      </c>
      <c r="I297" s="33">
        <f>SUM(INDEX(wh_table[Duration],1):wh_table[[#This Row],[Duration]])</f>
        <v>10.458333333333327</v>
      </c>
    </row>
    <row r="298" spans="1:9" ht="15" customHeight="1" x14ac:dyDescent="0.25">
      <c r="A298" s="35">
        <v>46</v>
      </c>
      <c r="B298" s="37">
        <v>44172</v>
      </c>
      <c r="C298" s="31">
        <v>0.6875</v>
      </c>
      <c r="D298" s="28" t="s">
        <v>65</v>
      </c>
      <c r="E298" s="29" t="s">
        <v>1661</v>
      </c>
      <c r="F298" s="28"/>
      <c r="G298" s="31" cm="1">
        <f t="array" ref="G298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6.1111111111111116E-2</v>
      </c>
      <c r="H298" s="31" t="str">
        <f>IF(wh_table[[#This Row],[Subject 1]]&lt;&gt;"Sitting Adjourned", "", SUMIF(wh_table[Day], wh_table[[#This Row],[Day]],wh_table[Duration]))</f>
        <v/>
      </c>
      <c r="I298" s="33">
        <f>SUM(INDEX(wh_table[Duration],1):wh_table[[#This Row],[Duration]])</f>
        <v>10.519444444444439</v>
      </c>
    </row>
    <row r="299" spans="1:9" ht="15" customHeight="1" x14ac:dyDescent="0.25">
      <c r="A299" s="35">
        <v>46</v>
      </c>
      <c r="B299" s="37">
        <v>44172</v>
      </c>
      <c r="C299" s="31">
        <v>0.74861111111111112</v>
      </c>
      <c r="D299" s="28" t="s">
        <v>15</v>
      </c>
      <c r="E299" s="29"/>
      <c r="F299" s="28"/>
      <c r="G299" s="31" cm="1">
        <f t="array" ref="G299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2.7777777777777679E-3</v>
      </c>
      <c r="H299" s="31" t="str">
        <f>IF(wh_table[[#This Row],[Subject 1]]&lt;&gt;"Sitting Adjourned", "", SUMIF(wh_table[Day], wh_table[[#This Row],[Day]],wh_table[Duration]))</f>
        <v/>
      </c>
      <c r="I299" s="33">
        <f>SUM(INDEX(wh_table[Duration],1):wh_table[[#This Row],[Duration]])</f>
        <v>10.522222222222217</v>
      </c>
    </row>
    <row r="300" spans="1:9" ht="15" customHeight="1" x14ac:dyDescent="0.25">
      <c r="A300" s="35">
        <v>46</v>
      </c>
      <c r="B300" s="37">
        <v>44172</v>
      </c>
      <c r="C300" s="31">
        <v>0.75138888888888888</v>
      </c>
      <c r="D300" s="28" t="s">
        <v>65</v>
      </c>
      <c r="E300" s="29" t="s">
        <v>1662</v>
      </c>
      <c r="F300" s="28"/>
      <c r="G300" s="31" cm="1">
        <f t="array" ref="G300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6.1111111111111116E-2</v>
      </c>
      <c r="H300" s="31" t="str">
        <f>IF(wh_table[[#This Row],[Subject 1]]&lt;&gt;"Sitting Adjourned", "", SUMIF(wh_table[Day], wh_table[[#This Row],[Day]],wh_table[Duration]))</f>
        <v/>
      </c>
      <c r="I300" s="33">
        <f>SUM(INDEX(wh_table[Duration],1):wh_table[[#This Row],[Duration]])</f>
        <v>10.583333333333329</v>
      </c>
    </row>
    <row r="301" spans="1:9" ht="15" customHeight="1" x14ac:dyDescent="0.25">
      <c r="A301" s="35">
        <v>46</v>
      </c>
      <c r="B301" s="37">
        <v>44172</v>
      </c>
      <c r="C301" s="31">
        <v>0.8125</v>
      </c>
      <c r="D301" s="28" t="s">
        <v>67</v>
      </c>
      <c r="E301" s="29"/>
      <c r="F301" s="28"/>
      <c r="G301" s="31" t="str" cm="1">
        <f t="array" ref="G301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/>
      </c>
      <c r="H301" s="31">
        <f>IF(wh_table[[#This Row],[Subject 1]]&lt;&gt;"Sitting Adjourned", "", SUMIF(wh_table[Day], wh_table[[#This Row],[Day]],wh_table[Duration]))</f>
        <v>0.125</v>
      </c>
      <c r="I301" s="33">
        <f>SUM(INDEX(wh_table[Duration],1):wh_table[[#This Row],[Duration]])</f>
        <v>10.583333333333329</v>
      </c>
    </row>
    <row r="302" spans="1:9" ht="15" customHeight="1" x14ac:dyDescent="0.25">
      <c r="A302" s="35">
        <v>47</v>
      </c>
      <c r="B302" s="37">
        <v>44173</v>
      </c>
      <c r="C302" s="31">
        <v>0.39583333333333331</v>
      </c>
      <c r="D302" s="28" t="s">
        <v>66</v>
      </c>
      <c r="E302" s="29" t="s">
        <v>1663</v>
      </c>
      <c r="F302" s="28"/>
      <c r="G302" s="31" cm="1">
        <f t="array" ref="G302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5.9722222222222177E-2</v>
      </c>
      <c r="H302" s="31" t="str">
        <f>IF(wh_table[[#This Row],[Subject 1]]&lt;&gt;"Sitting Adjourned", "", SUMIF(wh_table[Day], wh_table[[#This Row],[Day]],wh_table[Duration]))</f>
        <v/>
      </c>
      <c r="I302" s="33">
        <f>SUM(INDEX(wh_table[Duration],1):wh_table[[#This Row],[Duration]])</f>
        <v>10.64305555555555</v>
      </c>
    </row>
    <row r="303" spans="1:9" ht="15" customHeight="1" x14ac:dyDescent="0.25">
      <c r="A303" s="35">
        <v>47</v>
      </c>
      <c r="B303" s="37">
        <v>44173</v>
      </c>
      <c r="C303" s="31">
        <v>0.45555555555555549</v>
      </c>
      <c r="D303" s="28" t="s">
        <v>15</v>
      </c>
      <c r="E303" s="29"/>
      <c r="F303" s="28"/>
      <c r="G303" s="31" cm="1">
        <f t="array" ref="G303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2.0833333333333814E-3</v>
      </c>
      <c r="H303" s="31" t="str">
        <f>IF(wh_table[[#This Row],[Subject 1]]&lt;&gt;"Sitting Adjourned", "", SUMIF(wh_table[Day], wh_table[[#This Row],[Day]],wh_table[Duration]))</f>
        <v/>
      </c>
      <c r="I303" s="33">
        <f>SUM(INDEX(wh_table[Duration],1):wh_table[[#This Row],[Duration]])</f>
        <v>10.645138888888884</v>
      </c>
    </row>
    <row r="304" spans="1:9" ht="15" customHeight="1" x14ac:dyDescent="0.25">
      <c r="A304" s="35">
        <v>47</v>
      </c>
      <c r="B304" s="37">
        <v>44173</v>
      </c>
      <c r="C304" s="31">
        <v>0.45763888888888887</v>
      </c>
      <c r="D304" s="28" t="s">
        <v>66</v>
      </c>
      <c r="E304" s="29" t="s">
        <v>1664</v>
      </c>
      <c r="F304" s="28"/>
      <c r="G304" s="31" cm="1">
        <f t="array" ref="G304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2.0138888888888928E-2</v>
      </c>
      <c r="H304" s="31" t="str">
        <f>IF(wh_table[[#This Row],[Subject 1]]&lt;&gt;"Sitting Adjourned", "", SUMIF(wh_table[Day], wh_table[[#This Row],[Day]],wh_table[Duration]))</f>
        <v/>
      </c>
      <c r="I304" s="33">
        <f>SUM(INDEX(wh_table[Duration],1):wh_table[[#This Row],[Duration]])</f>
        <v>10.665277777777773</v>
      </c>
    </row>
    <row r="305" spans="1:9" ht="15" customHeight="1" x14ac:dyDescent="0.25">
      <c r="A305" s="35">
        <v>47</v>
      </c>
      <c r="B305" s="37">
        <v>44173</v>
      </c>
      <c r="C305" s="31">
        <v>0.4777777777777778</v>
      </c>
      <c r="D305" s="28" t="s">
        <v>15</v>
      </c>
      <c r="E305" s="29"/>
      <c r="F305" s="28" t="s">
        <v>1485</v>
      </c>
      <c r="G305" s="31" cm="1">
        <f t="array" ref="G305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0.12638888888888883</v>
      </c>
      <c r="H305" s="31" t="str">
        <f>IF(wh_table[[#This Row],[Subject 1]]&lt;&gt;"Sitting Adjourned", "", SUMIF(wh_table[Day], wh_table[[#This Row],[Day]],wh_table[Duration]))</f>
        <v/>
      </c>
      <c r="I305" s="33">
        <f>SUM(INDEX(wh_table[Duration],1):wh_table[[#This Row],[Duration]])</f>
        <v>10.791666666666661</v>
      </c>
    </row>
    <row r="306" spans="1:9" ht="15" customHeight="1" x14ac:dyDescent="0.25">
      <c r="A306" s="35">
        <v>47</v>
      </c>
      <c r="B306" s="37">
        <v>44173</v>
      </c>
      <c r="C306" s="31">
        <v>0.60416666666666663</v>
      </c>
      <c r="D306" s="28" t="s">
        <v>66</v>
      </c>
      <c r="E306" s="29" t="s">
        <v>1665</v>
      </c>
      <c r="F306" s="28"/>
      <c r="G306" s="31" cm="1">
        <f t="array" ref="G306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6.25E-2</v>
      </c>
      <c r="H306" s="31" t="str">
        <f>IF(wh_table[[#This Row],[Subject 1]]&lt;&gt;"Sitting Adjourned", "", SUMIF(wh_table[Day], wh_table[[#This Row],[Day]],wh_table[Duration]))</f>
        <v/>
      </c>
      <c r="I306" s="33">
        <f>SUM(INDEX(wh_table[Duration],1):wh_table[[#This Row],[Duration]])</f>
        <v>10.854166666666661</v>
      </c>
    </row>
    <row r="307" spans="1:9" ht="15" customHeight="1" x14ac:dyDescent="0.25">
      <c r="A307" s="35">
        <v>47</v>
      </c>
      <c r="B307" s="37">
        <v>44173</v>
      </c>
      <c r="C307" s="31">
        <v>0.66666666666666663</v>
      </c>
      <c r="D307" s="28" t="s">
        <v>15</v>
      </c>
      <c r="E307" s="29"/>
      <c r="F307" s="28"/>
      <c r="G307" s="31" cm="1">
        <f t="array" ref="G307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2.0833333333333259E-3</v>
      </c>
      <c r="H307" s="31" t="str">
        <f>IF(wh_table[[#This Row],[Subject 1]]&lt;&gt;"Sitting Adjourned", "", SUMIF(wh_table[Day], wh_table[[#This Row],[Day]],wh_table[Duration]))</f>
        <v/>
      </c>
      <c r="I307" s="33">
        <f>SUM(INDEX(wh_table[Duration],1):wh_table[[#This Row],[Duration]])</f>
        <v>10.856249999999994</v>
      </c>
    </row>
    <row r="308" spans="1:9" ht="15" customHeight="1" x14ac:dyDescent="0.25">
      <c r="A308" s="35">
        <v>47</v>
      </c>
      <c r="B308" s="37">
        <v>44173</v>
      </c>
      <c r="C308" s="31">
        <v>0.66874999999999996</v>
      </c>
      <c r="D308" s="28" t="s">
        <v>66</v>
      </c>
      <c r="E308" s="29" t="s">
        <v>1666</v>
      </c>
      <c r="F308" s="28"/>
      <c r="G308" s="31" cm="1">
        <f t="array" ref="G308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1.8750000000000044E-2</v>
      </c>
      <c r="H308" s="31" t="str">
        <f>IF(wh_table[[#This Row],[Subject 1]]&lt;&gt;"Sitting Adjourned", "", SUMIF(wh_table[Day], wh_table[[#This Row],[Day]],wh_table[Duration]))</f>
        <v/>
      </c>
      <c r="I308" s="33">
        <f>SUM(INDEX(wh_table[Duration],1):wh_table[[#This Row],[Duration]])</f>
        <v>10.874999999999995</v>
      </c>
    </row>
    <row r="309" spans="1:9" ht="15" customHeight="1" x14ac:dyDescent="0.25">
      <c r="A309" s="35">
        <v>47</v>
      </c>
      <c r="B309" s="37">
        <v>44173</v>
      </c>
      <c r="C309" s="31">
        <v>0.6875</v>
      </c>
      <c r="D309" s="28" t="s">
        <v>15</v>
      </c>
      <c r="E309" s="29"/>
      <c r="F309" s="28"/>
      <c r="G309" s="31" cm="1">
        <f t="array" ref="G309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1.388888888888884E-3</v>
      </c>
      <c r="H309" s="31" t="str">
        <f>IF(wh_table[[#This Row],[Subject 1]]&lt;&gt;"Sitting Adjourned", "", SUMIF(wh_table[Day], wh_table[[#This Row],[Day]],wh_table[Duration]))</f>
        <v/>
      </c>
      <c r="I309" s="33">
        <f>SUM(INDEX(wh_table[Duration],1):wh_table[[#This Row],[Duration]])</f>
        <v>10.876388888888883</v>
      </c>
    </row>
    <row r="310" spans="1:9" ht="15" customHeight="1" x14ac:dyDescent="0.25">
      <c r="A310" s="35">
        <v>47</v>
      </c>
      <c r="B310" s="37">
        <v>44173</v>
      </c>
      <c r="C310" s="31">
        <v>0.68888888888888888</v>
      </c>
      <c r="D310" s="28" t="s">
        <v>66</v>
      </c>
      <c r="E310" s="29" t="s">
        <v>1667</v>
      </c>
      <c r="F310" s="28"/>
      <c r="G310" s="31" cm="1">
        <f t="array" ref="G310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3.5416666666666652E-2</v>
      </c>
      <c r="H310" s="31" t="str">
        <f>IF(wh_table[[#This Row],[Subject 1]]&lt;&gt;"Sitting Adjourned", "", SUMIF(wh_table[Day], wh_table[[#This Row],[Day]],wh_table[Duration]))</f>
        <v/>
      </c>
      <c r="I310" s="33">
        <f>SUM(INDEX(wh_table[Duration],1):wh_table[[#This Row],[Duration]])</f>
        <v>10.911805555555549</v>
      </c>
    </row>
    <row r="311" spans="1:9" ht="15" customHeight="1" x14ac:dyDescent="0.25">
      <c r="A311" s="35">
        <v>47</v>
      </c>
      <c r="B311" s="37">
        <v>44173</v>
      </c>
      <c r="C311" s="31">
        <v>0.72430555555555554</v>
      </c>
      <c r="D311" s="28" t="s">
        <v>15</v>
      </c>
      <c r="E311" s="29"/>
      <c r="F311" s="28"/>
      <c r="G311" s="31" cm="1">
        <f t="array" ref="G311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9.0277777777777457E-3</v>
      </c>
      <c r="H311" s="31" t="str">
        <f>IF(wh_table[[#This Row],[Subject 1]]&lt;&gt;"Sitting Adjourned", "", SUMIF(wh_table[Day], wh_table[[#This Row],[Day]],wh_table[Duration]))</f>
        <v/>
      </c>
      <c r="I311" s="33">
        <f>SUM(INDEX(wh_table[Duration],1):wh_table[[#This Row],[Duration]])</f>
        <v>10.920833333333327</v>
      </c>
    </row>
    <row r="312" spans="1:9" ht="15" customHeight="1" x14ac:dyDescent="0.25">
      <c r="A312" s="35">
        <v>47</v>
      </c>
      <c r="B312" s="37">
        <v>44173</v>
      </c>
      <c r="C312" s="31">
        <v>0.73333333333333328</v>
      </c>
      <c r="D312" s="28" t="s">
        <v>66</v>
      </c>
      <c r="E312" s="29" t="s">
        <v>1667</v>
      </c>
      <c r="F312" s="28"/>
      <c r="G312" s="31" cm="1">
        <f t="array" ref="G312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3.4722222222223209E-3</v>
      </c>
      <c r="H312" s="31" t="str">
        <f>IF(wh_table[[#This Row],[Subject 1]]&lt;&gt;"Sitting Adjourned", "", SUMIF(wh_table[Day], wh_table[[#This Row],[Day]],wh_table[Duration]))</f>
        <v/>
      </c>
      <c r="I312" s="33">
        <f>SUM(INDEX(wh_table[Duration],1):wh_table[[#This Row],[Duration]])</f>
        <v>10.924305555555549</v>
      </c>
    </row>
    <row r="313" spans="1:9" ht="15" customHeight="1" x14ac:dyDescent="0.25">
      <c r="A313" s="35">
        <v>47</v>
      </c>
      <c r="B313" s="37">
        <v>44173</v>
      </c>
      <c r="C313" s="31">
        <v>0.7368055555555556</v>
      </c>
      <c r="D313" s="28" t="s">
        <v>67</v>
      </c>
      <c r="E313" s="29"/>
      <c r="F313" s="28"/>
      <c r="G313" s="31" t="str" cm="1">
        <f t="array" ref="G313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/>
      </c>
      <c r="H313" s="31">
        <f>IF(wh_table[[#This Row],[Subject 1]]&lt;&gt;"Sitting Adjourned", "", SUMIF(wh_table[Day], wh_table[[#This Row],[Day]],wh_table[Duration]))</f>
        <v>0.34097222222222229</v>
      </c>
      <c r="I313" s="33">
        <f>SUM(INDEX(wh_table[Duration],1):wh_table[[#This Row],[Duration]])</f>
        <v>10.924305555555549</v>
      </c>
    </row>
    <row r="314" spans="1:9" ht="15" customHeight="1" x14ac:dyDescent="0.25">
      <c r="A314" s="35">
        <v>48</v>
      </c>
      <c r="B314" s="37">
        <v>44174</v>
      </c>
      <c r="C314" s="31">
        <v>0.39583333333333331</v>
      </c>
      <c r="D314" s="28" t="s">
        <v>66</v>
      </c>
      <c r="E314" s="29" t="s">
        <v>1668</v>
      </c>
      <c r="F314" s="28"/>
      <c r="G314" s="31" cm="1">
        <f t="array" ref="G314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6.1111111111111061E-2</v>
      </c>
      <c r="H314" s="31" t="str">
        <f>IF(wh_table[[#This Row],[Subject 1]]&lt;&gt;"Sitting Adjourned", "", SUMIF(wh_table[Day], wh_table[[#This Row],[Day]],wh_table[Duration]))</f>
        <v/>
      </c>
      <c r="I314" s="33">
        <f>SUM(INDEX(wh_table[Duration],1):wh_table[[#This Row],[Duration]])</f>
        <v>10.98541666666666</v>
      </c>
    </row>
    <row r="315" spans="1:9" ht="15" customHeight="1" x14ac:dyDescent="0.25">
      <c r="A315" s="35">
        <v>48</v>
      </c>
      <c r="B315" s="37">
        <v>44174</v>
      </c>
      <c r="C315" s="31">
        <v>0.45694444444444438</v>
      </c>
      <c r="D315" s="28" t="s">
        <v>34</v>
      </c>
      <c r="E315" s="29" t="s">
        <v>1669</v>
      </c>
      <c r="F315" s="28" t="s">
        <v>73</v>
      </c>
      <c r="G315" s="31" cm="1">
        <f t="array" ref="G315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0</v>
      </c>
      <c r="H315" s="31" t="str">
        <f>IF(wh_table[[#This Row],[Subject 1]]&lt;&gt;"Sitting Adjourned", "", SUMIF(wh_table[Day], wh_table[[#This Row],[Day]],wh_table[Duration]))</f>
        <v/>
      </c>
      <c r="I315" s="33">
        <f>SUM(INDEX(wh_table[Duration],1):wh_table[[#This Row],[Duration]])</f>
        <v>10.98541666666666</v>
      </c>
    </row>
    <row r="316" spans="1:9" ht="15" customHeight="1" x14ac:dyDescent="0.25">
      <c r="A316" s="35">
        <v>48</v>
      </c>
      <c r="B316" s="37">
        <v>44174</v>
      </c>
      <c r="C316" s="31">
        <v>0.45694444444444438</v>
      </c>
      <c r="D316" s="28" t="s">
        <v>15</v>
      </c>
      <c r="E316" s="29"/>
      <c r="F316" s="28"/>
      <c r="G316" s="31" cm="1">
        <f t="array" ref="G316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1.3888888888889395E-3</v>
      </c>
      <c r="H316" s="31" t="str">
        <f>IF(wh_table[[#This Row],[Subject 1]]&lt;&gt;"Sitting Adjourned", "", SUMIF(wh_table[Day], wh_table[[#This Row],[Day]],wh_table[Duration]))</f>
        <v/>
      </c>
      <c r="I316" s="33">
        <f>SUM(INDEX(wh_table[Duration],1):wh_table[[#This Row],[Duration]])</f>
        <v>10.986805555555549</v>
      </c>
    </row>
    <row r="317" spans="1:9" ht="15" customHeight="1" x14ac:dyDescent="0.25">
      <c r="A317" s="35">
        <v>48</v>
      </c>
      <c r="B317" s="37">
        <v>44174</v>
      </c>
      <c r="C317" s="31">
        <v>0.45833333333333331</v>
      </c>
      <c r="D317" s="28" t="s">
        <v>66</v>
      </c>
      <c r="E317" s="29" t="s">
        <v>1670</v>
      </c>
      <c r="F317" s="28"/>
      <c r="G317" s="31" cm="1">
        <f t="array" ref="G317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2.083333333333337E-2</v>
      </c>
      <c r="H317" s="31" t="str">
        <f>IF(wh_table[[#This Row],[Subject 1]]&lt;&gt;"Sitting Adjourned", "", SUMIF(wh_table[Day], wh_table[[#This Row],[Day]],wh_table[Duration]))</f>
        <v/>
      </c>
      <c r="I317" s="33">
        <f>SUM(INDEX(wh_table[Duration],1):wh_table[[#This Row],[Duration]])</f>
        <v>11.007638888888883</v>
      </c>
    </row>
    <row r="318" spans="1:9" ht="15" customHeight="1" x14ac:dyDescent="0.25">
      <c r="A318" s="35">
        <v>48</v>
      </c>
      <c r="B318" s="37">
        <v>44174</v>
      </c>
      <c r="C318" s="31">
        <v>0.47916666666666669</v>
      </c>
      <c r="D318" s="28" t="s">
        <v>15</v>
      </c>
      <c r="E318" s="29"/>
      <c r="F318" s="28" t="s">
        <v>1485</v>
      </c>
      <c r="G318" s="31" cm="1">
        <f t="array" ref="G318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0.12499999999999994</v>
      </c>
      <c r="H318" s="31" t="str">
        <f>IF(wh_table[[#This Row],[Subject 1]]&lt;&gt;"Sitting Adjourned", "", SUMIF(wh_table[Day], wh_table[[#This Row],[Day]],wh_table[Duration]))</f>
        <v/>
      </c>
      <c r="I318" s="33">
        <f>SUM(INDEX(wh_table[Duration],1):wh_table[[#This Row],[Duration]])</f>
        <v>11.132638888888883</v>
      </c>
    </row>
    <row r="319" spans="1:9" ht="15" customHeight="1" x14ac:dyDescent="0.25">
      <c r="A319" s="35">
        <v>48</v>
      </c>
      <c r="B319" s="37">
        <v>44174</v>
      </c>
      <c r="C319" s="31">
        <v>0.60416666666666663</v>
      </c>
      <c r="D319" s="28" t="s">
        <v>66</v>
      </c>
      <c r="E319" s="29" t="s">
        <v>1671</v>
      </c>
      <c r="F319" s="28"/>
      <c r="G319" s="31" cm="1">
        <f t="array" ref="G319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5.8333333333333348E-2</v>
      </c>
      <c r="H319" s="31" t="str">
        <f>IF(wh_table[[#This Row],[Subject 1]]&lt;&gt;"Sitting Adjourned", "", SUMIF(wh_table[Day], wh_table[[#This Row],[Day]],wh_table[Duration]))</f>
        <v/>
      </c>
      <c r="I319" s="33">
        <f>SUM(INDEX(wh_table[Duration],1):wh_table[[#This Row],[Duration]])</f>
        <v>11.190972222222216</v>
      </c>
    </row>
    <row r="320" spans="1:9" ht="15" customHeight="1" x14ac:dyDescent="0.25">
      <c r="A320" s="35">
        <v>48</v>
      </c>
      <c r="B320" s="37">
        <v>44174</v>
      </c>
      <c r="C320" s="31">
        <v>0.66249999999999998</v>
      </c>
      <c r="D320" s="28" t="s">
        <v>15</v>
      </c>
      <c r="E320" s="29"/>
      <c r="F320" s="28"/>
      <c r="G320" s="31" cm="1">
        <f t="array" ref="G320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7.6388888888888618E-3</v>
      </c>
      <c r="H320" s="31" t="str">
        <f>IF(wh_table[[#This Row],[Subject 1]]&lt;&gt;"Sitting Adjourned", "", SUMIF(wh_table[Day], wh_table[[#This Row],[Day]],wh_table[Duration]))</f>
        <v/>
      </c>
      <c r="I320" s="33">
        <f>SUM(INDEX(wh_table[Duration],1):wh_table[[#This Row],[Duration]])</f>
        <v>11.198611111111106</v>
      </c>
    </row>
    <row r="321" spans="1:9" ht="15" customHeight="1" x14ac:dyDescent="0.25">
      <c r="A321" s="35">
        <v>48</v>
      </c>
      <c r="B321" s="37">
        <v>44174</v>
      </c>
      <c r="C321" s="31">
        <v>0.67013888888888884</v>
      </c>
      <c r="D321" s="28" t="s">
        <v>66</v>
      </c>
      <c r="E321" s="29" t="s">
        <v>1672</v>
      </c>
      <c r="F321" s="28"/>
      <c r="G321" s="31" cm="1">
        <f t="array" ref="G321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1.8055555555555602E-2</v>
      </c>
      <c r="H321" s="31" t="str">
        <f>IF(wh_table[[#This Row],[Subject 1]]&lt;&gt;"Sitting Adjourned", "", SUMIF(wh_table[Day], wh_table[[#This Row],[Day]],wh_table[Duration]))</f>
        <v/>
      </c>
      <c r="I321" s="33">
        <f>SUM(INDEX(wh_table[Duration],1):wh_table[[#This Row],[Duration]])</f>
        <v>11.216666666666661</v>
      </c>
    </row>
    <row r="322" spans="1:9" ht="15" customHeight="1" x14ac:dyDescent="0.25">
      <c r="A322" s="35">
        <v>48</v>
      </c>
      <c r="B322" s="37">
        <v>44174</v>
      </c>
      <c r="C322" s="31">
        <v>0.68819444444444444</v>
      </c>
      <c r="D322" s="28" t="s">
        <v>66</v>
      </c>
      <c r="E322" s="29" t="s">
        <v>1673</v>
      </c>
      <c r="F322" s="28"/>
      <c r="G322" s="31" cm="1">
        <f t="array" ref="G322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4.0972222222222188E-2</v>
      </c>
      <c r="H322" s="31" t="str">
        <f>IF(wh_table[[#This Row],[Subject 1]]&lt;&gt;"Sitting Adjourned", "", SUMIF(wh_table[Day], wh_table[[#This Row],[Day]],wh_table[Duration]))</f>
        <v/>
      </c>
      <c r="I322" s="33">
        <f>SUM(INDEX(wh_table[Duration],1):wh_table[[#This Row],[Duration]])</f>
        <v>11.257638888888884</v>
      </c>
    </row>
    <row r="323" spans="1:9" ht="15" customHeight="1" x14ac:dyDescent="0.25">
      <c r="A323" s="35">
        <v>48</v>
      </c>
      <c r="B323" s="37">
        <v>44174</v>
      </c>
      <c r="C323" s="31">
        <v>0.72916666666666663</v>
      </c>
      <c r="D323" s="28" t="s">
        <v>34</v>
      </c>
      <c r="E323" s="29" t="s">
        <v>1674</v>
      </c>
      <c r="F323" s="28" t="s">
        <v>73</v>
      </c>
      <c r="G323" s="31" cm="1">
        <f t="array" ref="G323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0</v>
      </c>
      <c r="H323" s="31" t="str">
        <f>IF(wh_table[[#This Row],[Subject 1]]&lt;&gt;"Sitting Adjourned", "", SUMIF(wh_table[Day], wh_table[[#This Row],[Day]],wh_table[Duration]))</f>
        <v/>
      </c>
      <c r="I323" s="33">
        <f>SUM(INDEX(wh_table[Duration],1):wh_table[[#This Row],[Duration]])</f>
        <v>11.257638888888884</v>
      </c>
    </row>
    <row r="324" spans="1:9" ht="15" customHeight="1" x14ac:dyDescent="0.25">
      <c r="A324" s="35">
        <v>48</v>
      </c>
      <c r="B324" s="37">
        <v>44174</v>
      </c>
      <c r="C324" s="31">
        <v>0.72916666666666663</v>
      </c>
      <c r="D324" s="28" t="s">
        <v>67</v>
      </c>
      <c r="E324" s="29"/>
      <c r="F324" s="28"/>
      <c r="G324" s="31" t="str" cm="1">
        <f t="array" ref="G324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/>
      </c>
      <c r="H324" s="31">
        <f>IF(wh_table[[#This Row],[Subject 1]]&lt;&gt;"Sitting Adjourned", "", SUMIF(wh_table[Day], wh_table[[#This Row],[Day]],wh_table[Duration]))</f>
        <v>0.33333333333333331</v>
      </c>
      <c r="I324" s="33">
        <f>SUM(INDEX(wh_table[Duration],1):wh_table[[#This Row],[Duration]])</f>
        <v>11.257638888888884</v>
      </c>
    </row>
    <row r="325" spans="1:9" ht="15" customHeight="1" x14ac:dyDescent="0.25">
      <c r="A325" s="35">
        <v>49</v>
      </c>
      <c r="B325" s="37">
        <v>44175</v>
      </c>
      <c r="C325" s="31">
        <v>0.5625</v>
      </c>
      <c r="D325" s="28" t="s">
        <v>68</v>
      </c>
      <c r="E325" s="29" t="s">
        <v>1675</v>
      </c>
      <c r="F325" s="28"/>
      <c r="G325" s="31" cm="1">
        <f t="array" ref="G325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4.3749999999999956E-2</v>
      </c>
      <c r="H325" s="31" t="str">
        <f>IF(wh_table[[#This Row],[Subject 1]]&lt;&gt;"Sitting Adjourned", "", SUMIF(wh_table[Day], wh_table[[#This Row],[Day]],wh_table[Duration]))</f>
        <v/>
      </c>
      <c r="I325" s="33">
        <f>SUM(INDEX(wh_table[Duration],1):wh_table[[#This Row],[Duration]])</f>
        <v>11.301388888888884</v>
      </c>
    </row>
    <row r="326" spans="1:9" ht="15" customHeight="1" x14ac:dyDescent="0.25">
      <c r="A326" s="35">
        <v>49</v>
      </c>
      <c r="B326" s="37">
        <v>44175</v>
      </c>
      <c r="C326" s="31">
        <v>0.60624999999999996</v>
      </c>
      <c r="D326" s="28" t="s">
        <v>15</v>
      </c>
      <c r="E326" s="29"/>
      <c r="F326" s="28"/>
      <c r="G326" s="31" cm="1">
        <f t="array" ref="G326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2.430555555555558E-2</v>
      </c>
      <c r="H326" s="31" t="str">
        <f>IF(wh_table[[#This Row],[Subject 1]]&lt;&gt;"Sitting Adjourned", "", SUMIF(wh_table[Day], wh_table[[#This Row],[Day]],wh_table[Duration]))</f>
        <v/>
      </c>
      <c r="I326" s="33">
        <f>SUM(INDEX(wh_table[Duration],1):wh_table[[#This Row],[Duration]])</f>
        <v>11.325694444444439</v>
      </c>
    </row>
    <row r="327" spans="1:9" ht="15" customHeight="1" x14ac:dyDescent="0.25">
      <c r="A327" s="35">
        <v>49</v>
      </c>
      <c r="B327" s="37">
        <v>44175</v>
      </c>
      <c r="C327" s="31">
        <v>0.63055555555555554</v>
      </c>
      <c r="D327" s="28" t="s">
        <v>68</v>
      </c>
      <c r="E327" s="29" t="s">
        <v>1675</v>
      </c>
      <c r="F327" s="28"/>
      <c r="G327" s="31" cm="1">
        <f t="array" ref="G327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2.083333333333337E-2</v>
      </c>
      <c r="H327" s="31" t="str">
        <f>IF(wh_table[[#This Row],[Subject 1]]&lt;&gt;"Sitting Adjourned", "", SUMIF(wh_table[Day], wh_table[[#This Row],[Day]],wh_table[Duration]))</f>
        <v/>
      </c>
      <c r="I327" s="33">
        <f>SUM(INDEX(wh_table[Duration],1):wh_table[[#This Row],[Duration]])</f>
        <v>11.346527777777773</v>
      </c>
    </row>
    <row r="328" spans="1:9" ht="15" customHeight="1" x14ac:dyDescent="0.25">
      <c r="A328" s="35">
        <v>49</v>
      </c>
      <c r="B328" s="37">
        <v>44175</v>
      </c>
      <c r="C328" s="31">
        <v>0.65138888888888891</v>
      </c>
      <c r="D328" s="28" t="s">
        <v>1676</v>
      </c>
      <c r="E328" s="29" t="s">
        <v>1677</v>
      </c>
      <c r="F328" s="28"/>
      <c r="G328" s="31" cm="1">
        <f t="array" ref="G328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4.9999999999999933E-2</v>
      </c>
      <c r="H328" s="31" t="str">
        <f>IF(wh_table[[#This Row],[Subject 1]]&lt;&gt;"Sitting Adjourned", "", SUMIF(wh_table[Day], wh_table[[#This Row],[Day]],wh_table[Duration]))</f>
        <v/>
      </c>
      <c r="I328" s="33">
        <f>SUM(INDEX(wh_table[Duration],1):wh_table[[#This Row],[Duration]])</f>
        <v>11.396527777777774</v>
      </c>
    </row>
    <row r="329" spans="1:9" ht="15" customHeight="1" x14ac:dyDescent="0.25">
      <c r="A329" s="35">
        <v>49</v>
      </c>
      <c r="B329" s="37">
        <v>44175</v>
      </c>
      <c r="C329" s="31">
        <v>0.70138888888888884</v>
      </c>
      <c r="D329" s="28" t="s">
        <v>67</v>
      </c>
      <c r="E329" s="29"/>
      <c r="F329" s="28"/>
      <c r="G329" s="31" t="str" cm="1">
        <f t="array" ref="G329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/>
      </c>
      <c r="H329" s="31">
        <f>IF(wh_table[[#This Row],[Subject 1]]&lt;&gt;"Sitting Adjourned", "", SUMIF(wh_table[Day], wh_table[[#This Row],[Day]],wh_table[Duration]))</f>
        <v>0.13888888888888884</v>
      </c>
      <c r="I329" s="33">
        <f>SUM(INDEX(wh_table[Duration],1):wh_table[[#This Row],[Duration]])</f>
        <v>11.396527777777774</v>
      </c>
    </row>
    <row r="330" spans="1:9" ht="15" customHeight="1" x14ac:dyDescent="0.25">
      <c r="A330" s="35">
        <v>50</v>
      </c>
      <c r="B330" s="37">
        <v>44179</v>
      </c>
      <c r="C330" s="31">
        <v>0.6875</v>
      </c>
      <c r="D330" s="28" t="s">
        <v>65</v>
      </c>
      <c r="E330" s="29" t="s">
        <v>1678</v>
      </c>
      <c r="F330" s="28"/>
      <c r="G330" s="31" cm="1">
        <f t="array" ref="G330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6.25E-2</v>
      </c>
      <c r="H330" s="31" t="str">
        <f>IF(wh_table[[#This Row],[Subject 1]]&lt;&gt;"Sitting Adjourned", "", SUMIF(wh_table[Day], wh_table[[#This Row],[Day]],wh_table[Duration]))</f>
        <v/>
      </c>
      <c r="I330" s="33">
        <f>SUM(INDEX(wh_table[Duration],1):wh_table[[#This Row],[Duration]])</f>
        <v>11.459027777777774</v>
      </c>
    </row>
    <row r="331" spans="1:9" ht="15" customHeight="1" x14ac:dyDescent="0.25">
      <c r="A331" s="35">
        <v>50</v>
      </c>
      <c r="B331" s="37">
        <v>44179</v>
      </c>
      <c r="C331" s="31">
        <v>0.75</v>
      </c>
      <c r="D331" s="28" t="s">
        <v>34</v>
      </c>
      <c r="E331" s="29" t="s">
        <v>1679</v>
      </c>
      <c r="F331" s="28" t="s">
        <v>73</v>
      </c>
      <c r="G331" s="31" cm="1">
        <f t="array" ref="G331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0</v>
      </c>
      <c r="H331" s="31" t="str">
        <f>IF(wh_table[[#This Row],[Subject 1]]&lt;&gt;"Sitting Adjourned", "", SUMIF(wh_table[Day], wh_table[[#This Row],[Day]],wh_table[Duration]))</f>
        <v/>
      </c>
      <c r="I331" s="33">
        <f>SUM(INDEX(wh_table[Duration],1):wh_table[[#This Row],[Duration]])</f>
        <v>11.459027777777774</v>
      </c>
    </row>
    <row r="332" spans="1:9" ht="15" customHeight="1" x14ac:dyDescent="0.25">
      <c r="A332" s="35">
        <v>50</v>
      </c>
      <c r="B332" s="37">
        <v>44179</v>
      </c>
      <c r="C332" s="31">
        <v>0.75</v>
      </c>
      <c r="D332" s="28" t="s">
        <v>65</v>
      </c>
      <c r="E332" s="29" t="s">
        <v>1680</v>
      </c>
      <c r="F332" s="28"/>
      <c r="G332" s="31" cm="1">
        <f t="array" ref="G332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5.1388888888888928E-2</v>
      </c>
      <c r="H332" s="31" t="str">
        <f>IF(wh_table[[#This Row],[Subject 1]]&lt;&gt;"Sitting Adjourned", "", SUMIF(wh_table[Day], wh_table[[#This Row],[Day]],wh_table[Duration]))</f>
        <v/>
      </c>
      <c r="I332" s="33">
        <f>SUM(INDEX(wh_table[Duration],1):wh_table[[#This Row],[Duration]])</f>
        <v>11.510416666666663</v>
      </c>
    </row>
    <row r="333" spans="1:9" ht="15" customHeight="1" x14ac:dyDescent="0.25">
      <c r="A333" s="35">
        <v>50</v>
      </c>
      <c r="B333" s="37">
        <v>44179</v>
      </c>
      <c r="C333" s="31">
        <v>0.80138888888888893</v>
      </c>
      <c r="D333" s="28" t="s">
        <v>67</v>
      </c>
      <c r="E333" s="29"/>
      <c r="F333" s="28"/>
      <c r="G333" s="31" t="str" cm="1">
        <f t="array" ref="G333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/>
      </c>
      <c r="H333" s="31">
        <f>IF(wh_table[[#This Row],[Subject 1]]&lt;&gt;"Sitting Adjourned", "", SUMIF(wh_table[Day], wh_table[[#This Row],[Day]],wh_table[Duration]))</f>
        <v>0.11388888888888893</v>
      </c>
      <c r="I333" s="33">
        <f>SUM(INDEX(wh_table[Duration],1):wh_table[[#This Row],[Duration]])</f>
        <v>11.510416666666663</v>
      </c>
    </row>
    <row r="334" spans="1:9" ht="15" customHeight="1" x14ac:dyDescent="0.25">
      <c r="A334" s="35">
        <v>51</v>
      </c>
      <c r="B334" s="37">
        <v>44180</v>
      </c>
      <c r="C334" s="31">
        <v>0.39583333333333331</v>
      </c>
      <c r="D334" s="28" t="s">
        <v>66</v>
      </c>
      <c r="E334" s="29" t="s">
        <v>1681</v>
      </c>
      <c r="F334" s="28"/>
      <c r="G334" s="31" cm="1">
        <f t="array" ref="G334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6.25E-2</v>
      </c>
      <c r="H334" s="31" t="str">
        <f>IF(wh_table[[#This Row],[Subject 1]]&lt;&gt;"Sitting Adjourned", "", SUMIF(wh_table[Day], wh_table[[#This Row],[Day]],wh_table[Duration]))</f>
        <v/>
      </c>
      <c r="I334" s="33">
        <f>SUM(INDEX(wh_table[Duration],1):wh_table[[#This Row],[Duration]])</f>
        <v>11.572916666666663</v>
      </c>
    </row>
    <row r="335" spans="1:9" ht="15" customHeight="1" x14ac:dyDescent="0.25">
      <c r="A335" s="35">
        <v>51</v>
      </c>
      <c r="B335" s="37">
        <v>44180</v>
      </c>
      <c r="C335" s="31">
        <v>0.45833333333333331</v>
      </c>
      <c r="D335" s="28" t="s">
        <v>66</v>
      </c>
      <c r="E335" s="29" t="s">
        <v>1682</v>
      </c>
      <c r="F335" s="28"/>
      <c r="G335" s="31" cm="1">
        <f t="array" ref="G335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1.5277777777777779E-2</v>
      </c>
      <c r="H335" s="31" t="str">
        <f>IF(wh_table[[#This Row],[Subject 1]]&lt;&gt;"Sitting Adjourned", "", SUMIF(wh_table[Day], wh_table[[#This Row],[Day]],wh_table[Duration]))</f>
        <v/>
      </c>
      <c r="I335" s="33">
        <f>SUM(INDEX(wh_table[Duration],1):wh_table[[#This Row],[Duration]])</f>
        <v>11.58819444444444</v>
      </c>
    </row>
    <row r="336" spans="1:9" ht="15" customHeight="1" x14ac:dyDescent="0.25">
      <c r="A336" s="35">
        <v>51</v>
      </c>
      <c r="B336" s="37">
        <v>44180</v>
      </c>
      <c r="C336" s="31">
        <v>0.47361111111111109</v>
      </c>
      <c r="D336" s="28" t="s">
        <v>15</v>
      </c>
      <c r="E336" s="29"/>
      <c r="F336" s="28" t="s">
        <v>1485</v>
      </c>
      <c r="G336" s="31" cm="1">
        <f t="array" ref="G336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0.13055555555555554</v>
      </c>
      <c r="H336" s="31" t="str">
        <f>IF(wh_table[[#This Row],[Subject 1]]&lt;&gt;"Sitting Adjourned", "", SUMIF(wh_table[Day], wh_table[[#This Row],[Day]],wh_table[Duration]))</f>
        <v/>
      </c>
      <c r="I336" s="33">
        <f>SUM(INDEX(wh_table[Duration],1):wh_table[[#This Row],[Duration]])</f>
        <v>11.718749999999996</v>
      </c>
    </row>
    <row r="337" spans="1:9" ht="15" customHeight="1" x14ac:dyDescent="0.25">
      <c r="A337" s="35">
        <v>51</v>
      </c>
      <c r="B337" s="37">
        <v>44180</v>
      </c>
      <c r="C337" s="31">
        <v>0.60416666666666663</v>
      </c>
      <c r="D337" s="28" t="s">
        <v>66</v>
      </c>
      <c r="E337" s="29" t="s">
        <v>1683</v>
      </c>
      <c r="F337" s="28"/>
      <c r="G337" s="31" cm="1">
        <f t="array" ref="G337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2.5694444444444464E-2</v>
      </c>
      <c r="H337" s="31" t="str">
        <f>IF(wh_table[[#This Row],[Subject 1]]&lt;&gt;"Sitting Adjourned", "", SUMIF(wh_table[Day], wh_table[[#This Row],[Day]],wh_table[Duration]))</f>
        <v/>
      </c>
      <c r="I337" s="33">
        <f>SUM(INDEX(wh_table[Duration],1):wh_table[[#This Row],[Duration]])</f>
        <v>11.74444444444444</v>
      </c>
    </row>
    <row r="338" spans="1:9" ht="15" customHeight="1" x14ac:dyDescent="0.25">
      <c r="A338" s="35">
        <v>51</v>
      </c>
      <c r="B338" s="37">
        <v>44180</v>
      </c>
      <c r="C338" s="31">
        <v>0.62986111111111109</v>
      </c>
      <c r="D338" s="28" t="s">
        <v>34</v>
      </c>
      <c r="E338" s="29" t="s">
        <v>1684</v>
      </c>
      <c r="F338" s="28" t="s">
        <v>73</v>
      </c>
      <c r="G338" s="31" cm="1">
        <f t="array" ref="G338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0</v>
      </c>
      <c r="H338" s="31" t="str">
        <f>IF(wh_table[[#This Row],[Subject 1]]&lt;&gt;"Sitting Adjourned", "", SUMIF(wh_table[Day], wh_table[[#This Row],[Day]],wh_table[Duration]))</f>
        <v/>
      </c>
      <c r="I338" s="33">
        <f>SUM(INDEX(wh_table[Duration],1):wh_table[[#This Row],[Duration]])</f>
        <v>11.74444444444444</v>
      </c>
    </row>
    <row r="339" spans="1:9" ht="15" customHeight="1" x14ac:dyDescent="0.25">
      <c r="A339" s="35">
        <v>51</v>
      </c>
      <c r="B339" s="37">
        <v>44180</v>
      </c>
      <c r="C339" s="31">
        <v>0.62986111111111109</v>
      </c>
      <c r="D339" s="28" t="s">
        <v>15</v>
      </c>
      <c r="E339" s="29"/>
      <c r="F339" s="28"/>
      <c r="G339" s="31" cm="1">
        <f t="array" ref="G339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8.3333333333333037E-3</v>
      </c>
      <c r="H339" s="31" t="str">
        <f>IF(wh_table[[#This Row],[Subject 1]]&lt;&gt;"Sitting Adjourned", "", SUMIF(wh_table[Day], wh_table[[#This Row],[Day]],wh_table[Duration]))</f>
        <v/>
      </c>
      <c r="I339" s="33">
        <f>SUM(INDEX(wh_table[Duration],1):wh_table[[#This Row],[Duration]])</f>
        <v>11.752777777777773</v>
      </c>
    </row>
    <row r="340" spans="1:9" ht="15" customHeight="1" x14ac:dyDescent="0.25">
      <c r="A340" s="35">
        <v>51</v>
      </c>
      <c r="B340" s="37">
        <v>44180</v>
      </c>
      <c r="C340" s="31">
        <v>0.6381944444444444</v>
      </c>
      <c r="D340" s="28" t="s">
        <v>66</v>
      </c>
      <c r="E340" s="29" t="s">
        <v>1683</v>
      </c>
      <c r="F340" s="28"/>
      <c r="G340" s="31" cm="1">
        <f t="array" ref="G340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3.6111111111111205E-2</v>
      </c>
      <c r="H340" s="31" t="str">
        <f>IF(wh_table[[#This Row],[Subject 1]]&lt;&gt;"Sitting Adjourned", "", SUMIF(wh_table[Day], wh_table[[#This Row],[Day]],wh_table[Duration]))</f>
        <v/>
      </c>
      <c r="I340" s="33">
        <f>SUM(INDEX(wh_table[Duration],1):wh_table[[#This Row],[Duration]])</f>
        <v>11.788888888888884</v>
      </c>
    </row>
    <row r="341" spans="1:9" ht="15" customHeight="1" x14ac:dyDescent="0.25">
      <c r="A341" s="35">
        <v>51</v>
      </c>
      <c r="B341" s="37">
        <v>44180</v>
      </c>
      <c r="C341" s="31">
        <v>0.6743055555555556</v>
      </c>
      <c r="D341" s="28" t="s">
        <v>15</v>
      </c>
      <c r="E341" s="29"/>
      <c r="F341" s="28"/>
      <c r="G341" s="31" cm="1">
        <f t="array" ref="G341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1.388888888888884E-3</v>
      </c>
      <c r="H341" s="31" t="str">
        <f>IF(wh_table[[#This Row],[Subject 1]]&lt;&gt;"Sitting Adjourned", "", SUMIF(wh_table[Day], wh_table[[#This Row],[Day]],wh_table[Duration]))</f>
        <v/>
      </c>
      <c r="I341" s="33">
        <f>SUM(INDEX(wh_table[Duration],1):wh_table[[#This Row],[Duration]])</f>
        <v>11.790277777777773</v>
      </c>
    </row>
    <row r="342" spans="1:9" ht="15" customHeight="1" x14ac:dyDescent="0.25">
      <c r="A342" s="35">
        <v>51</v>
      </c>
      <c r="B342" s="37">
        <v>44180</v>
      </c>
      <c r="C342" s="31">
        <v>0.67569444444444449</v>
      </c>
      <c r="D342" s="28" t="s">
        <v>66</v>
      </c>
      <c r="E342" s="29" t="s">
        <v>1685</v>
      </c>
      <c r="F342" s="28"/>
      <c r="G342" s="31" cm="1">
        <f t="array" ref="G342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9.7222222222221877E-3</v>
      </c>
      <c r="H342" s="31" t="str">
        <f>IF(wh_table[[#This Row],[Subject 1]]&lt;&gt;"Sitting Adjourned", "", SUMIF(wh_table[Day], wh_table[[#This Row],[Day]],wh_table[Duration]))</f>
        <v/>
      </c>
      <c r="I342" s="33">
        <f>SUM(INDEX(wh_table[Duration],1):wh_table[[#This Row],[Duration]])</f>
        <v>11.799999999999995</v>
      </c>
    </row>
    <row r="343" spans="1:9" ht="15" customHeight="1" x14ac:dyDescent="0.25">
      <c r="A343" s="35">
        <v>51</v>
      </c>
      <c r="B343" s="37">
        <v>44180</v>
      </c>
      <c r="C343" s="31">
        <v>0.68541666666666667</v>
      </c>
      <c r="D343" s="28" t="s">
        <v>15</v>
      </c>
      <c r="E343" s="29"/>
      <c r="F343" s="28"/>
      <c r="G343" s="31" cm="1">
        <f t="array" ref="G343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2.7777777777777679E-3</v>
      </c>
      <c r="H343" s="31" t="str">
        <f>IF(wh_table[[#This Row],[Subject 1]]&lt;&gt;"Sitting Adjourned", "", SUMIF(wh_table[Day], wh_table[[#This Row],[Day]],wh_table[Duration]))</f>
        <v/>
      </c>
      <c r="I343" s="33">
        <f>SUM(INDEX(wh_table[Duration],1):wh_table[[#This Row],[Duration]])</f>
        <v>11.802777777777774</v>
      </c>
    </row>
    <row r="344" spans="1:9" ht="15" customHeight="1" x14ac:dyDescent="0.25">
      <c r="A344" s="35">
        <v>51</v>
      </c>
      <c r="B344" s="37">
        <v>44180</v>
      </c>
      <c r="C344" s="31">
        <v>0.68819444444444444</v>
      </c>
      <c r="D344" s="28" t="s">
        <v>66</v>
      </c>
      <c r="E344" s="29" t="s">
        <v>1686</v>
      </c>
      <c r="F344" s="28"/>
      <c r="G344" s="31" cm="1">
        <f t="array" ref="G344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1.8055555555555602E-2</v>
      </c>
      <c r="H344" s="31" t="str">
        <f>IF(wh_table[[#This Row],[Subject 1]]&lt;&gt;"Sitting Adjourned", "", SUMIF(wh_table[Day], wh_table[[#This Row],[Day]],wh_table[Duration]))</f>
        <v/>
      </c>
      <c r="I344" s="33">
        <f>SUM(INDEX(wh_table[Duration],1):wh_table[[#This Row],[Duration]])</f>
        <v>11.820833333333329</v>
      </c>
    </row>
    <row r="345" spans="1:9" ht="15" customHeight="1" x14ac:dyDescent="0.25">
      <c r="A345" s="35">
        <v>51</v>
      </c>
      <c r="B345" s="37">
        <v>44180</v>
      </c>
      <c r="C345" s="31">
        <v>0.70625000000000004</v>
      </c>
      <c r="D345" s="28" t="s">
        <v>34</v>
      </c>
      <c r="E345" s="29" t="s">
        <v>1687</v>
      </c>
      <c r="F345" s="28" t="s">
        <v>73</v>
      </c>
      <c r="G345" s="31" cm="1">
        <f t="array" ref="G345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0</v>
      </c>
      <c r="H345" s="31" t="str">
        <f>IF(wh_table[[#This Row],[Subject 1]]&lt;&gt;"Sitting Adjourned", "", SUMIF(wh_table[Day], wh_table[[#This Row],[Day]],wh_table[Duration]))</f>
        <v/>
      </c>
      <c r="I345" s="33">
        <f>SUM(INDEX(wh_table[Duration],1):wh_table[[#This Row],[Duration]])</f>
        <v>11.820833333333329</v>
      </c>
    </row>
    <row r="346" spans="1:9" ht="15" customHeight="1" x14ac:dyDescent="0.25">
      <c r="A346" s="35">
        <v>51</v>
      </c>
      <c r="B346" s="37">
        <v>44180</v>
      </c>
      <c r="C346" s="31">
        <v>0.70625000000000004</v>
      </c>
      <c r="D346" s="28" t="s">
        <v>15</v>
      </c>
      <c r="E346" s="29"/>
      <c r="F346" s="28"/>
      <c r="G346" s="31" cm="1">
        <f t="array" ref="G346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3.4722222222222099E-3</v>
      </c>
      <c r="H346" s="31" t="str">
        <f>IF(wh_table[[#This Row],[Subject 1]]&lt;&gt;"Sitting Adjourned", "", SUMIF(wh_table[Day], wh_table[[#This Row],[Day]],wh_table[Duration]))</f>
        <v/>
      </c>
      <c r="I346" s="33">
        <f>SUM(INDEX(wh_table[Duration],1):wh_table[[#This Row],[Duration]])</f>
        <v>11.824305555555551</v>
      </c>
    </row>
    <row r="347" spans="1:9" ht="15" customHeight="1" x14ac:dyDescent="0.25">
      <c r="A347" s="35">
        <v>51</v>
      </c>
      <c r="B347" s="37">
        <v>44180</v>
      </c>
      <c r="C347" s="31">
        <v>0.70972222222222225</v>
      </c>
      <c r="D347" s="28" t="s">
        <v>66</v>
      </c>
      <c r="E347" s="29" t="s">
        <v>1686</v>
      </c>
      <c r="F347" s="28"/>
      <c r="G347" s="31" cm="1">
        <f t="array" ref="G347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2.4305555555555469E-2</v>
      </c>
      <c r="H347" s="31" t="str">
        <f>IF(wh_table[[#This Row],[Subject 1]]&lt;&gt;"Sitting Adjourned", "", SUMIF(wh_table[Day], wh_table[[#This Row],[Day]],wh_table[Duration]))</f>
        <v/>
      </c>
      <c r="I347" s="33">
        <f>SUM(INDEX(wh_table[Duration],1):wh_table[[#This Row],[Duration]])</f>
        <v>11.848611111111106</v>
      </c>
    </row>
    <row r="348" spans="1:9" ht="15" customHeight="1" x14ac:dyDescent="0.25">
      <c r="A348" s="35">
        <v>51</v>
      </c>
      <c r="B348" s="37">
        <v>44180</v>
      </c>
      <c r="C348" s="31">
        <v>0.73402777777777772</v>
      </c>
      <c r="D348" s="28" t="s">
        <v>67</v>
      </c>
      <c r="E348" s="29"/>
      <c r="F348" s="28"/>
      <c r="G348" s="31" t="str" cm="1">
        <f t="array" ref="G348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/>
      </c>
      <c r="H348" s="31">
        <f>IF(wh_table[[#This Row],[Subject 1]]&lt;&gt;"Sitting Adjourned", "", SUMIF(wh_table[Day], wh_table[[#This Row],[Day]],wh_table[Duration]))</f>
        <v>0.33819444444444441</v>
      </c>
      <c r="I348" s="33">
        <f>SUM(INDEX(wh_table[Duration],1):wh_table[[#This Row],[Duration]])</f>
        <v>11.848611111111106</v>
      </c>
    </row>
    <row r="349" spans="1:9" ht="15" customHeight="1" x14ac:dyDescent="0.25">
      <c r="A349" s="35">
        <v>52</v>
      </c>
      <c r="B349" s="37">
        <v>44181</v>
      </c>
      <c r="C349" s="31">
        <v>0.39583333333333331</v>
      </c>
      <c r="D349" s="28" t="s">
        <v>66</v>
      </c>
      <c r="E349" s="29" t="s">
        <v>1688</v>
      </c>
      <c r="F349" s="28"/>
      <c r="G349" s="31" cm="1">
        <f t="array" ref="G349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6.25E-2</v>
      </c>
      <c r="H349" s="31" t="str">
        <f>IF(wh_table[[#This Row],[Subject 1]]&lt;&gt;"Sitting Adjourned", "", SUMIF(wh_table[Day], wh_table[[#This Row],[Day]],wh_table[Duration]))</f>
        <v/>
      </c>
      <c r="I349" s="33">
        <f>SUM(INDEX(wh_table[Duration],1):wh_table[[#This Row],[Duration]])</f>
        <v>11.911111111111106</v>
      </c>
    </row>
    <row r="350" spans="1:9" ht="15" customHeight="1" x14ac:dyDescent="0.25">
      <c r="A350" s="35">
        <v>52</v>
      </c>
      <c r="B350" s="37">
        <v>44181</v>
      </c>
      <c r="C350" s="31">
        <v>0.45833333333333331</v>
      </c>
      <c r="D350" s="28" t="s">
        <v>15</v>
      </c>
      <c r="E350" s="29"/>
      <c r="F350" s="28"/>
      <c r="G350" s="31" cm="1">
        <f t="array" ref="G350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6.9444444444449749E-4</v>
      </c>
      <c r="H350" s="31" t="str">
        <f>IF(wh_table[[#This Row],[Subject 1]]&lt;&gt;"Sitting Adjourned", "", SUMIF(wh_table[Day], wh_table[[#This Row],[Day]],wh_table[Duration]))</f>
        <v/>
      </c>
      <c r="I350" s="33">
        <f>SUM(INDEX(wh_table[Duration],1):wh_table[[#This Row],[Duration]])</f>
        <v>11.911805555555551</v>
      </c>
    </row>
    <row r="351" spans="1:9" ht="15" customHeight="1" x14ac:dyDescent="0.25">
      <c r="A351" s="35">
        <v>52</v>
      </c>
      <c r="B351" s="37">
        <v>44181</v>
      </c>
      <c r="C351" s="31">
        <v>0.45902777777777781</v>
      </c>
      <c r="D351" s="28" t="s">
        <v>66</v>
      </c>
      <c r="E351" s="29" t="s">
        <v>1689</v>
      </c>
      <c r="F351" s="28"/>
      <c r="G351" s="31" cm="1">
        <f t="array" ref="G351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2.0138888888888873E-2</v>
      </c>
      <c r="H351" s="31" t="str">
        <f>IF(wh_table[[#This Row],[Subject 1]]&lt;&gt;"Sitting Adjourned", "", SUMIF(wh_table[Day], wh_table[[#This Row],[Day]],wh_table[Duration]))</f>
        <v/>
      </c>
      <c r="I351" s="33">
        <f>SUM(INDEX(wh_table[Duration],1):wh_table[[#This Row],[Duration]])</f>
        <v>11.93194444444444</v>
      </c>
    </row>
    <row r="352" spans="1:9" ht="15" customHeight="1" x14ac:dyDescent="0.25">
      <c r="A352" s="35">
        <v>52</v>
      </c>
      <c r="B352" s="37">
        <v>44181</v>
      </c>
      <c r="C352" s="31">
        <v>0.47916666666666669</v>
      </c>
      <c r="D352" s="28" t="s">
        <v>15</v>
      </c>
      <c r="E352" s="29"/>
      <c r="F352" s="28" t="s">
        <v>1485</v>
      </c>
      <c r="G352" s="31" cm="1">
        <f t="array" ref="G352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0.12499999999999994</v>
      </c>
      <c r="H352" s="31" t="str">
        <f>IF(wh_table[[#This Row],[Subject 1]]&lt;&gt;"Sitting Adjourned", "", SUMIF(wh_table[Day], wh_table[[#This Row],[Day]],wh_table[Duration]))</f>
        <v/>
      </c>
      <c r="I352" s="33">
        <f>SUM(INDEX(wh_table[Duration],1):wh_table[[#This Row],[Duration]])</f>
        <v>12.05694444444444</v>
      </c>
    </row>
    <row r="353" spans="1:9" ht="15" customHeight="1" x14ac:dyDescent="0.25">
      <c r="A353" s="35">
        <v>52</v>
      </c>
      <c r="B353" s="37">
        <v>44181</v>
      </c>
      <c r="C353" s="31">
        <v>0.60416666666666663</v>
      </c>
      <c r="D353" s="28" t="s">
        <v>66</v>
      </c>
      <c r="E353" s="29" t="s">
        <v>1690</v>
      </c>
      <c r="F353" s="28"/>
      <c r="G353" s="31" cm="1">
        <f t="array" ref="G353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5.9722222222222232E-2</v>
      </c>
      <c r="H353" s="31" t="str">
        <f>IF(wh_table[[#This Row],[Subject 1]]&lt;&gt;"Sitting Adjourned", "", SUMIF(wh_table[Day], wh_table[[#This Row],[Day]],wh_table[Duration]))</f>
        <v/>
      </c>
      <c r="I353" s="33">
        <f>SUM(INDEX(wh_table[Duration],1):wh_table[[#This Row],[Duration]])</f>
        <v>12.116666666666662</v>
      </c>
    </row>
    <row r="354" spans="1:9" ht="15" customHeight="1" x14ac:dyDescent="0.25">
      <c r="A354" s="35">
        <v>52</v>
      </c>
      <c r="B354" s="37">
        <v>44181</v>
      </c>
      <c r="C354" s="31">
        <v>0.66388888888888886</v>
      </c>
      <c r="D354" s="28" t="s">
        <v>15</v>
      </c>
      <c r="E354" s="29"/>
      <c r="F354" s="28"/>
      <c r="G354" s="31" cm="1">
        <f t="array" ref="G354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2.7777777777777679E-3</v>
      </c>
      <c r="H354" s="31" t="str">
        <f>IF(wh_table[[#This Row],[Subject 1]]&lt;&gt;"Sitting Adjourned", "", SUMIF(wh_table[Day], wh_table[[#This Row],[Day]],wh_table[Duration]))</f>
        <v/>
      </c>
      <c r="I354" s="33">
        <f>SUM(INDEX(wh_table[Duration],1):wh_table[[#This Row],[Duration]])</f>
        <v>12.11944444444444</v>
      </c>
    </row>
    <row r="355" spans="1:9" ht="15" customHeight="1" x14ac:dyDescent="0.25">
      <c r="A355" s="35">
        <v>52</v>
      </c>
      <c r="B355" s="37">
        <v>44181</v>
      </c>
      <c r="C355" s="31">
        <v>0.66666666666666663</v>
      </c>
      <c r="D355" s="28" t="s">
        <v>66</v>
      </c>
      <c r="E355" s="29" t="s">
        <v>1691</v>
      </c>
      <c r="F355" s="28"/>
      <c r="G355" s="31" cm="1">
        <f t="array" ref="G355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1.6666666666666718E-2</v>
      </c>
      <c r="H355" s="31" t="str">
        <f>IF(wh_table[[#This Row],[Subject 1]]&lt;&gt;"Sitting Adjourned", "", SUMIF(wh_table[Day], wh_table[[#This Row],[Day]],wh_table[Duration]))</f>
        <v/>
      </c>
      <c r="I355" s="33">
        <f>SUM(INDEX(wh_table[Duration],1):wh_table[[#This Row],[Duration]])</f>
        <v>12.136111111111108</v>
      </c>
    </row>
    <row r="356" spans="1:9" ht="15" customHeight="1" x14ac:dyDescent="0.25">
      <c r="A356" s="35">
        <v>52</v>
      </c>
      <c r="B356" s="37">
        <v>44181</v>
      </c>
      <c r="C356" s="31">
        <v>0.68333333333333335</v>
      </c>
      <c r="D356" s="28" t="s">
        <v>15</v>
      </c>
      <c r="E356" s="29"/>
      <c r="F356" s="28"/>
      <c r="G356" s="31" cm="1">
        <f t="array" ref="G356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4.1666666666666519E-3</v>
      </c>
      <c r="H356" s="31" t="str">
        <f>IF(wh_table[[#This Row],[Subject 1]]&lt;&gt;"Sitting Adjourned", "", SUMIF(wh_table[Day], wh_table[[#This Row],[Day]],wh_table[Duration]))</f>
        <v/>
      </c>
      <c r="I356" s="33">
        <f>SUM(INDEX(wh_table[Duration],1):wh_table[[#This Row],[Duration]])</f>
        <v>12.140277777777774</v>
      </c>
    </row>
    <row r="357" spans="1:9" ht="15" customHeight="1" x14ac:dyDescent="0.25">
      <c r="A357" s="35">
        <v>52</v>
      </c>
      <c r="B357" s="37">
        <v>44181</v>
      </c>
      <c r="C357" s="31">
        <v>0.6875</v>
      </c>
      <c r="D357" s="28" t="s">
        <v>66</v>
      </c>
      <c r="E357" s="29" t="s">
        <v>980</v>
      </c>
      <c r="F357" s="28"/>
      <c r="G357" s="31" cm="1">
        <f t="array" ref="G357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4.0972222222222188E-2</v>
      </c>
      <c r="H357" s="31" t="str">
        <f>IF(wh_table[[#This Row],[Subject 1]]&lt;&gt;"Sitting Adjourned", "", SUMIF(wh_table[Day], wh_table[[#This Row],[Day]],wh_table[Duration]))</f>
        <v/>
      </c>
      <c r="I357" s="33">
        <f>SUM(INDEX(wh_table[Duration],1):wh_table[[#This Row],[Duration]])</f>
        <v>12.181249999999997</v>
      </c>
    </row>
    <row r="358" spans="1:9" ht="15" customHeight="1" x14ac:dyDescent="0.25">
      <c r="A358" s="35">
        <v>52</v>
      </c>
      <c r="B358" s="37">
        <v>44181</v>
      </c>
      <c r="C358" s="31">
        <v>0.72847222222222219</v>
      </c>
      <c r="D358" s="28" t="s">
        <v>67</v>
      </c>
      <c r="E358" s="29"/>
      <c r="F358" s="28"/>
      <c r="G358" s="31" t="str" cm="1">
        <f t="array" ref="G358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/>
      </c>
      <c r="H358" s="31">
        <f>IF(wh_table[[#This Row],[Subject 1]]&lt;&gt;"Sitting Adjourned", "", SUMIF(wh_table[Day], wh_table[[#This Row],[Day]],wh_table[Duration]))</f>
        <v>0.33263888888888887</v>
      </c>
      <c r="I358" s="33">
        <f>SUM(INDEX(wh_table[Duration],1):wh_table[[#This Row],[Duration]])</f>
        <v>12.181249999999997</v>
      </c>
    </row>
    <row r="359" spans="1:9" ht="15" customHeight="1" x14ac:dyDescent="0.25">
      <c r="A359" s="35">
        <v>53</v>
      </c>
      <c r="B359" s="37">
        <v>44182</v>
      </c>
      <c r="C359" s="31">
        <v>0.5625</v>
      </c>
      <c r="D359" s="28" t="s">
        <v>1676</v>
      </c>
      <c r="E359" s="29" t="s">
        <v>1692</v>
      </c>
      <c r="F359" s="28"/>
      <c r="G359" s="31" cm="1">
        <f t="array" ref="G359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5.6944444444444464E-2</v>
      </c>
      <c r="H359" s="31" t="str">
        <f>IF(wh_table[[#This Row],[Subject 1]]&lt;&gt;"Sitting Adjourned", "", SUMIF(wh_table[Day], wh_table[[#This Row],[Day]],wh_table[Duration]))</f>
        <v/>
      </c>
      <c r="I359" s="33">
        <f>SUM(INDEX(wh_table[Duration],1):wh_table[[#This Row],[Duration]])</f>
        <v>12.238194444444442</v>
      </c>
    </row>
    <row r="360" spans="1:9" ht="15" customHeight="1" x14ac:dyDescent="0.25">
      <c r="A360" s="35">
        <v>53</v>
      </c>
      <c r="B360" s="37">
        <v>44182</v>
      </c>
      <c r="C360" s="31">
        <v>0.61944444444444446</v>
      </c>
      <c r="D360" s="28" t="s">
        <v>15</v>
      </c>
      <c r="E360" s="29"/>
      <c r="F360" s="28"/>
      <c r="G360" s="31" cm="1">
        <f t="array" ref="G360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5.5555555555555358E-3</v>
      </c>
      <c r="H360" s="31" t="str">
        <f>IF(wh_table[[#This Row],[Subject 1]]&lt;&gt;"Sitting Adjourned", "", SUMIF(wh_table[Day], wh_table[[#This Row],[Day]],wh_table[Duration]))</f>
        <v/>
      </c>
      <c r="I360" s="33">
        <f>SUM(INDEX(wh_table[Duration],1):wh_table[[#This Row],[Duration]])</f>
        <v>12.243749999999999</v>
      </c>
    </row>
    <row r="361" spans="1:9" ht="15" customHeight="1" x14ac:dyDescent="0.25">
      <c r="A361" s="35">
        <v>53</v>
      </c>
      <c r="B361" s="37">
        <v>44182</v>
      </c>
      <c r="C361" s="31">
        <v>0.625</v>
      </c>
      <c r="D361" s="28" t="s">
        <v>1676</v>
      </c>
      <c r="E361" s="29" t="s">
        <v>1693</v>
      </c>
      <c r="F361" s="28"/>
      <c r="G361" s="31" cm="1">
        <f t="array" ref="G361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6.25E-2</v>
      </c>
      <c r="H361" s="31" t="str">
        <f>IF(wh_table[[#This Row],[Subject 1]]&lt;&gt;"Sitting Adjourned", "", SUMIF(wh_table[Day], wh_table[[#This Row],[Day]],wh_table[Duration]))</f>
        <v/>
      </c>
      <c r="I361" s="33">
        <f>SUM(INDEX(wh_table[Duration],1):wh_table[[#This Row],[Duration]])</f>
        <v>12.306249999999999</v>
      </c>
    </row>
    <row r="362" spans="1:9" ht="15" customHeight="1" x14ac:dyDescent="0.25">
      <c r="A362" s="35">
        <v>53</v>
      </c>
      <c r="B362" s="37">
        <v>44182</v>
      </c>
      <c r="C362" s="31">
        <v>0.6875</v>
      </c>
      <c r="D362" s="28" t="s">
        <v>67</v>
      </c>
      <c r="E362" s="29"/>
      <c r="F362" s="28"/>
      <c r="G362" s="31" t="str" cm="1">
        <f t="array" ref="G362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/>
      </c>
      <c r="H362" s="31">
        <f>IF(wh_table[[#This Row],[Subject 1]]&lt;&gt;"Sitting Adjourned", "", SUMIF(wh_table[Day], wh_table[[#This Row],[Day]],wh_table[Duration]))</f>
        <v>0.125</v>
      </c>
      <c r="I362" s="33">
        <f>SUM(INDEX(wh_table[Duration],1):wh_table[[#This Row],[Duration]])</f>
        <v>12.306249999999999</v>
      </c>
    </row>
    <row r="363" spans="1:9" ht="15" customHeight="1" x14ac:dyDescent="0.25">
      <c r="A363" s="35">
        <v>54</v>
      </c>
      <c r="B363" s="37">
        <v>44207</v>
      </c>
      <c r="C363" s="31">
        <v>0.6875</v>
      </c>
      <c r="D363" s="28" t="s">
        <v>65</v>
      </c>
      <c r="E363" s="29" t="s">
        <v>1694</v>
      </c>
      <c r="F363" s="28"/>
      <c r="G363" s="31" cm="1">
        <f t="array" ref="G363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6.4583333333333326E-2</v>
      </c>
      <c r="H363" s="31" t="str">
        <f>IF(wh_table[[#This Row],[Subject 1]]&lt;&gt;"Sitting Adjourned", "", SUMIF(wh_table[Day], wh_table[[#This Row],[Day]],wh_table[Duration]))</f>
        <v/>
      </c>
      <c r="I363" s="33">
        <f>SUM(INDEX(wh_table[Duration],1):wh_table[[#This Row],[Duration]])</f>
        <v>12.370833333333332</v>
      </c>
    </row>
    <row r="364" spans="1:9" ht="15" customHeight="1" x14ac:dyDescent="0.25">
      <c r="A364" s="35">
        <v>54</v>
      </c>
      <c r="B364" s="37">
        <v>44207</v>
      </c>
      <c r="C364" s="31">
        <v>0.75208333333333333</v>
      </c>
      <c r="D364" s="28" t="s">
        <v>34</v>
      </c>
      <c r="E364" s="29" t="s">
        <v>1695</v>
      </c>
      <c r="F364" s="28" t="s">
        <v>73</v>
      </c>
      <c r="G364" s="31" cm="1">
        <f t="array" ref="G364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0</v>
      </c>
      <c r="H364" s="31" t="str">
        <f>IF(wh_table[[#This Row],[Subject 1]]&lt;&gt;"Sitting Adjourned", "", SUMIF(wh_table[Day], wh_table[[#This Row],[Day]],wh_table[Duration]))</f>
        <v/>
      </c>
      <c r="I364" s="33">
        <f>SUM(INDEX(wh_table[Duration],1):wh_table[[#This Row],[Duration]])</f>
        <v>12.370833333333332</v>
      </c>
    </row>
    <row r="365" spans="1:9" ht="15" customHeight="1" x14ac:dyDescent="0.25">
      <c r="A365" s="35">
        <v>54</v>
      </c>
      <c r="B365" s="37">
        <v>44207</v>
      </c>
      <c r="C365" s="31">
        <v>0.75208333333333333</v>
      </c>
      <c r="D365" s="28" t="s">
        <v>65</v>
      </c>
      <c r="E365" s="29" t="s">
        <v>1696</v>
      </c>
      <c r="F365" s="28"/>
      <c r="G365" s="31" cm="1">
        <f t="array" ref="G365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6.0416666666666674E-2</v>
      </c>
      <c r="H365" s="31" t="str">
        <f>IF(wh_table[[#This Row],[Subject 1]]&lt;&gt;"Sitting Adjourned", "", SUMIF(wh_table[Day], wh_table[[#This Row],[Day]],wh_table[Duration]))</f>
        <v/>
      </c>
      <c r="I365" s="33">
        <f>SUM(INDEX(wh_table[Duration],1):wh_table[[#This Row],[Duration]])</f>
        <v>12.431249999999999</v>
      </c>
    </row>
    <row r="366" spans="1:9" ht="15" customHeight="1" x14ac:dyDescent="0.25">
      <c r="A366" s="35">
        <v>54</v>
      </c>
      <c r="B366" s="37">
        <v>44207</v>
      </c>
      <c r="C366" s="31">
        <v>0.8125</v>
      </c>
      <c r="D366" s="28" t="s">
        <v>34</v>
      </c>
      <c r="E366" s="29" t="s">
        <v>1646</v>
      </c>
      <c r="F366" s="28" t="s">
        <v>73</v>
      </c>
      <c r="G366" s="31" cm="1">
        <f t="array" ref="G366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0</v>
      </c>
      <c r="H366" s="31" t="str">
        <f>IF(wh_table[[#This Row],[Subject 1]]&lt;&gt;"Sitting Adjourned", "", SUMIF(wh_table[Day], wh_table[[#This Row],[Day]],wh_table[Duration]))</f>
        <v/>
      </c>
      <c r="I366" s="33">
        <f>SUM(INDEX(wh_table[Duration],1):wh_table[[#This Row],[Duration]])</f>
        <v>12.431249999999999</v>
      </c>
    </row>
    <row r="367" spans="1:9" ht="15" customHeight="1" x14ac:dyDescent="0.25">
      <c r="A367" s="35">
        <v>54</v>
      </c>
      <c r="B367" s="37">
        <v>44207</v>
      </c>
      <c r="C367" s="31">
        <v>0.8125</v>
      </c>
      <c r="D367" s="28" t="s">
        <v>67</v>
      </c>
      <c r="E367" s="29"/>
      <c r="F367" s="28"/>
      <c r="G367" s="31" t="str" cm="1">
        <f t="array" ref="G367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/>
      </c>
      <c r="H367" s="31">
        <f>IF(wh_table[[#This Row],[Subject 1]]&lt;&gt;"Sitting Adjourned", "", SUMIF(wh_table[Day], wh_table[[#This Row],[Day]],wh_table[Duration]))</f>
        <v>0.125</v>
      </c>
      <c r="I367" s="33">
        <f>SUM(INDEX(wh_table[Duration],1):wh_table[[#This Row],[Duration]])</f>
        <v>12.431249999999999</v>
      </c>
    </row>
    <row r="368" spans="1:9" ht="15" customHeight="1" x14ac:dyDescent="0.25">
      <c r="A368" s="35">
        <v>55</v>
      </c>
      <c r="B368" s="37">
        <v>44208</v>
      </c>
      <c r="C368" s="31">
        <v>0.39583333333333331</v>
      </c>
      <c r="D368" s="28" t="s">
        <v>66</v>
      </c>
      <c r="E368" s="29" t="s">
        <v>1697</v>
      </c>
      <c r="F368" s="28"/>
      <c r="G368" s="31" cm="1">
        <f t="array" ref="G368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6.3194444444444497E-2</v>
      </c>
      <c r="H368" s="31" t="str">
        <f>IF(wh_table[[#This Row],[Subject 1]]&lt;&gt;"Sitting Adjourned", "", SUMIF(wh_table[Day], wh_table[[#This Row],[Day]],wh_table[Duration]))</f>
        <v/>
      </c>
      <c r="I368" s="33">
        <f>SUM(INDEX(wh_table[Duration],1):wh_table[[#This Row],[Duration]])</f>
        <v>12.494444444444444</v>
      </c>
    </row>
    <row r="369" spans="1:9" ht="15" customHeight="1" x14ac:dyDescent="0.25">
      <c r="A369" s="35">
        <v>55</v>
      </c>
      <c r="B369" s="37">
        <v>44208</v>
      </c>
      <c r="C369" s="31">
        <v>0.45902777777777781</v>
      </c>
      <c r="D369" s="28" t="s">
        <v>66</v>
      </c>
      <c r="E369" s="29" t="s">
        <v>1698</v>
      </c>
      <c r="F369" s="28"/>
      <c r="G369" s="31" cm="1">
        <f t="array" ref="G369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1.9444444444444375E-2</v>
      </c>
      <c r="H369" s="31" t="str">
        <f>IF(wh_table[[#This Row],[Subject 1]]&lt;&gt;"Sitting Adjourned", "", SUMIF(wh_table[Day], wh_table[[#This Row],[Day]],wh_table[Duration]))</f>
        <v/>
      </c>
      <c r="I369" s="33">
        <f>SUM(INDEX(wh_table[Duration],1):wh_table[[#This Row],[Duration]])</f>
        <v>12.513888888888888</v>
      </c>
    </row>
    <row r="370" spans="1:9" ht="15" customHeight="1" x14ac:dyDescent="0.25">
      <c r="A370" s="35">
        <v>55</v>
      </c>
      <c r="B370" s="37">
        <v>44208</v>
      </c>
      <c r="C370" s="31">
        <v>0.47847222222222219</v>
      </c>
      <c r="D370" s="28" t="s">
        <v>15</v>
      </c>
      <c r="E370" s="29"/>
      <c r="F370" s="28"/>
      <c r="G370" s="31" cm="1">
        <f t="array" ref="G370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0.12569444444444444</v>
      </c>
      <c r="H370" s="31" t="str">
        <f>IF(wh_table[[#This Row],[Subject 1]]&lt;&gt;"Sitting Adjourned", "", SUMIF(wh_table[Day], wh_table[[#This Row],[Day]],wh_table[Duration]))</f>
        <v/>
      </c>
      <c r="I370" s="33">
        <f>SUM(INDEX(wh_table[Duration],1):wh_table[[#This Row],[Duration]])</f>
        <v>12.639583333333333</v>
      </c>
    </row>
    <row r="371" spans="1:9" ht="15" customHeight="1" x14ac:dyDescent="0.25">
      <c r="A371" s="35">
        <v>55</v>
      </c>
      <c r="B371" s="37">
        <v>44208</v>
      </c>
      <c r="C371" s="31">
        <v>0.60416666666666663</v>
      </c>
      <c r="D371" s="28" t="s">
        <v>66</v>
      </c>
      <c r="E371" s="29" t="s">
        <v>1699</v>
      </c>
      <c r="F371" s="28"/>
      <c r="G371" s="31" cm="1">
        <f t="array" ref="G371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5.6944444444444464E-2</v>
      </c>
      <c r="H371" s="31" t="str">
        <f>IF(wh_table[[#This Row],[Subject 1]]&lt;&gt;"Sitting Adjourned", "", SUMIF(wh_table[Day], wh_table[[#This Row],[Day]],wh_table[Duration]))</f>
        <v/>
      </c>
      <c r="I371" s="33">
        <f>SUM(INDEX(wh_table[Duration],1):wh_table[[#This Row],[Duration]])</f>
        <v>12.696527777777778</v>
      </c>
    </row>
    <row r="372" spans="1:9" ht="15" customHeight="1" x14ac:dyDescent="0.25">
      <c r="A372" s="35">
        <v>55</v>
      </c>
      <c r="B372" s="37">
        <v>44208</v>
      </c>
      <c r="C372" s="31">
        <v>0.66111111111111109</v>
      </c>
      <c r="D372" s="28" t="s">
        <v>15</v>
      </c>
      <c r="E372" s="29"/>
      <c r="F372" s="28"/>
      <c r="G372" s="31" cm="1">
        <f t="array" ref="G372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5.5555555555555358E-3</v>
      </c>
      <c r="H372" s="31" t="str">
        <f>IF(wh_table[[#This Row],[Subject 1]]&lt;&gt;"Sitting Adjourned", "", SUMIF(wh_table[Day], wh_table[[#This Row],[Day]],wh_table[Duration]))</f>
        <v/>
      </c>
      <c r="I372" s="33">
        <f>SUM(INDEX(wh_table[Duration],1):wh_table[[#This Row],[Duration]])</f>
        <v>12.702083333333334</v>
      </c>
    </row>
    <row r="373" spans="1:9" ht="15" customHeight="1" x14ac:dyDescent="0.25">
      <c r="A373" s="35">
        <v>55</v>
      </c>
      <c r="B373" s="37">
        <v>44208</v>
      </c>
      <c r="C373" s="31">
        <v>0.66666666666666663</v>
      </c>
      <c r="D373" s="28" t="s">
        <v>66</v>
      </c>
      <c r="E373" s="29" t="s">
        <v>1700</v>
      </c>
      <c r="F373" s="28"/>
      <c r="G373" s="31" cm="1">
        <f t="array" ref="G373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1.8750000000000044E-2</v>
      </c>
      <c r="H373" s="31" t="str">
        <f>IF(wh_table[[#This Row],[Subject 1]]&lt;&gt;"Sitting Adjourned", "", SUMIF(wh_table[Day], wh_table[[#This Row],[Day]],wh_table[Duration]))</f>
        <v/>
      </c>
      <c r="I373" s="33">
        <f>SUM(INDEX(wh_table[Duration],1):wh_table[[#This Row],[Duration]])</f>
        <v>12.720833333333335</v>
      </c>
    </row>
    <row r="374" spans="1:9" ht="15" customHeight="1" x14ac:dyDescent="0.25">
      <c r="A374" s="35">
        <v>55</v>
      </c>
      <c r="B374" s="37">
        <v>44208</v>
      </c>
      <c r="C374" s="31">
        <v>0.68541666666666667</v>
      </c>
      <c r="D374" s="28" t="s">
        <v>15</v>
      </c>
      <c r="E374" s="29"/>
      <c r="F374" s="28"/>
      <c r="G374" s="31" cm="1">
        <f t="array" ref="G374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2.0833333333333259E-3</v>
      </c>
      <c r="H374" s="31" t="str">
        <f>IF(wh_table[[#This Row],[Subject 1]]&lt;&gt;"Sitting Adjourned", "", SUMIF(wh_table[Day], wh_table[[#This Row],[Day]],wh_table[Duration]))</f>
        <v/>
      </c>
      <c r="I374" s="33">
        <f>SUM(INDEX(wh_table[Duration],1):wh_table[[#This Row],[Duration]])</f>
        <v>12.722916666666668</v>
      </c>
    </row>
    <row r="375" spans="1:9" ht="15" customHeight="1" x14ac:dyDescent="0.25">
      <c r="A375" s="35">
        <v>55</v>
      </c>
      <c r="B375" s="37">
        <v>44208</v>
      </c>
      <c r="C375" s="31">
        <v>0.6875</v>
      </c>
      <c r="D375" s="28" t="s">
        <v>66</v>
      </c>
      <c r="E375" s="29" t="s">
        <v>1701</v>
      </c>
      <c r="F375" s="28"/>
      <c r="G375" s="31" cm="1">
        <f t="array" ref="G375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4.166666666666663E-2</v>
      </c>
      <c r="H375" s="31" t="str">
        <f>IF(wh_table[[#This Row],[Subject 1]]&lt;&gt;"Sitting Adjourned", "", SUMIF(wh_table[Day], wh_table[[#This Row],[Day]],wh_table[Duration]))</f>
        <v/>
      </c>
      <c r="I375" s="33">
        <f>SUM(INDEX(wh_table[Duration],1):wh_table[[#This Row],[Duration]])</f>
        <v>12.764583333333334</v>
      </c>
    </row>
    <row r="376" spans="1:9" ht="15" customHeight="1" x14ac:dyDescent="0.25">
      <c r="A376" s="35">
        <v>55</v>
      </c>
      <c r="B376" s="37">
        <v>44208</v>
      </c>
      <c r="C376" s="31">
        <v>0.72916666666666663</v>
      </c>
      <c r="D376" s="28" t="s">
        <v>67</v>
      </c>
      <c r="E376" s="29"/>
      <c r="F376" s="28"/>
      <c r="G376" s="31" t="str" cm="1">
        <f t="array" ref="G376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/>
      </c>
      <c r="H376" s="31">
        <f>IF(wh_table[[#This Row],[Subject 1]]&lt;&gt;"Sitting Adjourned", "", SUMIF(wh_table[Day], wh_table[[#This Row],[Day]],wh_table[Duration]))</f>
        <v>0.33333333333333331</v>
      </c>
      <c r="I376" s="33">
        <f>SUM(INDEX(wh_table[Duration],1):wh_table[[#This Row],[Duration]])</f>
        <v>12.764583333333334</v>
      </c>
    </row>
    <row r="377" spans="1:9" ht="15" customHeight="1" x14ac:dyDescent="0.25">
      <c r="A377" s="35">
        <v>56</v>
      </c>
      <c r="B377" s="37">
        <v>44209</v>
      </c>
      <c r="C377" s="31">
        <v>0.39583333333333331</v>
      </c>
      <c r="D377" s="28" t="s">
        <v>66</v>
      </c>
      <c r="E377" s="29" t="s">
        <v>1702</v>
      </c>
      <c r="F377" s="28"/>
      <c r="G377" s="31" cm="1">
        <f t="array" ref="G377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6.25E-2</v>
      </c>
      <c r="H377" s="31" t="str">
        <f>IF(wh_table[[#This Row],[Subject 1]]&lt;&gt;"Sitting Adjourned", "", SUMIF(wh_table[Day], wh_table[[#This Row],[Day]],wh_table[Duration]))</f>
        <v/>
      </c>
      <c r="I377" s="33">
        <f>SUM(INDEX(wh_table[Duration],1):wh_table[[#This Row],[Duration]])</f>
        <v>12.827083333333334</v>
      </c>
    </row>
    <row r="378" spans="1:9" ht="15" customHeight="1" x14ac:dyDescent="0.25">
      <c r="A378" s="35">
        <v>56</v>
      </c>
      <c r="B378" s="37">
        <v>44209</v>
      </c>
      <c r="C378" s="31">
        <v>0.45833333333333331</v>
      </c>
      <c r="D378" s="28" t="s">
        <v>66</v>
      </c>
      <c r="E378" s="29" t="s">
        <v>1703</v>
      </c>
      <c r="F378" s="28"/>
      <c r="G378" s="31" cm="1">
        <f t="array" ref="G378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1.9444444444444486E-2</v>
      </c>
      <c r="H378" s="31" t="str">
        <f>IF(wh_table[[#This Row],[Subject 1]]&lt;&gt;"Sitting Adjourned", "", SUMIF(wh_table[Day], wh_table[[#This Row],[Day]],wh_table[Duration]))</f>
        <v/>
      </c>
      <c r="I378" s="33">
        <f>SUM(INDEX(wh_table[Duration],1):wh_table[[#This Row],[Duration]])</f>
        <v>12.846527777777778</v>
      </c>
    </row>
    <row r="379" spans="1:9" ht="15" customHeight="1" x14ac:dyDescent="0.25">
      <c r="A379" s="35">
        <v>56</v>
      </c>
      <c r="B379" s="37">
        <v>44209</v>
      </c>
      <c r="C379" s="31">
        <v>0.4777777777777778</v>
      </c>
      <c r="D379" s="28" t="s">
        <v>15</v>
      </c>
      <c r="E379" s="29"/>
      <c r="F379" s="28" t="s">
        <v>1485</v>
      </c>
      <c r="G379" s="31" cm="1">
        <f t="array" ref="G379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0.12638888888888883</v>
      </c>
      <c r="H379" s="31" t="str">
        <f>IF(wh_table[[#This Row],[Subject 1]]&lt;&gt;"Sitting Adjourned", "", SUMIF(wh_table[Day], wh_table[[#This Row],[Day]],wh_table[Duration]))</f>
        <v/>
      </c>
      <c r="I379" s="33">
        <f>SUM(INDEX(wh_table[Duration],1):wh_table[[#This Row],[Duration]])</f>
        <v>12.972916666666666</v>
      </c>
    </row>
    <row r="380" spans="1:9" ht="15" customHeight="1" x14ac:dyDescent="0.25">
      <c r="A380" s="35">
        <v>56</v>
      </c>
      <c r="B380" s="37">
        <v>44209</v>
      </c>
      <c r="C380" s="31">
        <v>0.60416666666666663</v>
      </c>
      <c r="D380" s="28" t="s">
        <v>66</v>
      </c>
      <c r="E380" s="29" t="s">
        <v>1704</v>
      </c>
      <c r="F380" s="28"/>
      <c r="G380" s="31" cm="1">
        <f t="array" ref="G380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3.9583333333333415E-2</v>
      </c>
      <c r="H380" s="31" t="str">
        <f>IF(wh_table[[#This Row],[Subject 1]]&lt;&gt;"Sitting Adjourned", "", SUMIF(wh_table[Day], wh_table[[#This Row],[Day]],wh_table[Duration]))</f>
        <v/>
      </c>
      <c r="I380" s="33">
        <f>SUM(INDEX(wh_table[Duration],1):wh_table[[#This Row],[Duration]])</f>
        <v>13.012499999999999</v>
      </c>
    </row>
    <row r="381" spans="1:9" ht="15" customHeight="1" x14ac:dyDescent="0.25">
      <c r="A381" s="35">
        <v>56</v>
      </c>
      <c r="B381" s="37">
        <v>44209</v>
      </c>
      <c r="C381" s="31">
        <v>0.64375000000000004</v>
      </c>
      <c r="D381" s="28" t="s">
        <v>15</v>
      </c>
      <c r="E381" s="29"/>
      <c r="F381" s="28"/>
      <c r="G381" s="31" cm="1">
        <f t="array" ref="G381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2.2916666666666585E-2</v>
      </c>
      <c r="H381" s="31" t="str">
        <f>IF(wh_table[[#This Row],[Subject 1]]&lt;&gt;"Sitting Adjourned", "", SUMIF(wh_table[Day], wh_table[[#This Row],[Day]],wh_table[Duration]))</f>
        <v/>
      </c>
      <c r="I381" s="33">
        <f>SUM(INDEX(wh_table[Duration],1):wh_table[[#This Row],[Duration]])</f>
        <v>13.035416666666666</v>
      </c>
    </row>
    <row r="382" spans="1:9" ht="15" customHeight="1" x14ac:dyDescent="0.25">
      <c r="A382" s="35">
        <v>56</v>
      </c>
      <c r="B382" s="37">
        <v>44209</v>
      </c>
      <c r="C382" s="31">
        <v>0.66666666666666663</v>
      </c>
      <c r="D382" s="28" t="s">
        <v>66</v>
      </c>
      <c r="E382" s="29" t="s">
        <v>1705</v>
      </c>
      <c r="F382" s="28"/>
      <c r="G382" s="31" cm="1">
        <f t="array" ref="G382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1.5972222222222276E-2</v>
      </c>
      <c r="H382" s="31" t="str">
        <f>IF(wh_table[[#This Row],[Subject 1]]&lt;&gt;"Sitting Adjourned", "", SUMIF(wh_table[Day], wh_table[[#This Row],[Day]],wh_table[Duration]))</f>
        <v/>
      </c>
      <c r="I382" s="33">
        <f>SUM(INDEX(wh_table[Duration],1):wh_table[[#This Row],[Duration]])</f>
        <v>13.051388888888889</v>
      </c>
    </row>
    <row r="383" spans="1:9" ht="15" customHeight="1" x14ac:dyDescent="0.25">
      <c r="A383" s="35">
        <v>56</v>
      </c>
      <c r="B383" s="37">
        <v>44209</v>
      </c>
      <c r="C383" s="31">
        <v>0.68263888888888891</v>
      </c>
      <c r="D383" s="28" t="s">
        <v>15</v>
      </c>
      <c r="E383" s="29"/>
      <c r="F383" s="28"/>
      <c r="G383" s="31" cm="1">
        <f t="array" ref="G383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4.8611111111110938E-3</v>
      </c>
      <c r="H383" s="31" t="str">
        <f>IF(wh_table[[#This Row],[Subject 1]]&lt;&gt;"Sitting Adjourned", "", SUMIF(wh_table[Day], wh_table[[#This Row],[Day]],wh_table[Duration]))</f>
        <v/>
      </c>
      <c r="I383" s="33">
        <f>SUM(INDEX(wh_table[Duration],1):wh_table[[#This Row],[Duration]])</f>
        <v>13.05625</v>
      </c>
    </row>
    <row r="384" spans="1:9" ht="15" customHeight="1" x14ac:dyDescent="0.25">
      <c r="A384" s="35">
        <v>56</v>
      </c>
      <c r="B384" s="37">
        <v>44209</v>
      </c>
      <c r="C384" s="31">
        <v>0.6875</v>
      </c>
      <c r="D384" s="28" t="s">
        <v>66</v>
      </c>
      <c r="E384" s="29" t="s">
        <v>1706</v>
      </c>
      <c r="F384" s="28"/>
      <c r="G384" s="31" cm="1">
        <f t="array" ref="G384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4.166666666666663E-2</v>
      </c>
      <c r="H384" s="31" t="str">
        <f>IF(wh_table[[#This Row],[Subject 1]]&lt;&gt;"Sitting Adjourned", "", SUMIF(wh_table[Day], wh_table[[#This Row],[Day]],wh_table[Duration]))</f>
        <v/>
      </c>
      <c r="I384" s="33">
        <f>SUM(INDEX(wh_table[Duration],1):wh_table[[#This Row],[Duration]])</f>
        <v>13.097916666666666</v>
      </c>
    </row>
    <row r="385" spans="1:9" ht="15" customHeight="1" x14ac:dyDescent="0.25">
      <c r="A385" s="35">
        <v>56</v>
      </c>
      <c r="B385" s="37">
        <v>44209</v>
      </c>
      <c r="C385" s="31">
        <v>0.72916666666666663</v>
      </c>
      <c r="D385" s="28" t="s">
        <v>34</v>
      </c>
      <c r="E385" s="29" t="s">
        <v>1707</v>
      </c>
      <c r="F385" s="28" t="s">
        <v>73</v>
      </c>
      <c r="G385" s="31" cm="1">
        <f t="array" ref="G385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0</v>
      </c>
      <c r="H385" s="31" t="str">
        <f>IF(wh_table[[#This Row],[Subject 1]]&lt;&gt;"Sitting Adjourned", "", SUMIF(wh_table[Day], wh_table[[#This Row],[Day]],wh_table[Duration]))</f>
        <v/>
      </c>
      <c r="I385" s="33">
        <f>SUM(INDEX(wh_table[Duration],1):wh_table[[#This Row],[Duration]])</f>
        <v>13.097916666666666</v>
      </c>
    </row>
    <row r="386" spans="1:9" ht="15" customHeight="1" x14ac:dyDescent="0.25">
      <c r="A386" s="35">
        <v>56</v>
      </c>
      <c r="B386" s="37">
        <v>44209</v>
      </c>
      <c r="C386" s="31">
        <v>0.72916666666666663</v>
      </c>
      <c r="D386" s="28" t="s">
        <v>67</v>
      </c>
      <c r="E386" s="29"/>
      <c r="F386" s="28"/>
      <c r="G386" s="31" t="str" cm="1">
        <f t="array" ref="G386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/>
      </c>
      <c r="H386" s="31">
        <f>IF(wh_table[[#This Row],[Subject 1]]&lt;&gt;"Sitting Adjourned", "", SUMIF(wh_table[Day], wh_table[[#This Row],[Day]],wh_table[Duration]))</f>
        <v>0.33333333333333331</v>
      </c>
      <c r="I386" s="33">
        <f>SUM(INDEX(wh_table[Duration],1):wh_table[[#This Row],[Duration]])</f>
        <v>13.097916666666666</v>
      </c>
    </row>
    <row r="387" spans="1:9" ht="15" customHeight="1" x14ac:dyDescent="0.25">
      <c r="A387" s="35">
        <v>57</v>
      </c>
      <c r="B387" s="37">
        <v>44263</v>
      </c>
      <c r="C387" s="31">
        <v>0.6875</v>
      </c>
      <c r="D387" s="28" t="s">
        <v>65</v>
      </c>
      <c r="E387" s="29" t="s">
        <v>1708</v>
      </c>
      <c r="F387" s="28"/>
      <c r="G387" s="31" cm="1">
        <f t="array" ref="G387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6.1805555555555558E-2</v>
      </c>
      <c r="H387" s="31" t="str">
        <f>IF(wh_table[[#This Row],[Subject 1]]&lt;&gt;"Sitting Adjourned", "", SUMIF(wh_table[Day], wh_table[[#This Row],[Day]],wh_table[Duration]))</f>
        <v/>
      </c>
      <c r="I387" s="33">
        <f>SUM(INDEX(wh_table[Duration],1):wh_table[[#This Row],[Duration]])</f>
        <v>13.159722222222221</v>
      </c>
    </row>
    <row r="388" spans="1:9" ht="15" customHeight="1" x14ac:dyDescent="0.25">
      <c r="A388" s="35">
        <v>57</v>
      </c>
      <c r="B388" s="37">
        <v>44263</v>
      </c>
      <c r="C388" s="31">
        <v>0.74930555555555556</v>
      </c>
      <c r="D388" s="28" t="s">
        <v>34</v>
      </c>
      <c r="E388" s="29" t="s">
        <v>1695</v>
      </c>
      <c r="F388" s="28" t="s">
        <v>73</v>
      </c>
      <c r="G388" s="31" cm="1">
        <f t="array" ref="G388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0</v>
      </c>
      <c r="H388" s="31" t="str">
        <f>IF(wh_table[[#This Row],[Subject 1]]&lt;&gt;"Sitting Adjourned", "", SUMIF(wh_table[Day], wh_table[[#This Row],[Day]],wh_table[Duration]))</f>
        <v/>
      </c>
      <c r="I388" s="33">
        <f>SUM(INDEX(wh_table[Duration],1):wh_table[[#This Row],[Duration]])</f>
        <v>13.159722222222221</v>
      </c>
    </row>
    <row r="389" spans="1:9" ht="15" customHeight="1" x14ac:dyDescent="0.25">
      <c r="A389" s="35">
        <v>57</v>
      </c>
      <c r="B389" s="37">
        <v>44263</v>
      </c>
      <c r="C389" s="31">
        <v>0.74930555555555556</v>
      </c>
      <c r="D389" s="28" t="s">
        <v>15</v>
      </c>
      <c r="E389" s="29"/>
      <c r="F389" s="28"/>
      <c r="G389" s="31" cm="1">
        <f t="array" ref="G389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1.1111111111111072E-2</v>
      </c>
      <c r="H389" s="31" t="str">
        <f>IF(wh_table[[#This Row],[Subject 1]]&lt;&gt;"Sitting Adjourned", "", SUMIF(wh_table[Day], wh_table[[#This Row],[Day]],wh_table[Duration]))</f>
        <v/>
      </c>
      <c r="I389" s="33">
        <f>SUM(INDEX(wh_table[Duration],1):wh_table[[#This Row],[Duration]])</f>
        <v>13.170833333333333</v>
      </c>
    </row>
    <row r="390" spans="1:9" ht="15" customHeight="1" x14ac:dyDescent="0.25">
      <c r="A390" s="35">
        <v>57</v>
      </c>
      <c r="B390" s="37">
        <v>44263</v>
      </c>
      <c r="C390" s="31">
        <v>0.76041666666666663</v>
      </c>
      <c r="D390" s="28" t="s">
        <v>65</v>
      </c>
      <c r="E390" s="29" t="s">
        <v>1709</v>
      </c>
      <c r="F390" s="28"/>
      <c r="G390" s="31" cm="1">
        <f t="array" ref="G390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6.25E-2</v>
      </c>
      <c r="H390" s="31" t="str">
        <f>IF(wh_table[[#This Row],[Subject 1]]&lt;&gt;"Sitting Adjourned", "", SUMIF(wh_table[Day], wh_table[[#This Row],[Day]],wh_table[Duration]))</f>
        <v/>
      </c>
      <c r="I390" s="33">
        <f>SUM(INDEX(wh_table[Duration],1):wh_table[[#This Row],[Duration]])</f>
        <v>13.233333333333333</v>
      </c>
    </row>
    <row r="391" spans="1:9" ht="15" customHeight="1" x14ac:dyDescent="0.25">
      <c r="A391" s="35">
        <v>57</v>
      </c>
      <c r="B391" s="37">
        <v>44263</v>
      </c>
      <c r="C391" s="31">
        <v>0.82291666666666663</v>
      </c>
      <c r="D391" s="28" t="s">
        <v>67</v>
      </c>
      <c r="E391" s="29"/>
      <c r="F391" s="28"/>
      <c r="G391" s="31" t="str" cm="1">
        <f t="array" ref="G391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/>
      </c>
      <c r="H391" s="31">
        <f>IF(wh_table[[#This Row],[Subject 1]]&lt;&gt;"Sitting Adjourned", "", SUMIF(wh_table[Day], wh_table[[#This Row],[Day]],wh_table[Duration]))</f>
        <v>0.13541666666666663</v>
      </c>
      <c r="I391" s="33">
        <f>SUM(INDEX(wh_table[Duration],1):wh_table[[#This Row],[Duration]])</f>
        <v>13.233333333333333</v>
      </c>
    </row>
    <row r="392" spans="1:9" ht="15" customHeight="1" x14ac:dyDescent="0.25">
      <c r="A392" s="35">
        <v>58</v>
      </c>
      <c r="B392" s="37">
        <v>44264</v>
      </c>
      <c r="C392" s="31">
        <v>0.3923611111111111</v>
      </c>
      <c r="D392" s="28" t="s">
        <v>66</v>
      </c>
      <c r="E392" s="29" t="s">
        <v>1710</v>
      </c>
      <c r="F392" s="28"/>
      <c r="G392" s="31" cm="1">
        <f t="array" ref="G392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6.1805555555555614E-2</v>
      </c>
      <c r="H392" s="31" t="str">
        <f>IF(wh_table[[#This Row],[Subject 1]]&lt;&gt;"Sitting Adjourned", "", SUMIF(wh_table[Day], wh_table[[#This Row],[Day]],wh_table[Duration]))</f>
        <v/>
      </c>
      <c r="I392" s="33">
        <f>SUM(INDEX(wh_table[Duration],1):wh_table[[#This Row],[Duration]])</f>
        <v>13.295138888888888</v>
      </c>
    </row>
    <row r="393" spans="1:9" ht="15" customHeight="1" x14ac:dyDescent="0.25">
      <c r="A393" s="35">
        <v>58</v>
      </c>
      <c r="B393" s="37">
        <v>44264</v>
      </c>
      <c r="C393" s="31">
        <v>0.45416666666666672</v>
      </c>
      <c r="D393" s="28" t="s">
        <v>15</v>
      </c>
      <c r="E393" s="29" t="s">
        <v>90</v>
      </c>
      <c r="F393" s="28"/>
      <c r="G393" s="31" cm="1">
        <f t="array" ref="G393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4.1666666666665964E-3</v>
      </c>
      <c r="H393" s="31" t="str">
        <f>IF(wh_table[[#This Row],[Subject 1]]&lt;&gt;"Sitting Adjourned", "", SUMIF(wh_table[Day], wh_table[[#This Row],[Day]],wh_table[Duration]))</f>
        <v/>
      </c>
      <c r="I393" s="33">
        <f>SUM(INDEX(wh_table[Duration],1):wh_table[[#This Row],[Duration]])</f>
        <v>13.299305555555554</v>
      </c>
    </row>
    <row r="394" spans="1:9" ht="15" customHeight="1" x14ac:dyDescent="0.25">
      <c r="A394" s="35">
        <v>58</v>
      </c>
      <c r="B394" s="37">
        <v>44264</v>
      </c>
      <c r="C394" s="31">
        <v>0.45833333333333331</v>
      </c>
      <c r="D394" s="28" t="s">
        <v>66</v>
      </c>
      <c r="E394" s="29" t="s">
        <v>1711</v>
      </c>
      <c r="F394" s="28"/>
      <c r="G394" s="31" cm="1">
        <f t="array" ref="G394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1.8055555555555602E-2</v>
      </c>
      <c r="H394" s="31" t="str">
        <f>IF(wh_table[[#This Row],[Subject 1]]&lt;&gt;"Sitting Adjourned", "", SUMIF(wh_table[Day], wh_table[[#This Row],[Day]],wh_table[Duration]))</f>
        <v/>
      </c>
      <c r="I394" s="33">
        <f>SUM(INDEX(wh_table[Duration],1):wh_table[[#This Row],[Duration]])</f>
        <v>13.31736111111111</v>
      </c>
    </row>
    <row r="395" spans="1:9" ht="15" customHeight="1" x14ac:dyDescent="0.25">
      <c r="A395" s="35">
        <v>58</v>
      </c>
      <c r="B395" s="37">
        <v>44264</v>
      </c>
      <c r="C395" s="31">
        <v>0.47638888888888892</v>
      </c>
      <c r="D395" s="28" t="s">
        <v>15</v>
      </c>
      <c r="E395" s="29"/>
      <c r="F395" s="28" t="s">
        <v>1485</v>
      </c>
      <c r="G395" s="31" cm="1">
        <f t="array" ref="G395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0.12777777777777771</v>
      </c>
      <c r="H395" s="31" t="str">
        <f>IF(wh_table[[#This Row],[Subject 1]]&lt;&gt;"Sitting Adjourned", "", SUMIF(wh_table[Day], wh_table[[#This Row],[Day]],wh_table[Duration]))</f>
        <v/>
      </c>
      <c r="I395" s="33">
        <f>SUM(INDEX(wh_table[Duration],1):wh_table[[#This Row],[Duration]])</f>
        <v>13.445138888888888</v>
      </c>
    </row>
    <row r="396" spans="1:9" ht="15" customHeight="1" x14ac:dyDescent="0.25">
      <c r="A396" s="35">
        <v>58</v>
      </c>
      <c r="B396" s="37">
        <v>44264</v>
      </c>
      <c r="C396" s="31">
        <v>0.60416666666666663</v>
      </c>
      <c r="D396" s="28" t="s">
        <v>66</v>
      </c>
      <c r="E396" s="29" t="s">
        <v>1712</v>
      </c>
      <c r="F396" s="28"/>
      <c r="G396" s="31" cm="1">
        <f t="array" ref="G396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4.5138888888888951E-2</v>
      </c>
      <c r="H396" s="31" t="str">
        <f>IF(wh_table[[#This Row],[Subject 1]]&lt;&gt;"Sitting Adjourned", "", SUMIF(wh_table[Day], wh_table[[#This Row],[Day]],wh_table[Duration]))</f>
        <v/>
      </c>
      <c r="I396" s="33">
        <f>SUM(INDEX(wh_table[Duration],1):wh_table[[#This Row],[Duration]])</f>
        <v>13.490277777777777</v>
      </c>
    </row>
    <row r="397" spans="1:9" ht="15" customHeight="1" x14ac:dyDescent="0.25">
      <c r="A397" s="35">
        <v>58</v>
      </c>
      <c r="B397" s="37">
        <v>44264</v>
      </c>
      <c r="C397" s="31">
        <v>0.64930555555555558</v>
      </c>
      <c r="D397" s="28" t="s">
        <v>15</v>
      </c>
      <c r="E397" s="29"/>
      <c r="F397" s="28"/>
      <c r="G397" s="31" cm="1">
        <f t="array" ref="G397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2.0833333333333259E-2</v>
      </c>
      <c r="H397" s="31" t="str">
        <f>IF(wh_table[[#This Row],[Subject 1]]&lt;&gt;"Sitting Adjourned", "", SUMIF(wh_table[Day], wh_table[[#This Row],[Day]],wh_table[Duration]))</f>
        <v/>
      </c>
      <c r="I397" s="33">
        <f>SUM(INDEX(wh_table[Duration],1):wh_table[[#This Row],[Duration]])</f>
        <v>13.511111111111111</v>
      </c>
    </row>
    <row r="398" spans="1:9" ht="15" customHeight="1" x14ac:dyDescent="0.25">
      <c r="A398" s="35">
        <v>58</v>
      </c>
      <c r="B398" s="37">
        <v>44264</v>
      </c>
      <c r="C398" s="31">
        <v>0.67013888888888884</v>
      </c>
      <c r="D398" s="28" t="s">
        <v>66</v>
      </c>
      <c r="E398" s="29" t="s">
        <v>1713</v>
      </c>
      <c r="F398" s="28"/>
      <c r="G398" s="31" cm="1">
        <f t="array" ref="G398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1.9444444444444486E-2</v>
      </c>
      <c r="H398" s="31" t="str">
        <f>IF(wh_table[[#This Row],[Subject 1]]&lt;&gt;"Sitting Adjourned", "", SUMIF(wh_table[Day], wh_table[[#This Row],[Day]],wh_table[Duration]))</f>
        <v/>
      </c>
      <c r="I398" s="33">
        <f>SUM(INDEX(wh_table[Duration],1):wh_table[[#This Row],[Duration]])</f>
        <v>13.530555555555555</v>
      </c>
    </row>
    <row r="399" spans="1:9" ht="15" customHeight="1" x14ac:dyDescent="0.25">
      <c r="A399" s="35">
        <v>58</v>
      </c>
      <c r="B399" s="37">
        <v>44264</v>
      </c>
      <c r="C399" s="31">
        <v>0.68958333333333333</v>
      </c>
      <c r="D399" s="28" t="s">
        <v>15</v>
      </c>
      <c r="E399" s="29"/>
      <c r="F399" s="28"/>
      <c r="G399" s="31" cm="1">
        <f t="array" ref="G399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1.1805555555555514E-2</v>
      </c>
      <c r="H399" s="31" t="str">
        <f>IF(wh_table[[#This Row],[Subject 1]]&lt;&gt;"Sitting Adjourned", "", SUMIF(wh_table[Day], wh_table[[#This Row],[Day]],wh_table[Duration]))</f>
        <v/>
      </c>
      <c r="I399" s="33">
        <f>SUM(INDEX(wh_table[Duration],1):wh_table[[#This Row],[Duration]])</f>
        <v>13.542361111111111</v>
      </c>
    </row>
    <row r="400" spans="1:9" ht="15" customHeight="1" x14ac:dyDescent="0.25">
      <c r="A400" s="35">
        <v>58</v>
      </c>
      <c r="B400" s="37">
        <v>44264</v>
      </c>
      <c r="C400" s="31">
        <v>0.70138888888888884</v>
      </c>
      <c r="D400" s="28" t="s">
        <v>66</v>
      </c>
      <c r="E400" s="29" t="s">
        <v>1714</v>
      </c>
      <c r="F400" s="28"/>
      <c r="G400" s="31" cm="1">
        <f t="array" ref="G400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3.6805555555555647E-2</v>
      </c>
      <c r="H400" s="31" t="str">
        <f>IF(wh_table[[#This Row],[Subject 1]]&lt;&gt;"Sitting Adjourned", "", SUMIF(wh_table[Day], wh_table[[#This Row],[Day]],wh_table[Duration]))</f>
        <v/>
      </c>
      <c r="I400" s="33">
        <f>SUM(INDEX(wh_table[Duration],1):wh_table[[#This Row],[Duration]])</f>
        <v>13.579166666666667</v>
      </c>
    </row>
    <row r="401" spans="1:9" ht="15" customHeight="1" x14ac:dyDescent="0.25">
      <c r="A401" s="35">
        <v>58</v>
      </c>
      <c r="B401" s="37">
        <v>44264</v>
      </c>
      <c r="C401" s="31">
        <v>0.73819444444444449</v>
      </c>
      <c r="D401" s="28" t="s">
        <v>67</v>
      </c>
      <c r="E401" s="29"/>
      <c r="F401" s="28"/>
      <c r="G401" s="31" t="str" cm="1">
        <f t="array" ref="G401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/>
      </c>
      <c r="H401" s="31">
        <f>IF(wh_table[[#This Row],[Subject 1]]&lt;&gt;"Sitting Adjourned", "", SUMIF(wh_table[Day], wh_table[[#This Row],[Day]],wh_table[Duration]))</f>
        <v>0.34583333333333338</v>
      </c>
      <c r="I401" s="33">
        <f>SUM(INDEX(wh_table[Duration],1):wh_table[[#This Row],[Duration]])</f>
        <v>13.579166666666667</v>
      </c>
    </row>
    <row r="402" spans="1:9" ht="15" customHeight="1" x14ac:dyDescent="0.25">
      <c r="A402" s="35">
        <v>59</v>
      </c>
      <c r="B402" s="37">
        <v>44265</v>
      </c>
      <c r="C402" s="31">
        <v>0.3923611111111111</v>
      </c>
      <c r="D402" s="28" t="s">
        <v>66</v>
      </c>
      <c r="E402" s="29" t="s">
        <v>1715</v>
      </c>
      <c r="F402" s="28"/>
      <c r="G402" s="31" cm="1">
        <f t="array" ref="G402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6.1111111111111116E-2</v>
      </c>
      <c r="H402" s="31" t="str">
        <f>IF(wh_table[[#This Row],[Subject 1]]&lt;&gt;"Sitting Adjourned", "", SUMIF(wh_table[Day], wh_table[[#This Row],[Day]],wh_table[Duration]))</f>
        <v/>
      </c>
      <c r="I402" s="33">
        <f>SUM(INDEX(wh_table[Duration],1):wh_table[[#This Row],[Duration]])</f>
        <v>13.640277777777779</v>
      </c>
    </row>
    <row r="403" spans="1:9" ht="15" customHeight="1" x14ac:dyDescent="0.25">
      <c r="A403" s="35">
        <v>59</v>
      </c>
      <c r="B403" s="37">
        <v>44265</v>
      </c>
      <c r="C403" s="31">
        <v>0.45347222222222222</v>
      </c>
      <c r="D403" s="28" t="s">
        <v>34</v>
      </c>
      <c r="E403" s="29" t="s">
        <v>1634</v>
      </c>
      <c r="F403" s="28" t="s">
        <v>73</v>
      </c>
      <c r="G403" s="31" cm="1">
        <f t="array" ref="G403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0</v>
      </c>
      <c r="H403" s="31" t="str">
        <f>IF(wh_table[[#This Row],[Subject 1]]&lt;&gt;"Sitting Adjourned", "", SUMIF(wh_table[Day], wh_table[[#This Row],[Day]],wh_table[Duration]))</f>
        <v/>
      </c>
      <c r="I403" s="33">
        <f>SUM(INDEX(wh_table[Duration],1):wh_table[[#This Row],[Duration]])</f>
        <v>13.640277777777779</v>
      </c>
    </row>
    <row r="404" spans="1:9" ht="15" customHeight="1" x14ac:dyDescent="0.25">
      <c r="A404" s="35">
        <v>59</v>
      </c>
      <c r="B404" s="37">
        <v>44265</v>
      </c>
      <c r="C404" s="31">
        <v>0.45347222222222222</v>
      </c>
      <c r="D404" s="28" t="s">
        <v>15</v>
      </c>
      <c r="E404" s="29"/>
      <c r="F404" s="28"/>
      <c r="G404" s="31" cm="1">
        <f t="array" ref="G404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4.8611111111110938E-3</v>
      </c>
      <c r="H404" s="31" t="str">
        <f>IF(wh_table[[#This Row],[Subject 1]]&lt;&gt;"Sitting Adjourned", "", SUMIF(wh_table[Day], wh_table[[#This Row],[Day]],wh_table[Duration]))</f>
        <v/>
      </c>
      <c r="I404" s="33">
        <f>SUM(INDEX(wh_table[Duration],1):wh_table[[#This Row],[Duration]])</f>
        <v>13.645138888888891</v>
      </c>
    </row>
    <row r="405" spans="1:9" ht="15" customHeight="1" x14ac:dyDescent="0.25">
      <c r="A405" s="35">
        <v>59</v>
      </c>
      <c r="B405" s="37">
        <v>44265</v>
      </c>
      <c r="C405" s="31">
        <v>0.45833333333333331</v>
      </c>
      <c r="D405" s="28" t="s">
        <v>66</v>
      </c>
      <c r="E405" s="29" t="s">
        <v>1716</v>
      </c>
      <c r="F405" s="28"/>
      <c r="G405" s="31" cm="1">
        <f t="array" ref="G405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1.3194444444444509E-2</v>
      </c>
      <c r="H405" s="31" t="str">
        <f>IF(wh_table[[#This Row],[Subject 1]]&lt;&gt;"Sitting Adjourned", "", SUMIF(wh_table[Day], wh_table[[#This Row],[Day]],wh_table[Duration]))</f>
        <v/>
      </c>
      <c r="I405" s="33">
        <f>SUM(INDEX(wh_table[Duration],1):wh_table[[#This Row],[Duration]])</f>
        <v>13.658333333333335</v>
      </c>
    </row>
    <row r="406" spans="1:9" ht="15" customHeight="1" x14ac:dyDescent="0.25">
      <c r="A406" s="35">
        <v>59</v>
      </c>
      <c r="B406" s="37">
        <v>44265</v>
      </c>
      <c r="C406" s="31">
        <v>0.47152777777777782</v>
      </c>
      <c r="D406" s="28" t="s">
        <v>15</v>
      </c>
      <c r="E406" s="29"/>
      <c r="F406" s="28" t="s">
        <v>1485</v>
      </c>
      <c r="G406" s="31" cm="1">
        <f t="array" ref="G406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0.13263888888888881</v>
      </c>
      <c r="H406" s="31" t="str">
        <f>IF(wh_table[[#This Row],[Subject 1]]&lt;&gt;"Sitting Adjourned", "", SUMIF(wh_table[Day], wh_table[[#This Row],[Day]],wh_table[Duration]))</f>
        <v/>
      </c>
      <c r="I406" s="33">
        <f>SUM(INDEX(wh_table[Duration],1):wh_table[[#This Row],[Duration]])</f>
        <v>13.790972222222225</v>
      </c>
    </row>
    <row r="407" spans="1:9" ht="15" customHeight="1" x14ac:dyDescent="0.25">
      <c r="A407" s="35">
        <v>59</v>
      </c>
      <c r="B407" s="37">
        <v>44265</v>
      </c>
      <c r="C407" s="31">
        <v>0.60416666666666663</v>
      </c>
      <c r="D407" s="28" t="s">
        <v>66</v>
      </c>
      <c r="E407" s="29" t="s">
        <v>1717</v>
      </c>
      <c r="F407" s="28"/>
      <c r="G407" s="31" cm="1">
        <f t="array" ref="G407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6.1805555555555558E-2</v>
      </c>
      <c r="H407" s="31" t="str">
        <f>IF(wh_table[[#This Row],[Subject 1]]&lt;&gt;"Sitting Adjourned", "", SUMIF(wh_table[Day], wh_table[[#This Row],[Day]],wh_table[Duration]))</f>
        <v/>
      </c>
      <c r="I407" s="33">
        <f>SUM(INDEX(wh_table[Duration],1):wh_table[[#This Row],[Duration]])</f>
        <v>13.85277777777778</v>
      </c>
    </row>
    <row r="408" spans="1:9" ht="15" customHeight="1" x14ac:dyDescent="0.25">
      <c r="A408" s="35">
        <v>59</v>
      </c>
      <c r="B408" s="37">
        <v>44265</v>
      </c>
      <c r="C408" s="31">
        <v>0.66597222222222219</v>
      </c>
      <c r="D408" s="28" t="s">
        <v>34</v>
      </c>
      <c r="E408" s="29" t="s">
        <v>1718</v>
      </c>
      <c r="F408" s="28" t="s">
        <v>73</v>
      </c>
      <c r="G408" s="31" cm="1">
        <f t="array" ref="G408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0</v>
      </c>
      <c r="H408" s="31" t="str">
        <f>IF(wh_table[[#This Row],[Subject 1]]&lt;&gt;"Sitting Adjourned", "", SUMIF(wh_table[Day], wh_table[[#This Row],[Day]],wh_table[Duration]))</f>
        <v/>
      </c>
      <c r="I408" s="33">
        <f>SUM(INDEX(wh_table[Duration],1):wh_table[[#This Row],[Duration]])</f>
        <v>13.85277777777778</v>
      </c>
    </row>
    <row r="409" spans="1:9" ht="15" customHeight="1" x14ac:dyDescent="0.25">
      <c r="A409" s="35">
        <v>59</v>
      </c>
      <c r="B409" s="37">
        <v>44265</v>
      </c>
      <c r="C409" s="31">
        <v>0.66597222222222219</v>
      </c>
      <c r="D409" s="28" t="s">
        <v>15</v>
      </c>
      <c r="E409" s="29"/>
      <c r="F409" s="28"/>
      <c r="G409" s="31" cm="1">
        <f t="array" ref="G409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4.1666666666666519E-3</v>
      </c>
      <c r="H409" s="31" t="str">
        <f>IF(wh_table[[#This Row],[Subject 1]]&lt;&gt;"Sitting Adjourned", "", SUMIF(wh_table[Day], wh_table[[#This Row],[Day]],wh_table[Duration]))</f>
        <v/>
      </c>
      <c r="I409" s="33">
        <f>SUM(INDEX(wh_table[Duration],1):wh_table[[#This Row],[Duration]])</f>
        <v>13.856944444444446</v>
      </c>
    </row>
    <row r="410" spans="1:9" ht="15" customHeight="1" x14ac:dyDescent="0.25">
      <c r="A410" s="35">
        <v>59</v>
      </c>
      <c r="B410" s="37">
        <v>44265</v>
      </c>
      <c r="C410" s="31">
        <v>0.67013888888888884</v>
      </c>
      <c r="D410" s="28" t="s">
        <v>66</v>
      </c>
      <c r="E410" s="29" t="s">
        <v>1719</v>
      </c>
      <c r="F410" s="28"/>
      <c r="G410" s="31" cm="1">
        <f t="array" ref="G410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2.083333333333337E-2</v>
      </c>
      <c r="H410" s="31" t="str">
        <f>IF(wh_table[[#This Row],[Subject 1]]&lt;&gt;"Sitting Adjourned", "", SUMIF(wh_table[Day], wh_table[[#This Row],[Day]],wh_table[Duration]))</f>
        <v/>
      </c>
      <c r="I410" s="33">
        <f>SUM(INDEX(wh_table[Duration],1):wh_table[[#This Row],[Duration]])</f>
        <v>13.87777777777778</v>
      </c>
    </row>
    <row r="411" spans="1:9" ht="15" customHeight="1" x14ac:dyDescent="0.25">
      <c r="A411" s="35">
        <v>59</v>
      </c>
      <c r="B411" s="37">
        <v>44265</v>
      </c>
      <c r="C411" s="31">
        <v>0.69097222222222221</v>
      </c>
      <c r="D411" s="28" t="s">
        <v>15</v>
      </c>
      <c r="E411" s="29"/>
      <c r="F411" s="28"/>
      <c r="G411" s="31" cm="1">
        <f t="array" ref="G411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1.041666666666663E-2</v>
      </c>
      <c r="H411" s="31" t="str">
        <f>IF(wh_table[[#This Row],[Subject 1]]&lt;&gt;"Sitting Adjourned", "", SUMIF(wh_table[Day], wh_table[[#This Row],[Day]],wh_table[Duration]))</f>
        <v/>
      </c>
      <c r="I411" s="33">
        <f>SUM(INDEX(wh_table[Duration],1):wh_table[[#This Row],[Duration]])</f>
        <v>13.888194444444446</v>
      </c>
    </row>
    <row r="412" spans="1:9" ht="15" customHeight="1" x14ac:dyDescent="0.25">
      <c r="A412" s="35">
        <v>59</v>
      </c>
      <c r="B412" s="37">
        <v>44265</v>
      </c>
      <c r="C412" s="31">
        <v>0.70138888888888884</v>
      </c>
      <c r="D412" s="28" t="s">
        <v>66</v>
      </c>
      <c r="E412" s="29" t="s">
        <v>1720</v>
      </c>
      <c r="F412" s="28"/>
      <c r="G412" s="31" cm="1">
        <f t="array" ref="G412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4.1666666666666741E-2</v>
      </c>
      <c r="H412" s="31" t="str">
        <f>IF(wh_table[[#This Row],[Subject 1]]&lt;&gt;"Sitting Adjourned", "", SUMIF(wh_table[Day], wh_table[[#This Row],[Day]],wh_table[Duration]))</f>
        <v/>
      </c>
      <c r="I412" s="33">
        <f>SUM(INDEX(wh_table[Duration],1):wh_table[[#This Row],[Duration]])</f>
        <v>13.929861111111112</v>
      </c>
    </row>
    <row r="413" spans="1:9" ht="15" customHeight="1" x14ac:dyDescent="0.25">
      <c r="A413" s="35">
        <v>59</v>
      </c>
      <c r="B413" s="37">
        <v>44265</v>
      </c>
      <c r="C413" s="31">
        <v>0.74305555555555558</v>
      </c>
      <c r="D413" s="28" t="s">
        <v>67</v>
      </c>
      <c r="E413" s="29"/>
      <c r="F413" s="28"/>
      <c r="G413" s="31" t="str" cm="1">
        <f t="array" ref="G413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/>
      </c>
      <c r="H413" s="31">
        <f>IF(wh_table[[#This Row],[Subject 1]]&lt;&gt;"Sitting Adjourned", "", SUMIF(wh_table[Day], wh_table[[#This Row],[Day]],wh_table[Duration]))</f>
        <v>0.35069444444444448</v>
      </c>
      <c r="I413" s="33">
        <f>SUM(INDEX(wh_table[Duration],1):wh_table[[#This Row],[Duration]])</f>
        <v>13.929861111111112</v>
      </c>
    </row>
    <row r="414" spans="1:9" ht="15" customHeight="1" x14ac:dyDescent="0.25">
      <c r="A414" s="35">
        <v>60</v>
      </c>
      <c r="B414" s="37">
        <v>44266</v>
      </c>
      <c r="C414" s="31">
        <v>0.5625</v>
      </c>
      <c r="D414" s="28" t="s">
        <v>1676</v>
      </c>
      <c r="E414" s="29" t="s">
        <v>1721</v>
      </c>
      <c r="F414" s="28"/>
      <c r="G414" s="31" cm="1">
        <f t="array" ref="G414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7.2222222222222188E-2</v>
      </c>
      <c r="H414" s="31" t="str">
        <f>IF(wh_table[[#This Row],[Subject 1]]&lt;&gt;"Sitting Adjourned", "", SUMIF(wh_table[Day], wh_table[[#This Row],[Day]],wh_table[Duration]))</f>
        <v/>
      </c>
      <c r="I414" s="33">
        <f>SUM(INDEX(wh_table[Duration],1):wh_table[[#This Row],[Duration]])</f>
        <v>14.002083333333335</v>
      </c>
    </row>
    <row r="415" spans="1:9" ht="15" customHeight="1" x14ac:dyDescent="0.25">
      <c r="A415" s="35">
        <v>60</v>
      </c>
      <c r="B415" s="37">
        <v>44266</v>
      </c>
      <c r="C415" s="31">
        <v>0.63472222222222219</v>
      </c>
      <c r="D415" s="28" t="s">
        <v>34</v>
      </c>
      <c r="E415" s="29" t="s">
        <v>1498</v>
      </c>
      <c r="F415" s="28" t="s">
        <v>73</v>
      </c>
      <c r="G415" s="31" cm="1">
        <f t="array" ref="G415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0</v>
      </c>
      <c r="H415" s="31" t="str">
        <f>IF(wh_table[[#This Row],[Subject 1]]&lt;&gt;"Sitting Adjourned", "", SUMIF(wh_table[Day], wh_table[[#This Row],[Day]],wh_table[Duration]))</f>
        <v/>
      </c>
      <c r="I415" s="33">
        <f>SUM(INDEX(wh_table[Duration],1):wh_table[[#This Row],[Duration]])</f>
        <v>14.002083333333335</v>
      </c>
    </row>
    <row r="416" spans="1:9" ht="15" customHeight="1" x14ac:dyDescent="0.25">
      <c r="A416" s="35">
        <v>60</v>
      </c>
      <c r="B416" s="37">
        <v>44266</v>
      </c>
      <c r="C416" s="31">
        <v>0.63472222222222219</v>
      </c>
      <c r="D416" s="28" t="s">
        <v>15</v>
      </c>
      <c r="E416" s="29"/>
      <c r="F416" s="28"/>
      <c r="G416" s="31" cm="1">
        <f t="array" ref="G416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5.2777777777777812E-2</v>
      </c>
      <c r="H416" s="31" t="str">
        <f>IF(wh_table[[#This Row],[Subject 1]]&lt;&gt;"Sitting Adjourned", "", SUMIF(wh_table[Day], wh_table[[#This Row],[Day]],wh_table[Duration]))</f>
        <v/>
      </c>
      <c r="I416" s="33">
        <f>SUM(INDEX(wh_table[Duration],1):wh_table[[#This Row],[Duration]])</f>
        <v>14.054861111111112</v>
      </c>
    </row>
    <row r="417" spans="1:9" ht="15" customHeight="1" x14ac:dyDescent="0.25">
      <c r="A417" s="35">
        <v>60</v>
      </c>
      <c r="B417" s="37">
        <v>44266</v>
      </c>
      <c r="C417" s="31">
        <v>0.6875</v>
      </c>
      <c r="D417" s="28" t="s">
        <v>1676</v>
      </c>
      <c r="E417" s="29" t="s">
        <v>1722</v>
      </c>
      <c r="F417" s="28"/>
      <c r="G417" s="31" cm="1">
        <f t="array" ref="G417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9.0277777777777457E-3</v>
      </c>
      <c r="H417" s="31" t="str">
        <f>IF(wh_table[[#This Row],[Subject 1]]&lt;&gt;"Sitting Adjourned", "", SUMIF(wh_table[Day], wh_table[[#This Row],[Day]],wh_table[Duration]))</f>
        <v/>
      </c>
      <c r="I417" s="33">
        <f>SUM(INDEX(wh_table[Duration],1):wh_table[[#This Row],[Duration]])</f>
        <v>14.06388888888889</v>
      </c>
    </row>
    <row r="418" spans="1:9" ht="15" customHeight="1" x14ac:dyDescent="0.25">
      <c r="A418" s="35">
        <v>60</v>
      </c>
      <c r="B418" s="37">
        <v>44266</v>
      </c>
      <c r="C418" s="31">
        <v>0.69652777777777775</v>
      </c>
      <c r="D418" s="28" t="s">
        <v>67</v>
      </c>
      <c r="E418" s="29"/>
      <c r="F418" s="28"/>
      <c r="G418" s="31" t="str" cm="1">
        <f t="array" ref="G418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/>
      </c>
      <c r="H418" s="31">
        <f>IF(wh_table[[#This Row],[Subject 1]]&lt;&gt;"Sitting Adjourned", "", SUMIF(wh_table[Day], wh_table[[#This Row],[Day]],wh_table[Duration]))</f>
        <v>0.13402777777777775</v>
      </c>
      <c r="I418" s="33">
        <f>SUM(INDEX(wh_table[Duration],1):wh_table[[#This Row],[Duration]])</f>
        <v>14.06388888888889</v>
      </c>
    </row>
    <row r="419" spans="1:9" ht="15" customHeight="1" x14ac:dyDescent="0.25">
      <c r="A419" s="35">
        <v>61</v>
      </c>
      <c r="B419" s="37">
        <v>44270</v>
      </c>
      <c r="C419" s="31">
        <v>0.6875</v>
      </c>
      <c r="D419" s="28" t="s">
        <v>65</v>
      </c>
      <c r="E419" s="29" t="s">
        <v>1723</v>
      </c>
      <c r="F419" s="28"/>
      <c r="G419" s="31" cm="1">
        <f t="array" ref="G419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6.0416666666666674E-2</v>
      </c>
      <c r="H419" s="31" t="str">
        <f>IF(wh_table[[#This Row],[Subject 1]]&lt;&gt;"Sitting Adjourned", "", SUMIF(wh_table[Day], wh_table[[#This Row],[Day]],wh_table[Duration]))</f>
        <v/>
      </c>
      <c r="I419" s="33">
        <f>SUM(INDEX(wh_table[Duration],1):wh_table[[#This Row],[Duration]])</f>
        <v>14.124305555555557</v>
      </c>
    </row>
    <row r="420" spans="1:9" ht="15" customHeight="1" x14ac:dyDescent="0.25">
      <c r="A420" s="35">
        <v>61</v>
      </c>
      <c r="B420" s="37">
        <v>44270</v>
      </c>
      <c r="C420" s="31">
        <v>0.74791666666666667</v>
      </c>
      <c r="D420" s="28" t="s">
        <v>34</v>
      </c>
      <c r="E420" s="29" t="s">
        <v>1724</v>
      </c>
      <c r="F420" s="28" t="s">
        <v>73</v>
      </c>
      <c r="G420" s="31" cm="1">
        <f t="array" ref="G420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0</v>
      </c>
      <c r="H420" s="31" t="str">
        <f>IF(wh_table[[#This Row],[Subject 1]]&lt;&gt;"Sitting Adjourned", "", SUMIF(wh_table[Day], wh_table[[#This Row],[Day]],wh_table[Duration]))</f>
        <v/>
      </c>
      <c r="I420" s="33">
        <f>SUM(INDEX(wh_table[Duration],1):wh_table[[#This Row],[Duration]])</f>
        <v>14.124305555555557</v>
      </c>
    </row>
    <row r="421" spans="1:9" ht="15" customHeight="1" x14ac:dyDescent="0.25">
      <c r="A421" s="35">
        <v>61</v>
      </c>
      <c r="B421" s="37">
        <v>44270</v>
      </c>
      <c r="C421" s="31">
        <v>0.74791666666666667</v>
      </c>
      <c r="D421" s="28" t="s">
        <v>15</v>
      </c>
      <c r="E421" s="29"/>
      <c r="F421" s="28"/>
      <c r="G421" s="31" cm="1">
        <f t="array" ref="G421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1.2499999999999956E-2</v>
      </c>
      <c r="H421" s="31" t="str">
        <f>IF(wh_table[[#This Row],[Subject 1]]&lt;&gt;"Sitting Adjourned", "", SUMIF(wh_table[Day], wh_table[[#This Row],[Day]],wh_table[Duration]))</f>
        <v/>
      </c>
      <c r="I421" s="33">
        <f>SUM(INDEX(wh_table[Duration],1):wh_table[[#This Row],[Duration]])</f>
        <v>14.136805555555556</v>
      </c>
    </row>
    <row r="422" spans="1:9" ht="15" customHeight="1" x14ac:dyDescent="0.25">
      <c r="A422" s="35">
        <v>61</v>
      </c>
      <c r="B422" s="37">
        <v>44270</v>
      </c>
      <c r="C422" s="31">
        <v>0.76041666666666663</v>
      </c>
      <c r="D422" s="28" t="s">
        <v>65</v>
      </c>
      <c r="E422" s="29" t="s">
        <v>1725</v>
      </c>
      <c r="F422" s="28"/>
      <c r="G422" s="31" cm="1">
        <f t="array" ref="G422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6.25E-2</v>
      </c>
      <c r="H422" s="31" t="str">
        <f>IF(wh_table[[#This Row],[Subject 1]]&lt;&gt;"Sitting Adjourned", "", SUMIF(wh_table[Day], wh_table[[#This Row],[Day]],wh_table[Duration]))</f>
        <v/>
      </c>
      <c r="I422" s="33">
        <f>SUM(INDEX(wh_table[Duration],1):wh_table[[#This Row],[Duration]])</f>
        <v>14.199305555555556</v>
      </c>
    </row>
    <row r="423" spans="1:9" ht="15" customHeight="1" x14ac:dyDescent="0.25">
      <c r="A423" s="35">
        <v>61</v>
      </c>
      <c r="B423" s="37">
        <v>44270</v>
      </c>
      <c r="C423" s="31">
        <v>0.82291666666666663</v>
      </c>
      <c r="D423" s="28" t="s">
        <v>34</v>
      </c>
      <c r="E423" s="29" t="s">
        <v>1726</v>
      </c>
      <c r="F423" s="28" t="s">
        <v>73</v>
      </c>
      <c r="G423" s="31" cm="1">
        <f t="array" ref="G423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0</v>
      </c>
      <c r="H423" s="31" t="str">
        <f>IF(wh_table[[#This Row],[Subject 1]]&lt;&gt;"Sitting Adjourned", "", SUMIF(wh_table[Day], wh_table[[#This Row],[Day]],wh_table[Duration]))</f>
        <v/>
      </c>
      <c r="I423" s="33">
        <f>SUM(INDEX(wh_table[Duration],1):wh_table[[#This Row],[Duration]])</f>
        <v>14.199305555555556</v>
      </c>
    </row>
    <row r="424" spans="1:9" ht="15" customHeight="1" x14ac:dyDescent="0.25">
      <c r="A424" s="35">
        <v>61</v>
      </c>
      <c r="B424" s="37">
        <v>44270</v>
      </c>
      <c r="C424" s="31">
        <v>0.82291666666666663</v>
      </c>
      <c r="D424" s="28" t="s">
        <v>67</v>
      </c>
      <c r="E424" s="29"/>
      <c r="F424" s="28"/>
      <c r="G424" s="31" t="str" cm="1">
        <f t="array" ref="G424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/>
      </c>
      <c r="H424" s="31">
        <f>IF(wh_table[[#This Row],[Subject 1]]&lt;&gt;"Sitting Adjourned", "", SUMIF(wh_table[Day], wh_table[[#This Row],[Day]],wh_table[Duration]))</f>
        <v>0.13541666666666663</v>
      </c>
      <c r="I424" s="33">
        <f>SUM(INDEX(wh_table[Duration],1):wh_table[[#This Row],[Duration]])</f>
        <v>14.199305555555556</v>
      </c>
    </row>
    <row r="425" spans="1:9" ht="15" customHeight="1" x14ac:dyDescent="0.25">
      <c r="A425" s="35">
        <v>62</v>
      </c>
      <c r="B425" s="37">
        <v>44271</v>
      </c>
      <c r="C425" s="31">
        <v>0.3923611111111111</v>
      </c>
      <c r="D425" s="28" t="s">
        <v>66</v>
      </c>
      <c r="E425" s="29" t="s">
        <v>1727</v>
      </c>
      <c r="F425" s="28"/>
      <c r="G425" s="31" cm="1">
        <f t="array" ref="G425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6.458333333333327E-2</v>
      </c>
      <c r="H425" s="31" t="str">
        <f>IF(wh_table[[#This Row],[Subject 1]]&lt;&gt;"Sitting Adjourned", "", SUMIF(wh_table[Day], wh_table[[#This Row],[Day]],wh_table[Duration]))</f>
        <v/>
      </c>
      <c r="I425" s="33">
        <f>SUM(INDEX(wh_table[Duration],1):wh_table[[#This Row],[Duration]])</f>
        <v>14.263888888888889</v>
      </c>
    </row>
    <row r="426" spans="1:9" ht="15" customHeight="1" x14ac:dyDescent="0.25">
      <c r="A426" s="35">
        <v>62</v>
      </c>
      <c r="B426" s="37">
        <v>44271</v>
      </c>
      <c r="C426" s="31">
        <v>0.45694444444444438</v>
      </c>
      <c r="D426" s="28" t="s">
        <v>34</v>
      </c>
      <c r="E426" s="29" t="s">
        <v>1728</v>
      </c>
      <c r="F426" s="28" t="s">
        <v>73</v>
      </c>
      <c r="G426" s="31" cm="1">
        <f t="array" ref="G426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0</v>
      </c>
      <c r="H426" s="31" t="str">
        <f>IF(wh_table[[#This Row],[Subject 1]]&lt;&gt;"Sitting Adjourned", "", SUMIF(wh_table[Day], wh_table[[#This Row],[Day]],wh_table[Duration]))</f>
        <v/>
      </c>
      <c r="I426" s="33">
        <f>SUM(INDEX(wh_table[Duration],1):wh_table[[#This Row],[Duration]])</f>
        <v>14.263888888888889</v>
      </c>
    </row>
    <row r="427" spans="1:9" ht="15" customHeight="1" x14ac:dyDescent="0.25">
      <c r="A427" s="35">
        <v>62</v>
      </c>
      <c r="B427" s="37">
        <v>44271</v>
      </c>
      <c r="C427" s="31">
        <v>0.45694444444444438</v>
      </c>
      <c r="D427" s="28" t="s">
        <v>15</v>
      </c>
      <c r="E427" s="29"/>
      <c r="F427" s="28"/>
      <c r="G427" s="31" cm="1">
        <f t="array" ref="G427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2.083333333333437E-3</v>
      </c>
      <c r="H427" s="31" t="str">
        <f>IF(wh_table[[#This Row],[Subject 1]]&lt;&gt;"Sitting Adjourned", "", SUMIF(wh_table[Day], wh_table[[#This Row],[Day]],wh_table[Duration]))</f>
        <v/>
      </c>
      <c r="I427" s="33">
        <f>SUM(INDEX(wh_table[Duration],1):wh_table[[#This Row],[Duration]])</f>
        <v>14.265972222222222</v>
      </c>
    </row>
    <row r="428" spans="1:9" ht="15" customHeight="1" x14ac:dyDescent="0.25">
      <c r="A428" s="35">
        <v>62</v>
      </c>
      <c r="B428" s="37">
        <v>44271</v>
      </c>
      <c r="C428" s="31">
        <v>0.45902777777777781</v>
      </c>
      <c r="D428" s="28" t="s">
        <v>66</v>
      </c>
      <c r="E428" s="29" t="s">
        <v>1729</v>
      </c>
      <c r="F428" s="28"/>
      <c r="G428" s="31" cm="1">
        <f t="array" ref="G428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2.0138888888888873E-2</v>
      </c>
      <c r="H428" s="31" t="str">
        <f>IF(wh_table[[#This Row],[Subject 1]]&lt;&gt;"Sitting Adjourned", "", SUMIF(wh_table[Day], wh_table[[#This Row],[Day]],wh_table[Duration]))</f>
        <v/>
      </c>
      <c r="I428" s="33">
        <f>SUM(INDEX(wh_table[Duration],1):wh_table[[#This Row],[Duration]])</f>
        <v>14.286111111111111</v>
      </c>
    </row>
    <row r="429" spans="1:9" ht="15" customHeight="1" x14ac:dyDescent="0.25">
      <c r="A429" s="35">
        <v>62</v>
      </c>
      <c r="B429" s="37">
        <v>44271</v>
      </c>
      <c r="C429" s="31">
        <v>0.47916666666666669</v>
      </c>
      <c r="D429" s="28" t="s">
        <v>15</v>
      </c>
      <c r="E429" s="29"/>
      <c r="F429" s="28" t="s">
        <v>1485</v>
      </c>
      <c r="G429" s="31" cm="1">
        <f t="array" ref="G429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0.12499999999999994</v>
      </c>
      <c r="H429" s="31" t="str">
        <f>IF(wh_table[[#This Row],[Subject 1]]&lt;&gt;"Sitting Adjourned", "", SUMIF(wh_table[Day], wh_table[[#This Row],[Day]],wh_table[Duration]))</f>
        <v/>
      </c>
      <c r="I429" s="33">
        <f>SUM(INDEX(wh_table[Duration],1):wh_table[[#This Row],[Duration]])</f>
        <v>14.411111111111111</v>
      </c>
    </row>
    <row r="430" spans="1:9" ht="15" customHeight="1" x14ac:dyDescent="0.25">
      <c r="A430" s="35">
        <v>62</v>
      </c>
      <c r="B430" s="37">
        <v>44271</v>
      </c>
      <c r="C430" s="31">
        <v>0.60416666666666663</v>
      </c>
      <c r="D430" s="28" t="s">
        <v>66</v>
      </c>
      <c r="E430" s="29" t="s">
        <v>1730</v>
      </c>
      <c r="F430" s="28"/>
      <c r="G430" s="31" cm="1">
        <f t="array" ref="G430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4.5833333333333393E-2</v>
      </c>
      <c r="H430" s="31" t="str">
        <f>IF(wh_table[[#This Row],[Subject 1]]&lt;&gt;"Sitting Adjourned", "", SUMIF(wh_table[Day], wh_table[[#This Row],[Day]],wh_table[Duration]))</f>
        <v/>
      </c>
      <c r="I430" s="33">
        <f>SUM(INDEX(wh_table[Duration],1):wh_table[[#This Row],[Duration]])</f>
        <v>14.456944444444446</v>
      </c>
    </row>
    <row r="431" spans="1:9" ht="15" customHeight="1" x14ac:dyDescent="0.25">
      <c r="A431" s="35">
        <v>62</v>
      </c>
      <c r="B431" s="37">
        <v>44271</v>
      </c>
      <c r="C431" s="31">
        <v>0.65</v>
      </c>
      <c r="D431" s="28" t="s">
        <v>15</v>
      </c>
      <c r="E431" s="29"/>
      <c r="F431" s="28"/>
      <c r="G431" s="31" cm="1">
        <f t="array" ref="G431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2.0138888888888817E-2</v>
      </c>
      <c r="H431" s="31" t="str">
        <f>IF(wh_table[[#This Row],[Subject 1]]&lt;&gt;"Sitting Adjourned", "", SUMIF(wh_table[Day], wh_table[[#This Row],[Day]],wh_table[Duration]))</f>
        <v/>
      </c>
      <c r="I431" s="33">
        <f>SUM(INDEX(wh_table[Duration],1):wh_table[[#This Row],[Duration]])</f>
        <v>14.477083333333335</v>
      </c>
    </row>
    <row r="432" spans="1:9" ht="15" customHeight="1" x14ac:dyDescent="0.25">
      <c r="A432" s="35">
        <v>62</v>
      </c>
      <c r="B432" s="37">
        <v>44271</v>
      </c>
      <c r="C432" s="31">
        <v>0.67013888888888884</v>
      </c>
      <c r="D432" s="28" t="s">
        <v>66</v>
      </c>
      <c r="E432" s="29" t="s">
        <v>1731</v>
      </c>
      <c r="F432" s="28"/>
      <c r="G432" s="31" cm="1">
        <f t="array" ref="G432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1.9444444444444486E-2</v>
      </c>
      <c r="H432" s="31" t="str">
        <f>IF(wh_table[[#This Row],[Subject 1]]&lt;&gt;"Sitting Adjourned", "", SUMIF(wh_table[Day], wh_table[[#This Row],[Day]],wh_table[Duration]))</f>
        <v/>
      </c>
      <c r="I432" s="33">
        <f>SUM(INDEX(wh_table[Duration],1):wh_table[[#This Row],[Duration]])</f>
        <v>14.496527777777779</v>
      </c>
    </row>
    <row r="433" spans="1:9" ht="15" customHeight="1" x14ac:dyDescent="0.25">
      <c r="A433" s="35">
        <v>62</v>
      </c>
      <c r="B433" s="37">
        <v>44271</v>
      </c>
      <c r="C433" s="31">
        <v>0.68958333333333333</v>
      </c>
      <c r="D433" s="28" t="s">
        <v>15</v>
      </c>
      <c r="E433" s="29"/>
      <c r="F433" s="28"/>
      <c r="G433" s="31" cm="1">
        <f t="array" ref="G433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1.1805555555555514E-2</v>
      </c>
      <c r="H433" s="31" t="str">
        <f>IF(wh_table[[#This Row],[Subject 1]]&lt;&gt;"Sitting Adjourned", "", SUMIF(wh_table[Day], wh_table[[#This Row],[Day]],wh_table[Duration]))</f>
        <v/>
      </c>
      <c r="I433" s="33">
        <f>SUM(INDEX(wh_table[Duration],1):wh_table[[#This Row],[Duration]])</f>
        <v>14.508333333333335</v>
      </c>
    </row>
    <row r="434" spans="1:9" ht="15" customHeight="1" x14ac:dyDescent="0.25">
      <c r="A434" s="35">
        <v>62</v>
      </c>
      <c r="B434" s="37">
        <v>44271</v>
      </c>
      <c r="C434" s="31">
        <v>0.70138888888888884</v>
      </c>
      <c r="D434" s="28" t="s">
        <v>66</v>
      </c>
      <c r="E434" s="29" t="s">
        <v>1732</v>
      </c>
      <c r="F434" s="28"/>
      <c r="G434" s="31" cm="1">
        <f t="array" ref="G434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4.0277777777777857E-2</v>
      </c>
      <c r="H434" s="31" t="str">
        <f>IF(wh_table[[#This Row],[Subject 1]]&lt;&gt;"Sitting Adjourned", "", SUMIF(wh_table[Day], wh_table[[#This Row],[Day]],wh_table[Duration]))</f>
        <v/>
      </c>
      <c r="I434" s="33">
        <f>SUM(INDEX(wh_table[Duration],1):wh_table[[#This Row],[Duration]])</f>
        <v>14.548611111111112</v>
      </c>
    </row>
    <row r="435" spans="1:9" ht="15" customHeight="1" x14ac:dyDescent="0.25">
      <c r="A435" s="35">
        <v>62</v>
      </c>
      <c r="B435" s="37">
        <v>44271</v>
      </c>
      <c r="C435" s="31">
        <v>0.7416666666666667</v>
      </c>
      <c r="D435" s="28" t="s">
        <v>34</v>
      </c>
      <c r="E435" s="29" t="s">
        <v>1733</v>
      </c>
      <c r="F435" s="28" t="s">
        <v>73</v>
      </c>
      <c r="G435" s="31" cm="1">
        <f t="array" ref="G435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0</v>
      </c>
      <c r="H435" s="31" t="str">
        <f>IF(wh_table[[#This Row],[Subject 1]]&lt;&gt;"Sitting Adjourned", "", SUMIF(wh_table[Day], wh_table[[#This Row],[Day]],wh_table[Duration]))</f>
        <v/>
      </c>
      <c r="I435" s="33">
        <f>SUM(INDEX(wh_table[Duration],1):wh_table[[#This Row],[Duration]])</f>
        <v>14.548611111111112</v>
      </c>
    </row>
    <row r="436" spans="1:9" ht="15" customHeight="1" x14ac:dyDescent="0.25">
      <c r="A436" s="35">
        <v>62</v>
      </c>
      <c r="B436" s="37">
        <v>44271</v>
      </c>
      <c r="C436" s="31">
        <v>0.7416666666666667</v>
      </c>
      <c r="D436" s="28" t="s">
        <v>67</v>
      </c>
      <c r="E436" s="29"/>
      <c r="F436" s="28"/>
      <c r="G436" s="31" t="str" cm="1">
        <f t="array" ref="G436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/>
      </c>
      <c r="H436" s="31">
        <f>IF(wh_table[[#This Row],[Subject 1]]&lt;&gt;"Sitting Adjourned", "", SUMIF(wh_table[Day], wh_table[[#This Row],[Day]],wh_table[Duration]))</f>
        <v>0.34930555555555559</v>
      </c>
      <c r="I436" s="33">
        <f>SUM(INDEX(wh_table[Duration],1):wh_table[[#This Row],[Duration]])</f>
        <v>14.548611111111112</v>
      </c>
    </row>
    <row r="437" spans="1:9" ht="15" customHeight="1" x14ac:dyDescent="0.25">
      <c r="A437" s="35">
        <v>63</v>
      </c>
      <c r="B437" s="37">
        <v>44272</v>
      </c>
      <c r="C437" s="31">
        <v>0.3923611111111111</v>
      </c>
      <c r="D437" s="28" t="s">
        <v>66</v>
      </c>
      <c r="E437" s="29" t="s">
        <v>1734</v>
      </c>
      <c r="F437" s="28"/>
      <c r="G437" s="31" cm="1">
        <f t="array" ref="G437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5.2777777777777812E-2</v>
      </c>
      <c r="H437" s="31" t="str">
        <f>IF(wh_table[[#This Row],[Subject 1]]&lt;&gt;"Sitting Adjourned", "", SUMIF(wh_table[Day], wh_table[[#This Row],[Day]],wh_table[Duration]))</f>
        <v/>
      </c>
      <c r="I437" s="33">
        <f>SUM(INDEX(wh_table[Duration],1):wh_table[[#This Row],[Duration]])</f>
        <v>14.60138888888889</v>
      </c>
    </row>
    <row r="438" spans="1:9" ht="15" customHeight="1" x14ac:dyDescent="0.25">
      <c r="A438" s="35">
        <v>63</v>
      </c>
      <c r="B438" s="37">
        <v>44272</v>
      </c>
      <c r="C438" s="31">
        <v>0.44513888888888892</v>
      </c>
      <c r="D438" s="28" t="s">
        <v>15</v>
      </c>
      <c r="E438" s="29"/>
      <c r="F438" s="28"/>
      <c r="G438" s="31" cm="1">
        <f t="array" ref="G438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1.3194444444444398E-2</v>
      </c>
      <c r="H438" s="31" t="str">
        <f>IF(wh_table[[#This Row],[Subject 1]]&lt;&gt;"Sitting Adjourned", "", SUMIF(wh_table[Day], wh_table[[#This Row],[Day]],wh_table[Duration]))</f>
        <v/>
      </c>
      <c r="I438" s="33">
        <f>SUM(INDEX(wh_table[Duration],1):wh_table[[#This Row],[Duration]])</f>
        <v>14.614583333333334</v>
      </c>
    </row>
    <row r="439" spans="1:9" ht="15" customHeight="1" x14ac:dyDescent="0.25">
      <c r="A439" s="35">
        <v>63</v>
      </c>
      <c r="B439" s="37">
        <v>44272</v>
      </c>
      <c r="C439" s="31">
        <v>0.45833333333333331</v>
      </c>
      <c r="D439" s="28" t="s">
        <v>66</v>
      </c>
      <c r="E439" s="29" t="s">
        <v>1735</v>
      </c>
      <c r="F439" s="28"/>
      <c r="G439" s="31" cm="1">
        <f t="array" ref="G439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2.083333333333337E-2</v>
      </c>
      <c r="H439" s="31" t="str">
        <f>IF(wh_table[[#This Row],[Subject 1]]&lt;&gt;"Sitting Adjourned", "", SUMIF(wh_table[Day], wh_table[[#This Row],[Day]],wh_table[Duration]))</f>
        <v/>
      </c>
      <c r="I439" s="33">
        <f>SUM(INDEX(wh_table[Duration],1):wh_table[[#This Row],[Duration]])</f>
        <v>14.635416666666668</v>
      </c>
    </row>
    <row r="440" spans="1:9" ht="15" customHeight="1" x14ac:dyDescent="0.25">
      <c r="A440" s="35">
        <v>63</v>
      </c>
      <c r="B440" s="37">
        <v>44272</v>
      </c>
      <c r="C440" s="31">
        <v>0.47916666666666669</v>
      </c>
      <c r="D440" s="28" t="s">
        <v>15</v>
      </c>
      <c r="E440" s="29"/>
      <c r="F440" s="28" t="s">
        <v>1485</v>
      </c>
      <c r="G440" s="31" cm="1">
        <f t="array" ref="G440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0.12499999999999994</v>
      </c>
      <c r="H440" s="31" t="str">
        <f>IF(wh_table[[#This Row],[Subject 1]]&lt;&gt;"Sitting Adjourned", "", SUMIF(wh_table[Day], wh_table[[#This Row],[Day]],wh_table[Duration]))</f>
        <v/>
      </c>
      <c r="I440" s="33">
        <f>SUM(INDEX(wh_table[Duration],1):wh_table[[#This Row],[Duration]])</f>
        <v>14.760416666666668</v>
      </c>
    </row>
    <row r="441" spans="1:9" ht="15" customHeight="1" x14ac:dyDescent="0.25">
      <c r="A441" s="35">
        <v>63</v>
      </c>
      <c r="B441" s="37">
        <v>44272</v>
      </c>
      <c r="C441" s="31">
        <v>0.60416666666666663</v>
      </c>
      <c r="D441" s="28" t="s">
        <v>66</v>
      </c>
      <c r="E441" s="29" t="s">
        <v>1736</v>
      </c>
      <c r="F441" s="28"/>
      <c r="G441" s="31" cm="1">
        <f t="array" ref="G441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6.0416666666666674E-2</v>
      </c>
      <c r="H441" s="31" t="str">
        <f>IF(wh_table[[#This Row],[Subject 1]]&lt;&gt;"Sitting Adjourned", "", SUMIF(wh_table[Day], wh_table[[#This Row],[Day]],wh_table[Duration]))</f>
        <v/>
      </c>
      <c r="I441" s="33">
        <f>SUM(INDEX(wh_table[Duration],1):wh_table[[#This Row],[Duration]])</f>
        <v>14.820833333333335</v>
      </c>
    </row>
    <row r="442" spans="1:9" ht="15" customHeight="1" x14ac:dyDescent="0.25">
      <c r="A442" s="35">
        <v>63</v>
      </c>
      <c r="B442" s="37">
        <v>44272</v>
      </c>
      <c r="C442" s="31">
        <v>0.6645833333333333</v>
      </c>
      <c r="D442" s="28" t="s">
        <v>15</v>
      </c>
      <c r="E442" s="29"/>
      <c r="F442" s="28"/>
      <c r="G442" s="31" cm="1">
        <f t="array" ref="G442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5.5555555555555358E-3</v>
      </c>
      <c r="H442" s="31" t="str">
        <f>IF(wh_table[[#This Row],[Subject 1]]&lt;&gt;"Sitting Adjourned", "", SUMIF(wh_table[Day], wh_table[[#This Row],[Day]],wh_table[Duration]))</f>
        <v/>
      </c>
      <c r="I442" s="33">
        <f>SUM(INDEX(wh_table[Duration],1):wh_table[[#This Row],[Duration]])</f>
        <v>14.826388888888889</v>
      </c>
    </row>
    <row r="443" spans="1:9" ht="15" customHeight="1" x14ac:dyDescent="0.25">
      <c r="A443" s="35">
        <v>63</v>
      </c>
      <c r="B443" s="37">
        <v>44272</v>
      </c>
      <c r="C443" s="31">
        <v>0.67013888888888884</v>
      </c>
      <c r="D443" s="28" t="s">
        <v>66</v>
      </c>
      <c r="E443" s="29" t="s">
        <v>1737</v>
      </c>
      <c r="F443" s="28"/>
      <c r="G443" s="31" cm="1">
        <f t="array" ref="G443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2.0138888888888928E-2</v>
      </c>
      <c r="H443" s="31" t="str">
        <f>IF(wh_table[[#This Row],[Subject 1]]&lt;&gt;"Sitting Adjourned", "", SUMIF(wh_table[Day], wh_table[[#This Row],[Day]],wh_table[Duration]))</f>
        <v/>
      </c>
      <c r="I443" s="33">
        <f>SUM(INDEX(wh_table[Duration],1):wh_table[[#This Row],[Duration]])</f>
        <v>14.846527777777778</v>
      </c>
    </row>
    <row r="444" spans="1:9" ht="15" customHeight="1" x14ac:dyDescent="0.25">
      <c r="A444" s="35">
        <v>63</v>
      </c>
      <c r="B444" s="37">
        <v>44272</v>
      </c>
      <c r="C444" s="31">
        <v>0.69027777777777777</v>
      </c>
      <c r="D444" s="28" t="s">
        <v>15</v>
      </c>
      <c r="E444" s="29"/>
      <c r="F444" s="28"/>
      <c r="G444" s="31" cm="1">
        <f t="array" ref="G444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1.041666666666663E-2</v>
      </c>
      <c r="H444" s="31" t="str">
        <f>IF(wh_table[[#This Row],[Subject 1]]&lt;&gt;"Sitting Adjourned", "", SUMIF(wh_table[Day], wh_table[[#This Row],[Day]],wh_table[Duration]))</f>
        <v/>
      </c>
      <c r="I444" s="33">
        <f>SUM(INDEX(wh_table[Duration],1):wh_table[[#This Row],[Duration]])</f>
        <v>14.856944444444444</v>
      </c>
    </row>
    <row r="445" spans="1:9" ht="15" customHeight="1" x14ac:dyDescent="0.25">
      <c r="A445" s="35">
        <v>63</v>
      </c>
      <c r="B445" s="37">
        <v>44272</v>
      </c>
      <c r="C445" s="31">
        <v>0.7006944444444444</v>
      </c>
      <c r="D445" s="28" t="s">
        <v>66</v>
      </c>
      <c r="E445" s="29" t="s">
        <v>1738</v>
      </c>
      <c r="F445" s="28"/>
      <c r="G445" s="31" cm="1">
        <f t="array" ref="G445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3.5416666666666763E-2</v>
      </c>
      <c r="H445" s="31" t="str">
        <f>IF(wh_table[[#This Row],[Subject 1]]&lt;&gt;"Sitting Adjourned", "", SUMIF(wh_table[Day], wh_table[[#This Row],[Day]],wh_table[Duration]))</f>
        <v/>
      </c>
      <c r="I445" s="33">
        <f>SUM(INDEX(wh_table[Duration],1):wh_table[[#This Row],[Duration]])</f>
        <v>14.892361111111111</v>
      </c>
    </row>
    <row r="446" spans="1:9" ht="15" customHeight="1" x14ac:dyDescent="0.25">
      <c r="A446" s="35">
        <v>63</v>
      </c>
      <c r="B446" s="37">
        <v>44272</v>
      </c>
      <c r="C446" s="31">
        <v>0.73611111111111116</v>
      </c>
      <c r="D446" s="28" t="s">
        <v>67</v>
      </c>
      <c r="E446" s="29"/>
      <c r="F446" s="28"/>
      <c r="G446" s="31" t="str" cm="1">
        <f t="array" ref="G446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/>
      </c>
      <c r="H446" s="31">
        <f>IF(wh_table[[#This Row],[Subject 1]]&lt;&gt;"Sitting Adjourned", "", SUMIF(wh_table[Day], wh_table[[#This Row],[Day]],wh_table[Duration]))</f>
        <v>0.34375000000000006</v>
      </c>
      <c r="I446" s="33">
        <f>SUM(INDEX(wh_table[Duration],1):wh_table[[#This Row],[Duration]])</f>
        <v>14.892361111111111</v>
      </c>
    </row>
    <row r="447" spans="1:9" ht="15" customHeight="1" x14ac:dyDescent="0.25">
      <c r="A447" s="35">
        <v>64</v>
      </c>
      <c r="B447" s="37">
        <v>44273</v>
      </c>
      <c r="C447" s="31">
        <v>0.5625</v>
      </c>
      <c r="D447" s="28" t="s">
        <v>1676</v>
      </c>
      <c r="E447" s="29" t="s">
        <v>1739</v>
      </c>
      <c r="F447" s="28"/>
      <c r="G447" s="31" cm="1">
        <f t="array" ref="G447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7.291666666666663E-2</v>
      </c>
      <c r="H447" s="31" t="str">
        <f>IF(wh_table[[#This Row],[Subject 1]]&lt;&gt;"Sitting Adjourned", "", SUMIF(wh_table[Day], wh_table[[#This Row],[Day]],wh_table[Duration]))</f>
        <v/>
      </c>
      <c r="I447" s="33">
        <f>SUM(INDEX(wh_table[Duration],1):wh_table[[#This Row],[Duration]])</f>
        <v>14.965277777777777</v>
      </c>
    </row>
    <row r="448" spans="1:9" ht="15" customHeight="1" x14ac:dyDescent="0.25">
      <c r="A448" s="35">
        <v>64</v>
      </c>
      <c r="B448" s="37">
        <v>44273</v>
      </c>
      <c r="C448" s="31">
        <v>0.63541666666666663</v>
      </c>
      <c r="D448" s="28" t="s">
        <v>34</v>
      </c>
      <c r="E448" s="29" t="s">
        <v>1740</v>
      </c>
      <c r="F448" s="28" t="s">
        <v>73</v>
      </c>
      <c r="G448" s="31" cm="1">
        <f t="array" ref="G448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0</v>
      </c>
      <c r="H448" s="31" t="str">
        <f>IF(wh_table[[#This Row],[Subject 1]]&lt;&gt;"Sitting Adjourned", "", SUMIF(wh_table[Day], wh_table[[#This Row],[Day]],wh_table[Duration]))</f>
        <v/>
      </c>
      <c r="I448" s="33">
        <f>SUM(INDEX(wh_table[Duration],1):wh_table[[#This Row],[Duration]])</f>
        <v>14.965277777777777</v>
      </c>
    </row>
    <row r="449" spans="1:9" ht="15" customHeight="1" x14ac:dyDescent="0.25">
      <c r="A449" s="35">
        <v>64</v>
      </c>
      <c r="B449" s="37">
        <v>44273</v>
      </c>
      <c r="C449" s="31">
        <v>0.63541666666666663</v>
      </c>
      <c r="D449" s="28" t="s">
        <v>1676</v>
      </c>
      <c r="E449" s="29" t="s">
        <v>1741</v>
      </c>
      <c r="F449" s="28"/>
      <c r="G449" s="31" cm="1">
        <f t="array" ref="G449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3.6805555555555647E-2</v>
      </c>
      <c r="H449" s="31" t="str">
        <f>IF(wh_table[[#This Row],[Subject 1]]&lt;&gt;"Sitting Adjourned", "", SUMIF(wh_table[Day], wh_table[[#This Row],[Day]],wh_table[Duration]))</f>
        <v/>
      </c>
      <c r="I449" s="33">
        <f>SUM(INDEX(wh_table[Duration],1):wh_table[[#This Row],[Duration]])</f>
        <v>15.002083333333333</v>
      </c>
    </row>
    <row r="450" spans="1:9" ht="15" customHeight="1" x14ac:dyDescent="0.25">
      <c r="A450" s="35">
        <v>64</v>
      </c>
      <c r="B450" s="37">
        <v>44273</v>
      </c>
      <c r="C450" s="31">
        <v>0.67222222222222228</v>
      </c>
      <c r="D450" s="28" t="s">
        <v>67</v>
      </c>
      <c r="E450" s="29"/>
      <c r="F450" s="28"/>
      <c r="G450" s="31" t="str" cm="1">
        <f t="array" ref="G450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/>
      </c>
      <c r="H450" s="31">
        <f>IF(wh_table[[#This Row],[Subject 1]]&lt;&gt;"Sitting Adjourned", "", SUMIF(wh_table[Day], wh_table[[#This Row],[Day]],wh_table[Duration]))</f>
        <v>0.10972222222222228</v>
      </c>
      <c r="I450" s="33">
        <f>SUM(INDEX(wh_table[Duration],1):wh_table[[#This Row],[Duration]])</f>
        <v>15.002083333333333</v>
      </c>
    </row>
    <row r="451" spans="1:9" ht="15" customHeight="1" x14ac:dyDescent="0.25">
      <c r="A451" s="35">
        <v>65</v>
      </c>
      <c r="B451" s="37">
        <v>44277</v>
      </c>
      <c r="C451" s="31">
        <v>0.6875</v>
      </c>
      <c r="D451" s="28" t="s">
        <v>65</v>
      </c>
      <c r="E451" s="29" t="s">
        <v>1742</v>
      </c>
      <c r="F451" s="28"/>
      <c r="G451" s="31" cm="1">
        <f t="array" ref="G451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5.902777777777779E-2</v>
      </c>
      <c r="H451" s="31" t="str">
        <f>IF(wh_table[[#This Row],[Subject 1]]&lt;&gt;"Sitting Adjourned", "", SUMIF(wh_table[Day], wh_table[[#This Row],[Day]],wh_table[Duration]))</f>
        <v/>
      </c>
      <c r="I451" s="33">
        <f>SUM(INDEX(wh_table[Duration],1):wh_table[[#This Row],[Duration]])</f>
        <v>15.061111111111112</v>
      </c>
    </row>
    <row r="452" spans="1:9" ht="15" customHeight="1" x14ac:dyDescent="0.25">
      <c r="A452" s="35">
        <v>65</v>
      </c>
      <c r="B452" s="37">
        <v>44277</v>
      </c>
      <c r="C452" s="31">
        <v>0.74652777777777779</v>
      </c>
      <c r="D452" s="28" t="s">
        <v>34</v>
      </c>
      <c r="E452" s="29" t="s">
        <v>1743</v>
      </c>
      <c r="F452" s="28" t="s">
        <v>73</v>
      </c>
      <c r="G452" s="31" cm="1">
        <f t="array" ref="G452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0</v>
      </c>
      <c r="H452" s="31" t="str">
        <f>IF(wh_table[[#This Row],[Subject 1]]&lt;&gt;"Sitting Adjourned", "", SUMIF(wh_table[Day], wh_table[[#This Row],[Day]],wh_table[Duration]))</f>
        <v/>
      </c>
      <c r="I452" s="33">
        <f>SUM(INDEX(wh_table[Duration],1):wh_table[[#This Row],[Duration]])</f>
        <v>15.061111111111112</v>
      </c>
    </row>
    <row r="453" spans="1:9" ht="15" customHeight="1" x14ac:dyDescent="0.25">
      <c r="A453" s="35">
        <v>65</v>
      </c>
      <c r="B453" s="37">
        <v>44277</v>
      </c>
      <c r="C453" s="31">
        <v>0.74652777777777779</v>
      </c>
      <c r="D453" s="28" t="s">
        <v>15</v>
      </c>
      <c r="E453" s="29"/>
      <c r="F453" s="28"/>
      <c r="G453" s="31" cm="1">
        <f t="array" ref="G453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3.8888888888888862E-2</v>
      </c>
      <c r="H453" s="31" t="str">
        <f>IF(wh_table[[#This Row],[Subject 1]]&lt;&gt;"Sitting Adjourned", "", SUMIF(wh_table[Day], wh_table[[#This Row],[Day]],wh_table[Duration]))</f>
        <v/>
      </c>
      <c r="I453" s="33">
        <f>SUM(INDEX(wh_table[Duration],1):wh_table[[#This Row],[Duration]])</f>
        <v>15.100000000000001</v>
      </c>
    </row>
    <row r="454" spans="1:9" ht="15" customHeight="1" x14ac:dyDescent="0.25">
      <c r="A454" s="35">
        <v>65</v>
      </c>
      <c r="B454" s="37">
        <v>44277</v>
      </c>
      <c r="C454" s="31">
        <v>0.78541666666666665</v>
      </c>
      <c r="D454" s="28" t="s">
        <v>65</v>
      </c>
      <c r="E454" s="29" t="s">
        <v>1744</v>
      </c>
      <c r="F454" s="28"/>
      <c r="G454" s="31" cm="1">
        <f t="array" ref="G454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2.430555555555558E-2</v>
      </c>
      <c r="H454" s="31" t="str">
        <f>IF(wh_table[[#This Row],[Subject 1]]&lt;&gt;"Sitting Adjourned", "", SUMIF(wh_table[Day], wh_table[[#This Row],[Day]],wh_table[Duration]))</f>
        <v/>
      </c>
      <c r="I454" s="33">
        <f>SUM(INDEX(wh_table[Duration],1):wh_table[[#This Row],[Duration]])</f>
        <v>15.124305555555557</v>
      </c>
    </row>
    <row r="455" spans="1:9" ht="15" customHeight="1" x14ac:dyDescent="0.25">
      <c r="A455" s="35">
        <v>65</v>
      </c>
      <c r="B455" s="37">
        <v>44277</v>
      </c>
      <c r="C455" s="31">
        <v>0.80972222222222223</v>
      </c>
      <c r="D455" s="28" t="s">
        <v>67</v>
      </c>
      <c r="E455" s="29"/>
      <c r="F455" s="28"/>
      <c r="G455" s="31" t="str" cm="1">
        <f t="array" ref="G455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/>
      </c>
      <c r="H455" s="31">
        <f>IF(wh_table[[#This Row],[Subject 1]]&lt;&gt;"Sitting Adjourned", "", SUMIF(wh_table[Day], wh_table[[#This Row],[Day]],wh_table[Duration]))</f>
        <v>0.12222222222222223</v>
      </c>
      <c r="I455" s="33">
        <f>SUM(INDEX(wh_table[Duration],1):wh_table[[#This Row],[Duration]])</f>
        <v>15.124305555555557</v>
      </c>
    </row>
    <row r="456" spans="1:9" ht="15" customHeight="1" x14ac:dyDescent="0.25">
      <c r="A456" s="35">
        <v>66</v>
      </c>
      <c r="B456" s="37">
        <v>44278</v>
      </c>
      <c r="C456" s="31">
        <v>0.3923611111111111</v>
      </c>
      <c r="D456" s="28" t="s">
        <v>66</v>
      </c>
      <c r="E456" s="29" t="s">
        <v>1745</v>
      </c>
      <c r="F456" s="28"/>
      <c r="G456" s="31" cm="1">
        <f t="array" ref="G456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5.0694444444444375E-2</v>
      </c>
      <c r="H456" s="31" t="str">
        <f>IF(wh_table[[#This Row],[Subject 1]]&lt;&gt;"Sitting Adjourned", "", SUMIF(wh_table[Day], wh_table[[#This Row],[Day]],wh_table[Duration]))</f>
        <v/>
      </c>
      <c r="I456" s="33">
        <f>SUM(INDEX(wh_table[Duration],1):wh_table[[#This Row],[Duration]])</f>
        <v>15.175000000000001</v>
      </c>
    </row>
    <row r="457" spans="1:9" ht="15" customHeight="1" x14ac:dyDescent="0.25">
      <c r="A457" s="35">
        <v>66</v>
      </c>
      <c r="B457" s="37">
        <v>44278</v>
      </c>
      <c r="C457" s="31">
        <v>0.44305555555555548</v>
      </c>
      <c r="D457" s="28" t="s">
        <v>15</v>
      </c>
      <c r="E457" s="29"/>
      <c r="F457" s="28"/>
      <c r="G457" s="31" cm="1">
        <f t="array" ref="G457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1.5277777777777835E-2</v>
      </c>
      <c r="H457" s="31" t="str">
        <f>IF(wh_table[[#This Row],[Subject 1]]&lt;&gt;"Sitting Adjourned", "", SUMIF(wh_table[Day], wh_table[[#This Row],[Day]],wh_table[Duration]))</f>
        <v/>
      </c>
      <c r="I457" s="33">
        <f>SUM(INDEX(wh_table[Duration],1):wh_table[[#This Row],[Duration]])</f>
        <v>15.190277777777778</v>
      </c>
    </row>
    <row r="458" spans="1:9" ht="15" customHeight="1" x14ac:dyDescent="0.25">
      <c r="A458" s="35">
        <v>66</v>
      </c>
      <c r="B458" s="37">
        <v>44278</v>
      </c>
      <c r="C458" s="31">
        <v>0.45833333333333331</v>
      </c>
      <c r="D458" s="28" t="s">
        <v>66</v>
      </c>
      <c r="E458" s="29" t="s">
        <v>1746</v>
      </c>
      <c r="F458" s="28"/>
      <c r="G458" s="31" cm="1">
        <f t="array" ref="G458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2.083333333333337E-2</v>
      </c>
      <c r="H458" s="31" t="str">
        <f>IF(wh_table[[#This Row],[Subject 1]]&lt;&gt;"Sitting Adjourned", "", SUMIF(wh_table[Day], wh_table[[#This Row],[Day]],wh_table[Duration]))</f>
        <v/>
      </c>
      <c r="I458" s="33">
        <f>SUM(INDEX(wh_table[Duration],1):wh_table[[#This Row],[Duration]])</f>
        <v>15.211111111111112</v>
      </c>
    </row>
    <row r="459" spans="1:9" ht="15" customHeight="1" x14ac:dyDescent="0.25">
      <c r="A459" s="35">
        <v>66</v>
      </c>
      <c r="B459" s="37">
        <v>44278</v>
      </c>
      <c r="C459" s="31">
        <v>0.47916666666666669</v>
      </c>
      <c r="D459" s="28" t="s">
        <v>15</v>
      </c>
      <c r="E459" s="29"/>
      <c r="F459" s="28" t="s">
        <v>1485</v>
      </c>
      <c r="G459" s="31" cm="1">
        <f t="array" ref="G459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0.12499999999999994</v>
      </c>
      <c r="H459" s="31" t="str">
        <f>IF(wh_table[[#This Row],[Subject 1]]&lt;&gt;"Sitting Adjourned", "", SUMIF(wh_table[Day], wh_table[[#This Row],[Day]],wh_table[Duration]))</f>
        <v/>
      </c>
      <c r="I459" s="33">
        <f>SUM(INDEX(wh_table[Duration],1):wh_table[[#This Row],[Duration]])</f>
        <v>15.336111111111112</v>
      </c>
    </row>
    <row r="460" spans="1:9" ht="15" customHeight="1" x14ac:dyDescent="0.25">
      <c r="A460" s="35">
        <v>66</v>
      </c>
      <c r="B460" s="37">
        <v>44278</v>
      </c>
      <c r="C460" s="31">
        <v>0.60416666666666663</v>
      </c>
      <c r="D460" s="28" t="s">
        <v>66</v>
      </c>
      <c r="E460" s="29" t="s">
        <v>1747</v>
      </c>
      <c r="F460" s="28"/>
      <c r="G460" s="31" cm="1">
        <f t="array" ref="G460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5.208333333333337E-2</v>
      </c>
      <c r="H460" s="31" t="str">
        <f>IF(wh_table[[#This Row],[Subject 1]]&lt;&gt;"Sitting Adjourned", "", SUMIF(wh_table[Day], wh_table[[#This Row],[Day]],wh_table[Duration]))</f>
        <v/>
      </c>
      <c r="I460" s="33">
        <f>SUM(INDEX(wh_table[Duration],1):wh_table[[#This Row],[Duration]])</f>
        <v>15.388194444444446</v>
      </c>
    </row>
    <row r="461" spans="1:9" ht="15" customHeight="1" x14ac:dyDescent="0.25">
      <c r="A461" s="35">
        <v>66</v>
      </c>
      <c r="B461" s="37">
        <v>44278</v>
      </c>
      <c r="C461" s="31">
        <v>0.65625</v>
      </c>
      <c r="D461" s="28" t="s">
        <v>15</v>
      </c>
      <c r="E461" s="29"/>
      <c r="F461" s="28"/>
      <c r="G461" s="31" cm="1">
        <f t="array" ref="G461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1.388888888888884E-2</v>
      </c>
      <c r="H461" s="31" t="str">
        <f>IF(wh_table[[#This Row],[Subject 1]]&lt;&gt;"Sitting Adjourned", "", SUMIF(wh_table[Day], wh_table[[#This Row],[Day]],wh_table[Duration]))</f>
        <v/>
      </c>
      <c r="I461" s="33">
        <f>SUM(INDEX(wh_table[Duration],1):wh_table[[#This Row],[Duration]])</f>
        <v>15.402083333333335</v>
      </c>
    </row>
    <row r="462" spans="1:9" ht="15" customHeight="1" x14ac:dyDescent="0.25">
      <c r="A462" s="35">
        <v>66</v>
      </c>
      <c r="B462" s="37">
        <v>44278</v>
      </c>
      <c r="C462" s="31">
        <v>0.67013888888888884</v>
      </c>
      <c r="D462" s="28" t="s">
        <v>66</v>
      </c>
      <c r="E462" s="29" t="s">
        <v>1748</v>
      </c>
      <c r="F462" s="28"/>
      <c r="G462" s="31" cm="1">
        <f t="array" ref="G462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1.5972222222222276E-2</v>
      </c>
      <c r="H462" s="31" t="str">
        <f>IF(wh_table[[#This Row],[Subject 1]]&lt;&gt;"Sitting Adjourned", "", SUMIF(wh_table[Day], wh_table[[#This Row],[Day]],wh_table[Duration]))</f>
        <v/>
      </c>
      <c r="I462" s="33">
        <f>SUM(INDEX(wh_table[Duration],1):wh_table[[#This Row],[Duration]])</f>
        <v>15.418055555555558</v>
      </c>
    </row>
    <row r="463" spans="1:9" ht="15" customHeight="1" x14ac:dyDescent="0.25">
      <c r="A463" s="35">
        <v>66</v>
      </c>
      <c r="B463" s="37">
        <v>44278</v>
      </c>
      <c r="C463" s="31">
        <v>0.68611111111111112</v>
      </c>
      <c r="D463" s="28" t="s">
        <v>15</v>
      </c>
      <c r="E463" s="29"/>
      <c r="F463" s="28"/>
      <c r="G463" s="31" cm="1">
        <f t="array" ref="G463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1.5277777777777724E-2</v>
      </c>
      <c r="H463" s="31" t="str">
        <f>IF(wh_table[[#This Row],[Subject 1]]&lt;&gt;"Sitting Adjourned", "", SUMIF(wh_table[Day], wh_table[[#This Row],[Day]],wh_table[Duration]))</f>
        <v/>
      </c>
      <c r="I463" s="33">
        <f>SUM(INDEX(wh_table[Duration],1):wh_table[[#This Row],[Duration]])</f>
        <v>15.433333333333335</v>
      </c>
    </row>
    <row r="464" spans="1:9" ht="15" customHeight="1" x14ac:dyDescent="0.25">
      <c r="A464" s="35">
        <v>66</v>
      </c>
      <c r="B464" s="37">
        <v>44278</v>
      </c>
      <c r="C464" s="31">
        <v>0.70138888888888884</v>
      </c>
      <c r="D464" s="28" t="s">
        <v>66</v>
      </c>
      <c r="E464" s="29" t="s">
        <v>1749</v>
      </c>
      <c r="F464" s="28"/>
      <c r="G464" s="31" cm="1">
        <f t="array" ref="G464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4.0972222222222299E-2</v>
      </c>
      <c r="H464" s="31" t="str">
        <f>IF(wh_table[[#This Row],[Subject 1]]&lt;&gt;"Sitting Adjourned", "", SUMIF(wh_table[Day], wh_table[[#This Row],[Day]],wh_table[Duration]))</f>
        <v/>
      </c>
      <c r="I464" s="33">
        <f>SUM(INDEX(wh_table[Duration],1):wh_table[[#This Row],[Duration]])</f>
        <v>15.474305555555558</v>
      </c>
    </row>
    <row r="465" spans="1:9" ht="15" customHeight="1" x14ac:dyDescent="0.25">
      <c r="A465" s="35">
        <v>66</v>
      </c>
      <c r="B465" s="37">
        <v>44278</v>
      </c>
      <c r="C465" s="31">
        <v>0.74236111111111114</v>
      </c>
      <c r="D465" s="28" t="s">
        <v>34</v>
      </c>
      <c r="E465" s="29" t="s">
        <v>1750</v>
      </c>
      <c r="F465" s="28" t="s">
        <v>73</v>
      </c>
      <c r="G465" s="31" cm="1">
        <f t="array" ref="G465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0</v>
      </c>
      <c r="H465" s="31" t="str">
        <f>IF(wh_table[[#This Row],[Subject 1]]&lt;&gt;"Sitting Adjourned", "", SUMIF(wh_table[Day], wh_table[[#This Row],[Day]],wh_table[Duration]))</f>
        <v/>
      </c>
      <c r="I465" s="33">
        <f>SUM(INDEX(wh_table[Duration],1):wh_table[[#This Row],[Duration]])</f>
        <v>15.474305555555558</v>
      </c>
    </row>
    <row r="466" spans="1:9" ht="15" customHeight="1" x14ac:dyDescent="0.25">
      <c r="A466" s="35">
        <v>66</v>
      </c>
      <c r="B466" s="37">
        <v>44278</v>
      </c>
      <c r="C466" s="31">
        <v>0.74236111111111114</v>
      </c>
      <c r="D466" s="28" t="s">
        <v>67</v>
      </c>
      <c r="E466" s="29"/>
      <c r="F466" s="28"/>
      <c r="G466" s="31" t="str" cm="1">
        <f t="array" ref="G466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/>
      </c>
      <c r="H466" s="31">
        <f>IF(wh_table[[#This Row],[Subject 1]]&lt;&gt;"Sitting Adjourned", "", SUMIF(wh_table[Day], wh_table[[#This Row],[Day]],wh_table[Duration]))</f>
        <v>0.35000000000000003</v>
      </c>
      <c r="I466" s="33">
        <f>SUM(INDEX(wh_table[Duration],1):wh_table[[#This Row],[Duration]])</f>
        <v>15.474305555555558</v>
      </c>
    </row>
    <row r="467" spans="1:9" ht="15" customHeight="1" x14ac:dyDescent="0.25">
      <c r="A467" s="35">
        <v>67</v>
      </c>
      <c r="B467" s="37">
        <v>44279</v>
      </c>
      <c r="C467" s="31">
        <v>0.3923611111111111</v>
      </c>
      <c r="D467" s="28" t="s">
        <v>66</v>
      </c>
      <c r="E467" s="29" t="s">
        <v>1751</v>
      </c>
      <c r="F467" s="28"/>
      <c r="G467" s="31" cm="1">
        <f t="array" ref="G467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6.0416666666666674E-2</v>
      </c>
      <c r="H467" s="31" t="str">
        <f>IF(wh_table[[#This Row],[Subject 1]]&lt;&gt;"Sitting Adjourned", "", SUMIF(wh_table[Day], wh_table[[#This Row],[Day]],wh_table[Duration]))</f>
        <v/>
      </c>
      <c r="I467" s="33">
        <f>SUM(INDEX(wh_table[Duration],1):wh_table[[#This Row],[Duration]])</f>
        <v>15.534722222222225</v>
      </c>
    </row>
    <row r="468" spans="1:9" ht="15" customHeight="1" x14ac:dyDescent="0.25">
      <c r="A468" s="35">
        <v>67</v>
      </c>
      <c r="B468" s="37">
        <v>44279</v>
      </c>
      <c r="C468" s="31">
        <v>0.45277777777777778</v>
      </c>
      <c r="D468" s="28" t="s">
        <v>34</v>
      </c>
      <c r="E468" s="29" t="s">
        <v>1752</v>
      </c>
      <c r="F468" s="28" t="s">
        <v>73</v>
      </c>
      <c r="G468" s="31" cm="1">
        <f t="array" ref="G468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0</v>
      </c>
      <c r="H468" s="31" t="str">
        <f>IF(wh_table[[#This Row],[Subject 1]]&lt;&gt;"Sitting Adjourned", "", SUMIF(wh_table[Day], wh_table[[#This Row],[Day]],wh_table[Duration]))</f>
        <v/>
      </c>
      <c r="I468" s="33">
        <f>SUM(INDEX(wh_table[Duration],1):wh_table[[#This Row],[Duration]])</f>
        <v>15.534722222222225</v>
      </c>
    </row>
    <row r="469" spans="1:9" ht="15" customHeight="1" x14ac:dyDescent="0.25">
      <c r="A469" s="35">
        <v>67</v>
      </c>
      <c r="B469" s="37">
        <v>44279</v>
      </c>
      <c r="C469" s="31">
        <v>0.45277777777777778</v>
      </c>
      <c r="D469" s="28" t="s">
        <v>15</v>
      </c>
      <c r="E469" s="29"/>
      <c r="F469" s="28"/>
      <c r="G469" s="31" cm="1">
        <f t="array" ref="G469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5.5555555555555358E-3</v>
      </c>
      <c r="H469" s="31" t="str">
        <f>IF(wh_table[[#This Row],[Subject 1]]&lt;&gt;"Sitting Adjourned", "", SUMIF(wh_table[Day], wh_table[[#This Row],[Day]],wh_table[Duration]))</f>
        <v/>
      </c>
      <c r="I469" s="33">
        <f>SUM(INDEX(wh_table[Duration],1):wh_table[[#This Row],[Duration]])</f>
        <v>15.540277777777781</v>
      </c>
    </row>
    <row r="470" spans="1:9" ht="15" customHeight="1" x14ac:dyDescent="0.25">
      <c r="A470" s="35">
        <v>67</v>
      </c>
      <c r="B470" s="37">
        <v>44279</v>
      </c>
      <c r="C470" s="31">
        <v>0.45833333333333331</v>
      </c>
      <c r="D470" s="28" t="s">
        <v>66</v>
      </c>
      <c r="E470" s="29" t="s">
        <v>1753</v>
      </c>
      <c r="F470" s="28"/>
      <c r="G470" s="31" cm="1">
        <f t="array" ref="G470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1.7361111111111105E-2</v>
      </c>
      <c r="H470" s="31" t="str">
        <f>IF(wh_table[[#This Row],[Subject 1]]&lt;&gt;"Sitting Adjourned", "", SUMIF(wh_table[Day], wh_table[[#This Row],[Day]],wh_table[Duration]))</f>
        <v/>
      </c>
      <c r="I470" s="33">
        <f>SUM(INDEX(wh_table[Duration],1):wh_table[[#This Row],[Duration]])</f>
        <v>15.557638888888892</v>
      </c>
    </row>
    <row r="471" spans="1:9" ht="15" customHeight="1" x14ac:dyDescent="0.25">
      <c r="A471" s="35">
        <v>67</v>
      </c>
      <c r="B471" s="37">
        <v>44279</v>
      </c>
      <c r="C471" s="31">
        <v>0.47569444444444442</v>
      </c>
      <c r="D471" s="28" t="s">
        <v>15</v>
      </c>
      <c r="E471" s="29"/>
      <c r="F471" s="28" t="s">
        <v>1485</v>
      </c>
      <c r="G471" s="31" cm="1">
        <f t="array" ref="G471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0.12847222222222221</v>
      </c>
      <c r="H471" s="31" t="str">
        <f>IF(wh_table[[#This Row],[Subject 1]]&lt;&gt;"Sitting Adjourned", "", SUMIF(wh_table[Day], wh_table[[#This Row],[Day]],wh_table[Duration]))</f>
        <v/>
      </c>
      <c r="I471" s="33">
        <f>SUM(INDEX(wh_table[Duration],1):wh_table[[#This Row],[Duration]])</f>
        <v>15.686111111111114</v>
      </c>
    </row>
    <row r="472" spans="1:9" ht="15" customHeight="1" x14ac:dyDescent="0.25">
      <c r="A472" s="35">
        <v>67</v>
      </c>
      <c r="B472" s="37">
        <v>44279</v>
      </c>
      <c r="C472" s="31">
        <v>0.60416666666666663</v>
      </c>
      <c r="D472" s="28" t="s">
        <v>66</v>
      </c>
      <c r="E472" s="29" t="s">
        <v>1754</v>
      </c>
      <c r="F472" s="28"/>
      <c r="G472" s="31" cm="1">
        <f t="array" ref="G472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5.7638888888888906E-2</v>
      </c>
      <c r="H472" s="31" t="str">
        <f>IF(wh_table[[#This Row],[Subject 1]]&lt;&gt;"Sitting Adjourned", "", SUMIF(wh_table[Day], wh_table[[#This Row],[Day]],wh_table[Duration]))</f>
        <v/>
      </c>
      <c r="I472" s="33">
        <f>SUM(INDEX(wh_table[Duration],1):wh_table[[#This Row],[Duration]])</f>
        <v>15.743750000000002</v>
      </c>
    </row>
    <row r="473" spans="1:9" ht="15" customHeight="1" x14ac:dyDescent="0.25">
      <c r="A473" s="35">
        <v>67</v>
      </c>
      <c r="B473" s="37">
        <v>44279</v>
      </c>
      <c r="C473" s="31">
        <v>0.66180555555555554</v>
      </c>
      <c r="D473" s="28" t="s">
        <v>15</v>
      </c>
      <c r="E473" s="29"/>
      <c r="F473" s="28"/>
      <c r="G473" s="31" cm="1">
        <f t="array" ref="G473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8.3333333333333037E-3</v>
      </c>
      <c r="H473" s="31" t="str">
        <f>IF(wh_table[[#This Row],[Subject 1]]&lt;&gt;"Sitting Adjourned", "", SUMIF(wh_table[Day], wh_table[[#This Row],[Day]],wh_table[Duration]))</f>
        <v/>
      </c>
      <c r="I473" s="33">
        <f>SUM(INDEX(wh_table[Duration],1):wh_table[[#This Row],[Duration]])</f>
        <v>15.752083333333335</v>
      </c>
    </row>
    <row r="474" spans="1:9" ht="15" customHeight="1" x14ac:dyDescent="0.25">
      <c r="A474" s="35">
        <v>67</v>
      </c>
      <c r="B474" s="37">
        <v>44279</v>
      </c>
      <c r="C474" s="31">
        <v>0.67013888888888884</v>
      </c>
      <c r="D474" s="28" t="s">
        <v>66</v>
      </c>
      <c r="E474" s="29" t="s">
        <v>1755</v>
      </c>
      <c r="F474" s="28"/>
      <c r="G474" s="31" cm="1">
        <f t="array" ref="G474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1.2500000000000067E-2</v>
      </c>
      <c r="H474" s="31" t="str">
        <f>IF(wh_table[[#This Row],[Subject 1]]&lt;&gt;"Sitting Adjourned", "", SUMIF(wh_table[Day], wh_table[[#This Row],[Day]],wh_table[Duration]))</f>
        <v/>
      </c>
      <c r="I474" s="33">
        <f>SUM(INDEX(wh_table[Duration],1):wh_table[[#This Row],[Duration]])</f>
        <v>15.764583333333334</v>
      </c>
    </row>
    <row r="475" spans="1:9" ht="15" customHeight="1" x14ac:dyDescent="0.25">
      <c r="A475" s="35">
        <v>67</v>
      </c>
      <c r="B475" s="37">
        <v>44279</v>
      </c>
      <c r="C475" s="31">
        <v>0.68263888888888891</v>
      </c>
      <c r="D475" s="28" t="s">
        <v>15</v>
      </c>
      <c r="E475" s="29"/>
      <c r="F475" s="28"/>
      <c r="G475" s="31" cm="1">
        <f t="array" ref="G475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1.8749999999999933E-2</v>
      </c>
      <c r="H475" s="31" t="str">
        <f>IF(wh_table[[#This Row],[Subject 1]]&lt;&gt;"Sitting Adjourned", "", SUMIF(wh_table[Day], wh_table[[#This Row],[Day]],wh_table[Duration]))</f>
        <v/>
      </c>
      <c r="I475" s="33">
        <f>SUM(INDEX(wh_table[Duration],1):wh_table[[#This Row],[Duration]])</f>
        <v>15.783333333333335</v>
      </c>
    </row>
    <row r="476" spans="1:9" ht="15" customHeight="1" x14ac:dyDescent="0.25">
      <c r="A476" s="35">
        <v>67</v>
      </c>
      <c r="B476" s="37">
        <v>44279</v>
      </c>
      <c r="C476" s="31">
        <v>0.70138888888888884</v>
      </c>
      <c r="D476" s="28" t="s">
        <v>66</v>
      </c>
      <c r="E476" s="29" t="s">
        <v>1756</v>
      </c>
      <c r="F476" s="28"/>
      <c r="G476" s="31" cm="1">
        <f t="array" ref="G476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4.0972222222222299E-2</v>
      </c>
      <c r="H476" s="31" t="str">
        <f>IF(wh_table[[#This Row],[Subject 1]]&lt;&gt;"Sitting Adjourned", "", SUMIF(wh_table[Day], wh_table[[#This Row],[Day]],wh_table[Duration]))</f>
        <v/>
      </c>
      <c r="I476" s="33">
        <f>SUM(INDEX(wh_table[Duration],1):wh_table[[#This Row],[Duration]])</f>
        <v>15.824305555555558</v>
      </c>
    </row>
    <row r="477" spans="1:9" ht="15" customHeight="1" x14ac:dyDescent="0.25">
      <c r="A477" s="35">
        <v>67</v>
      </c>
      <c r="B477" s="37">
        <v>44279</v>
      </c>
      <c r="C477" s="31">
        <v>0.74236111111111114</v>
      </c>
      <c r="D477" s="28" t="s">
        <v>67</v>
      </c>
      <c r="E477" s="29"/>
      <c r="F477" s="28"/>
      <c r="G477" s="31" t="str" cm="1">
        <f t="array" ref="G477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/>
      </c>
      <c r="H477" s="31">
        <f>IF(wh_table[[#This Row],[Subject 1]]&lt;&gt;"Sitting Adjourned", "", SUMIF(wh_table[Day], wh_table[[#This Row],[Day]],wh_table[Duration]))</f>
        <v>0.35000000000000003</v>
      </c>
      <c r="I477" s="33">
        <f>SUM(INDEX(wh_table[Duration],1):wh_table[[#This Row],[Duration]])</f>
        <v>15.824305555555558</v>
      </c>
    </row>
    <row r="478" spans="1:9" ht="15" customHeight="1" x14ac:dyDescent="0.25">
      <c r="A478" s="35">
        <v>68</v>
      </c>
      <c r="B478" s="37">
        <v>44280</v>
      </c>
      <c r="C478" s="31">
        <v>0.5625</v>
      </c>
      <c r="D478" s="28" t="s">
        <v>1676</v>
      </c>
      <c r="E478" s="29" t="s">
        <v>1757</v>
      </c>
      <c r="F478" s="28"/>
      <c r="G478" s="31" cm="1">
        <f t="array" ref="G478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6.25E-2</v>
      </c>
      <c r="H478" s="31" t="str">
        <f>IF(wh_table[[#This Row],[Subject 1]]&lt;&gt;"Sitting Adjourned", "", SUMIF(wh_table[Day], wh_table[[#This Row],[Day]],wh_table[Duration]))</f>
        <v/>
      </c>
      <c r="I478" s="33">
        <f>SUM(INDEX(wh_table[Duration],1):wh_table[[#This Row],[Duration]])</f>
        <v>15.886805555555558</v>
      </c>
    </row>
    <row r="479" spans="1:9" ht="15" customHeight="1" x14ac:dyDescent="0.25">
      <c r="A479" s="35">
        <v>68</v>
      </c>
      <c r="B479" s="37">
        <v>44280</v>
      </c>
      <c r="C479" s="31">
        <v>0.625</v>
      </c>
      <c r="D479" s="28" t="s">
        <v>15</v>
      </c>
      <c r="E479" s="29"/>
      <c r="F479" s="28"/>
      <c r="G479" s="31" cm="1">
        <f t="array" ref="G479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1.041666666666663E-2</v>
      </c>
      <c r="H479" s="31" t="str">
        <f>IF(wh_table[[#This Row],[Subject 1]]&lt;&gt;"Sitting Adjourned", "", SUMIF(wh_table[Day], wh_table[[#This Row],[Day]],wh_table[Duration]))</f>
        <v/>
      </c>
      <c r="I479" s="33">
        <f>SUM(INDEX(wh_table[Duration],1):wh_table[[#This Row],[Duration]])</f>
        <v>15.897222222222224</v>
      </c>
    </row>
    <row r="480" spans="1:9" ht="15" customHeight="1" x14ac:dyDescent="0.25">
      <c r="A480" s="35">
        <v>68</v>
      </c>
      <c r="B480" s="37">
        <v>44280</v>
      </c>
      <c r="C480" s="31">
        <v>0.63541666666666663</v>
      </c>
      <c r="D480" s="28" t="s">
        <v>1676</v>
      </c>
      <c r="E480" s="29" t="s">
        <v>1758</v>
      </c>
      <c r="F480" s="28"/>
      <c r="G480" s="31" cm="1">
        <f t="array" ref="G480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6.25E-2</v>
      </c>
      <c r="H480" s="31" t="str">
        <f>IF(wh_table[[#This Row],[Subject 1]]&lt;&gt;"Sitting Adjourned", "", SUMIF(wh_table[Day], wh_table[[#This Row],[Day]],wh_table[Duration]))</f>
        <v/>
      </c>
      <c r="I480" s="33">
        <f>SUM(INDEX(wh_table[Duration],1):wh_table[[#This Row],[Duration]])</f>
        <v>15.959722222222224</v>
      </c>
    </row>
    <row r="481" spans="1:9" ht="15" customHeight="1" x14ac:dyDescent="0.25">
      <c r="A481" s="35">
        <v>68</v>
      </c>
      <c r="B481" s="37">
        <v>44280</v>
      </c>
      <c r="C481" s="31">
        <v>0.69791666666666663</v>
      </c>
      <c r="D481" s="28" t="s">
        <v>67</v>
      </c>
      <c r="E481" s="29"/>
      <c r="F481" s="28"/>
      <c r="G481" s="31" t="str" cm="1">
        <f t="array" ref="G481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/>
      </c>
      <c r="H481" s="31">
        <f>IF(wh_table[[#This Row],[Subject 1]]&lt;&gt;"Sitting Adjourned", "", SUMIF(wh_table[Day], wh_table[[#This Row],[Day]],wh_table[Duration]))</f>
        <v>0.13541666666666663</v>
      </c>
      <c r="I481" s="33">
        <f>SUM(INDEX(wh_table[Duration],1):wh_table[[#This Row],[Duration]])</f>
        <v>15.959722222222224</v>
      </c>
    </row>
    <row r="482" spans="1:9" ht="15" customHeight="1" x14ac:dyDescent="0.25">
      <c r="A482" s="35">
        <v>69</v>
      </c>
      <c r="B482" s="37">
        <v>44299</v>
      </c>
      <c r="C482" s="31">
        <v>0.3923611111111111</v>
      </c>
      <c r="D482" s="28" t="s">
        <v>66</v>
      </c>
      <c r="E482" s="29" t="s">
        <v>1759</v>
      </c>
      <c r="F482" s="28"/>
      <c r="G482" s="31" cm="1">
        <f t="array" ref="G482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5.902777777777779E-2</v>
      </c>
      <c r="H482" s="31" t="str">
        <f>IF(wh_table[[#This Row],[Subject 1]]&lt;&gt;"Sitting Adjourned", "", SUMIF(wh_table[Day], wh_table[[#This Row],[Day]],wh_table[Duration]))</f>
        <v/>
      </c>
      <c r="I482" s="33">
        <f>SUM(INDEX(wh_table[Duration],1):wh_table[[#This Row],[Duration]])</f>
        <v>16.018750000000001</v>
      </c>
    </row>
    <row r="483" spans="1:9" ht="15" customHeight="1" x14ac:dyDescent="0.25">
      <c r="A483" s="35">
        <v>69</v>
      </c>
      <c r="B483" s="37">
        <v>44299</v>
      </c>
      <c r="C483" s="31">
        <v>0.4513888888888889</v>
      </c>
      <c r="D483" s="28" t="s">
        <v>15</v>
      </c>
      <c r="E483" s="29"/>
      <c r="F483" s="28"/>
      <c r="G483" s="31" cm="1">
        <f t="array" ref="G483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6.9444444444444198E-3</v>
      </c>
      <c r="H483" s="31" t="str">
        <f>IF(wh_table[[#This Row],[Subject 1]]&lt;&gt;"Sitting Adjourned", "", SUMIF(wh_table[Day], wh_table[[#This Row],[Day]],wh_table[Duration]))</f>
        <v/>
      </c>
      <c r="I483" s="33">
        <f>SUM(INDEX(wh_table[Duration],1):wh_table[[#This Row],[Duration]])</f>
        <v>16.025694444444444</v>
      </c>
    </row>
    <row r="484" spans="1:9" ht="15" customHeight="1" x14ac:dyDescent="0.25">
      <c r="A484" s="35">
        <v>69</v>
      </c>
      <c r="B484" s="37">
        <v>44299</v>
      </c>
      <c r="C484" s="31">
        <v>0.45833333333333331</v>
      </c>
      <c r="D484" s="28" t="s">
        <v>66</v>
      </c>
      <c r="E484" s="29" t="s">
        <v>1760</v>
      </c>
      <c r="F484" s="28"/>
      <c r="G484" s="31" cm="1">
        <f t="array" ref="G484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1.6666666666666663E-2</v>
      </c>
      <c r="H484" s="31" t="str">
        <f>IF(wh_table[[#This Row],[Subject 1]]&lt;&gt;"Sitting Adjourned", "", SUMIF(wh_table[Day], wh_table[[#This Row],[Day]],wh_table[Duration]))</f>
        <v/>
      </c>
      <c r="I484" s="33">
        <f>SUM(INDEX(wh_table[Duration],1):wh_table[[#This Row],[Duration]])</f>
        <v>16.042361111111109</v>
      </c>
    </row>
    <row r="485" spans="1:9" ht="15" customHeight="1" x14ac:dyDescent="0.25">
      <c r="A485" s="35">
        <v>69</v>
      </c>
      <c r="B485" s="37">
        <v>44299</v>
      </c>
      <c r="C485" s="31">
        <v>0.47499999999999998</v>
      </c>
      <c r="D485" s="28" t="s">
        <v>15</v>
      </c>
      <c r="E485" s="29"/>
      <c r="F485" s="28" t="s">
        <v>1485</v>
      </c>
      <c r="G485" s="31" cm="1">
        <f t="array" ref="G485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0.12916666666666665</v>
      </c>
      <c r="H485" s="31" t="str">
        <f>IF(wh_table[[#This Row],[Subject 1]]&lt;&gt;"Sitting Adjourned", "", SUMIF(wh_table[Day], wh_table[[#This Row],[Day]],wh_table[Duration]))</f>
        <v/>
      </c>
      <c r="I485" s="33">
        <f>SUM(INDEX(wh_table[Duration],1):wh_table[[#This Row],[Duration]])</f>
        <v>16.171527777777776</v>
      </c>
    </row>
    <row r="486" spans="1:9" ht="15" customHeight="1" x14ac:dyDescent="0.25">
      <c r="A486" s="35">
        <v>69</v>
      </c>
      <c r="B486" s="37">
        <v>44299</v>
      </c>
      <c r="C486" s="31">
        <v>0.60416666666666663</v>
      </c>
      <c r="D486" s="28" t="s">
        <v>66</v>
      </c>
      <c r="E486" s="29" t="s">
        <v>1761</v>
      </c>
      <c r="F486" s="28"/>
      <c r="G486" s="31" cm="1">
        <f t="array" ref="G486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5.208333333333337E-2</v>
      </c>
      <c r="H486" s="31" t="str">
        <f>IF(wh_table[[#This Row],[Subject 1]]&lt;&gt;"Sitting Adjourned", "", SUMIF(wh_table[Day], wh_table[[#This Row],[Day]],wh_table[Duration]))</f>
        <v/>
      </c>
      <c r="I486" s="33">
        <f>SUM(INDEX(wh_table[Duration],1):wh_table[[#This Row],[Duration]])</f>
        <v>16.223611111111108</v>
      </c>
    </row>
    <row r="487" spans="1:9" ht="15" customHeight="1" x14ac:dyDescent="0.25">
      <c r="A487" s="35">
        <v>69</v>
      </c>
      <c r="B487" s="37">
        <v>44299</v>
      </c>
      <c r="C487" s="31">
        <v>0.65625</v>
      </c>
      <c r="D487" s="28" t="s">
        <v>34</v>
      </c>
      <c r="E487" s="29" t="s">
        <v>1762</v>
      </c>
      <c r="F487" s="28" t="s">
        <v>73</v>
      </c>
      <c r="G487" s="31" cm="1">
        <f t="array" ref="G487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0</v>
      </c>
      <c r="H487" s="31" t="str">
        <f>IF(wh_table[[#This Row],[Subject 1]]&lt;&gt;"Sitting Adjourned", "", SUMIF(wh_table[Day], wh_table[[#This Row],[Day]],wh_table[Duration]))</f>
        <v/>
      </c>
      <c r="I487" s="33">
        <f>SUM(INDEX(wh_table[Duration],1):wh_table[[#This Row],[Duration]])</f>
        <v>16.223611111111108</v>
      </c>
    </row>
    <row r="488" spans="1:9" ht="15" customHeight="1" x14ac:dyDescent="0.25">
      <c r="A488" s="35">
        <v>69</v>
      </c>
      <c r="B488" s="37">
        <v>44299</v>
      </c>
      <c r="C488" s="31">
        <v>0.65625</v>
      </c>
      <c r="D488" s="28" t="s">
        <v>15</v>
      </c>
      <c r="E488" s="29"/>
      <c r="F488" s="28"/>
      <c r="G488" s="31" cm="1">
        <f t="array" ref="G488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1.388888888888884E-2</v>
      </c>
      <c r="H488" s="31" t="str">
        <f>IF(wh_table[[#This Row],[Subject 1]]&lt;&gt;"Sitting Adjourned", "", SUMIF(wh_table[Day], wh_table[[#This Row],[Day]],wh_table[Duration]))</f>
        <v/>
      </c>
      <c r="I488" s="33">
        <f>SUM(INDEX(wh_table[Duration],1):wh_table[[#This Row],[Duration]])</f>
        <v>16.237499999999997</v>
      </c>
    </row>
    <row r="489" spans="1:9" ht="15" customHeight="1" x14ac:dyDescent="0.25">
      <c r="A489" s="35">
        <v>69</v>
      </c>
      <c r="B489" s="37">
        <v>44299</v>
      </c>
      <c r="C489" s="31">
        <v>0.67013888888888884</v>
      </c>
      <c r="D489" s="28" t="s">
        <v>66</v>
      </c>
      <c r="E489" s="29" t="s">
        <v>1763</v>
      </c>
      <c r="F489" s="28"/>
      <c r="G489" s="31" cm="1">
        <f t="array" ref="G489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2.083333333333337E-2</v>
      </c>
      <c r="H489" s="31" t="str">
        <f>IF(wh_table[[#This Row],[Subject 1]]&lt;&gt;"Sitting Adjourned", "", SUMIF(wh_table[Day], wh_table[[#This Row],[Day]],wh_table[Duration]))</f>
        <v/>
      </c>
      <c r="I489" s="33">
        <f>SUM(INDEX(wh_table[Duration],1):wh_table[[#This Row],[Duration]])</f>
        <v>16.258333333333329</v>
      </c>
    </row>
    <row r="490" spans="1:9" ht="15" customHeight="1" x14ac:dyDescent="0.25">
      <c r="A490" s="35">
        <v>69</v>
      </c>
      <c r="B490" s="37">
        <v>44299</v>
      </c>
      <c r="C490" s="31">
        <v>0.69097222222222221</v>
      </c>
      <c r="D490" s="28" t="s">
        <v>15</v>
      </c>
      <c r="E490" s="29"/>
      <c r="F490" s="28"/>
      <c r="G490" s="31" cm="1">
        <f t="array" ref="G490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1.041666666666663E-2</v>
      </c>
      <c r="H490" s="31" t="str">
        <f>IF(wh_table[[#This Row],[Subject 1]]&lt;&gt;"Sitting Adjourned", "", SUMIF(wh_table[Day], wh_table[[#This Row],[Day]],wh_table[Duration]))</f>
        <v/>
      </c>
      <c r="I490" s="33">
        <f>SUM(INDEX(wh_table[Duration],1):wh_table[[#This Row],[Duration]])</f>
        <v>16.268749999999997</v>
      </c>
    </row>
    <row r="491" spans="1:9" ht="15" customHeight="1" x14ac:dyDescent="0.25">
      <c r="A491" s="35">
        <v>69</v>
      </c>
      <c r="B491" s="37">
        <v>44299</v>
      </c>
      <c r="C491" s="31">
        <v>0.70138888888888884</v>
      </c>
      <c r="D491" s="28" t="s">
        <v>66</v>
      </c>
      <c r="E491" s="29" t="s">
        <v>1764</v>
      </c>
      <c r="F491" s="28"/>
      <c r="G491" s="31" cm="1">
        <f t="array" ref="G491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4.0972222222222299E-2</v>
      </c>
      <c r="H491" s="31" t="str">
        <f>IF(wh_table[[#This Row],[Subject 1]]&lt;&gt;"Sitting Adjourned", "", SUMIF(wh_table[Day], wh_table[[#This Row],[Day]],wh_table[Duration]))</f>
        <v/>
      </c>
      <c r="I491" s="33">
        <f>SUM(INDEX(wh_table[Duration],1):wh_table[[#This Row],[Duration]])</f>
        <v>16.30972222222222</v>
      </c>
    </row>
    <row r="492" spans="1:9" ht="15" customHeight="1" x14ac:dyDescent="0.25">
      <c r="A492" s="35">
        <v>69</v>
      </c>
      <c r="B492" s="37">
        <v>44299</v>
      </c>
      <c r="C492" s="31">
        <v>0.74236111111111114</v>
      </c>
      <c r="D492" s="28" t="s">
        <v>34</v>
      </c>
      <c r="E492" s="29" t="s">
        <v>1684</v>
      </c>
      <c r="F492" s="28" t="s">
        <v>73</v>
      </c>
      <c r="G492" s="31" cm="1">
        <f t="array" ref="G492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0</v>
      </c>
      <c r="H492" s="31" t="str">
        <f>IF(wh_table[[#This Row],[Subject 1]]&lt;&gt;"Sitting Adjourned", "", SUMIF(wh_table[Day], wh_table[[#This Row],[Day]],wh_table[Duration]))</f>
        <v/>
      </c>
      <c r="I492" s="33">
        <f>SUM(INDEX(wh_table[Duration],1):wh_table[[#This Row],[Duration]])</f>
        <v>16.30972222222222</v>
      </c>
    </row>
    <row r="493" spans="1:9" ht="15" customHeight="1" x14ac:dyDescent="0.25">
      <c r="A493" s="35">
        <v>69</v>
      </c>
      <c r="B493" s="37">
        <v>44299</v>
      </c>
      <c r="C493" s="31">
        <v>0.74236111111111114</v>
      </c>
      <c r="D493" s="28" t="s">
        <v>67</v>
      </c>
      <c r="E493" s="29"/>
      <c r="F493" s="28"/>
      <c r="G493" s="31" t="str" cm="1">
        <f t="array" ref="G493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/>
      </c>
      <c r="H493" s="31">
        <f>IF(wh_table[[#This Row],[Subject 1]]&lt;&gt;"Sitting Adjourned", "", SUMIF(wh_table[Day], wh_table[[#This Row],[Day]],wh_table[Duration]))</f>
        <v>0.35000000000000003</v>
      </c>
      <c r="I493" s="33">
        <f>SUM(INDEX(wh_table[Duration],1):wh_table[[#This Row],[Duration]])</f>
        <v>16.30972222222222</v>
      </c>
    </row>
    <row r="494" spans="1:9" ht="15" customHeight="1" x14ac:dyDescent="0.25">
      <c r="A494" s="35">
        <v>70</v>
      </c>
      <c r="B494" s="37">
        <v>44301</v>
      </c>
      <c r="C494" s="31">
        <v>0.5625</v>
      </c>
      <c r="D494" s="28" t="s">
        <v>1676</v>
      </c>
      <c r="E494" s="29" t="s">
        <v>1765</v>
      </c>
      <c r="F494" s="28"/>
      <c r="G494" s="31" cm="1">
        <f t="array" ref="G494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5.8333333333333348E-2</v>
      </c>
      <c r="H494" s="31" t="str">
        <f>IF(wh_table[[#This Row],[Subject 1]]&lt;&gt;"Sitting Adjourned", "", SUMIF(wh_table[Day], wh_table[[#This Row],[Day]],wh_table[Duration]))</f>
        <v/>
      </c>
      <c r="I494" s="33">
        <f>SUM(INDEX(wh_table[Duration],1):wh_table[[#This Row],[Duration]])</f>
        <v>16.368055555555554</v>
      </c>
    </row>
    <row r="495" spans="1:9" ht="15" customHeight="1" x14ac:dyDescent="0.25">
      <c r="A495" s="35">
        <v>70</v>
      </c>
      <c r="B495" s="37">
        <v>44301</v>
      </c>
      <c r="C495" s="31">
        <v>0.62083333333333335</v>
      </c>
      <c r="D495" s="28" t="s">
        <v>34</v>
      </c>
      <c r="E495" s="29" t="s">
        <v>1766</v>
      </c>
      <c r="F495" s="28" t="s">
        <v>73</v>
      </c>
      <c r="G495" s="31" cm="1">
        <f t="array" ref="G495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0</v>
      </c>
      <c r="H495" s="31" t="str">
        <f>IF(wh_table[[#This Row],[Subject 1]]&lt;&gt;"Sitting Adjourned", "", SUMIF(wh_table[Day], wh_table[[#This Row],[Day]],wh_table[Duration]))</f>
        <v/>
      </c>
      <c r="I495" s="33">
        <f>SUM(INDEX(wh_table[Duration],1):wh_table[[#This Row],[Duration]])</f>
        <v>16.368055555555554</v>
      </c>
    </row>
    <row r="496" spans="1:9" ht="15" customHeight="1" x14ac:dyDescent="0.25">
      <c r="A496" s="35">
        <v>70</v>
      </c>
      <c r="B496" s="37">
        <v>44301</v>
      </c>
      <c r="C496" s="31">
        <v>0.62083333333333335</v>
      </c>
      <c r="D496" s="28" t="s">
        <v>15</v>
      </c>
      <c r="E496" s="29"/>
      <c r="F496" s="28"/>
      <c r="G496" s="31" cm="1">
        <f t="array" ref="G496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1.4583333333333282E-2</v>
      </c>
      <c r="H496" s="31" t="str">
        <f>IF(wh_table[[#This Row],[Subject 1]]&lt;&gt;"Sitting Adjourned", "", SUMIF(wh_table[Day], wh_table[[#This Row],[Day]],wh_table[Duration]))</f>
        <v/>
      </c>
      <c r="I496" s="33">
        <f>SUM(INDEX(wh_table[Duration],1):wh_table[[#This Row],[Duration]])</f>
        <v>16.382638888888888</v>
      </c>
    </row>
    <row r="497" spans="1:9" ht="15" customHeight="1" x14ac:dyDescent="0.25">
      <c r="A497" s="35">
        <v>70</v>
      </c>
      <c r="B497" s="37">
        <v>44301</v>
      </c>
      <c r="C497" s="31">
        <v>0.63541666666666663</v>
      </c>
      <c r="D497" s="28" t="s">
        <v>1676</v>
      </c>
      <c r="E497" s="29" t="s">
        <v>1767</v>
      </c>
      <c r="F497" s="28"/>
      <c r="G497" s="31" cm="1">
        <f t="array" ref="G497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5.7638888888888906E-2</v>
      </c>
      <c r="H497" s="31" t="str">
        <f>IF(wh_table[[#This Row],[Subject 1]]&lt;&gt;"Sitting Adjourned", "", SUMIF(wh_table[Day], wh_table[[#This Row],[Day]],wh_table[Duration]))</f>
        <v/>
      </c>
      <c r="I497" s="33">
        <f>SUM(INDEX(wh_table[Duration],1):wh_table[[#This Row],[Duration]])</f>
        <v>16.440277777777776</v>
      </c>
    </row>
    <row r="498" spans="1:9" ht="15" customHeight="1" x14ac:dyDescent="0.25">
      <c r="A498" s="35">
        <v>70</v>
      </c>
      <c r="B498" s="37">
        <v>44301</v>
      </c>
      <c r="C498" s="31">
        <v>0.69305555555555554</v>
      </c>
      <c r="D498" s="28" t="s">
        <v>67</v>
      </c>
      <c r="E498" s="29"/>
      <c r="F498" s="28"/>
      <c r="G498" s="31" t="str" cm="1">
        <f t="array" ref="G498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/>
      </c>
      <c r="H498" s="31">
        <f>IF(wh_table[[#This Row],[Subject 1]]&lt;&gt;"Sitting Adjourned", "", SUMIF(wh_table[Day], wh_table[[#This Row],[Day]],wh_table[Duration]))</f>
        <v>0.13055555555555554</v>
      </c>
      <c r="I498" s="33">
        <f>SUM(INDEX(wh_table[Duration],1):wh_table[[#This Row],[Duration]])</f>
        <v>16.440277777777776</v>
      </c>
    </row>
    <row r="499" spans="1:9" ht="15" customHeight="1" x14ac:dyDescent="0.25">
      <c r="A499" s="35">
        <v>71</v>
      </c>
      <c r="B499" s="37">
        <v>44305</v>
      </c>
      <c r="C499" s="31">
        <v>0.6875</v>
      </c>
      <c r="D499" s="28" t="s">
        <v>65</v>
      </c>
      <c r="E499" s="29" t="s">
        <v>1768</v>
      </c>
      <c r="F499" s="28"/>
      <c r="G499" s="31" cm="1">
        <f t="array" ref="G499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5.6250000000000022E-2</v>
      </c>
      <c r="H499" s="31" t="str">
        <f>IF(wh_table[[#This Row],[Subject 1]]&lt;&gt;"Sitting Adjourned", "", SUMIF(wh_table[Day], wh_table[[#This Row],[Day]],wh_table[Duration]))</f>
        <v/>
      </c>
      <c r="I499" s="33">
        <f>SUM(INDEX(wh_table[Duration],1):wh_table[[#This Row],[Duration]])</f>
        <v>16.496527777777775</v>
      </c>
    </row>
    <row r="500" spans="1:9" ht="15" customHeight="1" x14ac:dyDescent="0.25">
      <c r="A500" s="35">
        <v>71</v>
      </c>
      <c r="B500" s="37">
        <v>44305</v>
      </c>
      <c r="C500" s="31">
        <v>0.74375000000000002</v>
      </c>
      <c r="D500" s="28" t="s">
        <v>15</v>
      </c>
      <c r="E500" s="29"/>
      <c r="F500" s="28"/>
      <c r="G500" s="31" cm="1">
        <f t="array" ref="G500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1.6666666666666607E-2</v>
      </c>
      <c r="H500" s="31" t="str">
        <f>IF(wh_table[[#This Row],[Subject 1]]&lt;&gt;"Sitting Adjourned", "", SUMIF(wh_table[Day], wh_table[[#This Row],[Day]],wh_table[Duration]))</f>
        <v/>
      </c>
      <c r="I500" s="33">
        <f>SUM(INDEX(wh_table[Duration],1):wh_table[[#This Row],[Duration]])</f>
        <v>16.513194444444441</v>
      </c>
    </row>
    <row r="501" spans="1:9" ht="15" customHeight="1" x14ac:dyDescent="0.25">
      <c r="A501" s="35">
        <v>71</v>
      </c>
      <c r="B501" s="37">
        <v>44305</v>
      </c>
      <c r="C501" s="31">
        <v>0.76041666666666663</v>
      </c>
      <c r="D501" s="28" t="s">
        <v>65</v>
      </c>
      <c r="E501" s="29" t="s">
        <v>1769</v>
      </c>
      <c r="F501" s="28"/>
      <c r="G501" s="31" cm="1">
        <f t="array" ref="G501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6.1805555555555558E-2</v>
      </c>
      <c r="H501" s="31" t="str">
        <f>IF(wh_table[[#This Row],[Subject 1]]&lt;&gt;"Sitting Adjourned", "", SUMIF(wh_table[Day], wh_table[[#This Row],[Day]],wh_table[Duration]))</f>
        <v/>
      </c>
      <c r="I501" s="33">
        <f>SUM(INDEX(wh_table[Duration],1):wh_table[[#This Row],[Duration]])</f>
        <v>16.574999999999996</v>
      </c>
    </row>
    <row r="502" spans="1:9" ht="15" customHeight="1" x14ac:dyDescent="0.25">
      <c r="A502" s="35">
        <v>71</v>
      </c>
      <c r="B502" s="37">
        <v>44305</v>
      </c>
      <c r="C502" s="31">
        <v>0.82222222222222219</v>
      </c>
      <c r="D502" s="28" t="s">
        <v>34</v>
      </c>
      <c r="E502" s="29" t="s">
        <v>1770</v>
      </c>
      <c r="F502" s="28" t="s">
        <v>73</v>
      </c>
      <c r="G502" s="31" cm="1">
        <f t="array" ref="G502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0</v>
      </c>
      <c r="H502" s="31" t="str">
        <f>IF(wh_table[[#This Row],[Subject 1]]&lt;&gt;"Sitting Adjourned", "", SUMIF(wh_table[Day], wh_table[[#This Row],[Day]],wh_table[Duration]))</f>
        <v/>
      </c>
      <c r="I502" s="33">
        <f>SUM(INDEX(wh_table[Duration],1):wh_table[[#This Row],[Duration]])</f>
        <v>16.574999999999996</v>
      </c>
    </row>
    <row r="503" spans="1:9" ht="15" customHeight="1" x14ac:dyDescent="0.25">
      <c r="A503" s="35">
        <v>71</v>
      </c>
      <c r="B503" s="37">
        <v>44305</v>
      </c>
      <c r="C503" s="31">
        <v>0.82222222222222219</v>
      </c>
      <c r="D503" s="28" t="s">
        <v>67</v>
      </c>
      <c r="E503" s="29"/>
      <c r="F503" s="28"/>
      <c r="G503" s="31" t="str" cm="1">
        <f t="array" ref="G503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/>
      </c>
      <c r="H503" s="31">
        <f>IF(wh_table[[#This Row],[Subject 1]]&lt;&gt;"Sitting Adjourned", "", SUMIF(wh_table[Day], wh_table[[#This Row],[Day]],wh_table[Duration]))</f>
        <v>0.13472222222222219</v>
      </c>
      <c r="I503" s="33">
        <f>SUM(INDEX(wh_table[Duration],1):wh_table[[#This Row],[Duration]])</f>
        <v>16.574999999999996</v>
      </c>
    </row>
    <row r="504" spans="1:9" ht="15" customHeight="1" x14ac:dyDescent="0.25">
      <c r="A504" s="35">
        <v>72</v>
      </c>
      <c r="B504" s="37">
        <v>44306</v>
      </c>
      <c r="C504" s="31">
        <v>0.3923611111111111</v>
      </c>
      <c r="D504" s="28" t="s">
        <v>66</v>
      </c>
      <c r="E504" s="29" t="s">
        <v>1771</v>
      </c>
      <c r="F504" s="28"/>
      <c r="G504" s="31" cm="1">
        <f t="array" ref="G504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6.3194444444444386E-2</v>
      </c>
      <c r="H504" s="31" t="str">
        <f>IF(wh_table[[#This Row],[Subject 1]]&lt;&gt;"Sitting Adjourned", "", SUMIF(wh_table[Day], wh_table[[#This Row],[Day]],wh_table[Duration]))</f>
        <v/>
      </c>
      <c r="I504" s="33">
        <f>SUM(INDEX(wh_table[Duration],1):wh_table[[#This Row],[Duration]])</f>
        <v>16.638194444444441</v>
      </c>
    </row>
    <row r="505" spans="1:9" ht="15" customHeight="1" x14ac:dyDescent="0.25">
      <c r="A505" s="35">
        <v>72</v>
      </c>
      <c r="B505" s="37">
        <v>44306</v>
      </c>
      <c r="C505" s="31">
        <v>0.45555555555555549</v>
      </c>
      <c r="D505" s="28" t="s">
        <v>34</v>
      </c>
      <c r="E505" s="29" t="s">
        <v>1772</v>
      </c>
      <c r="F505" s="28" t="s">
        <v>73</v>
      </c>
      <c r="G505" s="31" cm="1">
        <f t="array" ref="G505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0</v>
      </c>
      <c r="H505" s="31" t="str">
        <f>IF(wh_table[[#This Row],[Subject 1]]&lt;&gt;"Sitting Adjourned", "", SUMIF(wh_table[Day], wh_table[[#This Row],[Day]],wh_table[Duration]))</f>
        <v/>
      </c>
      <c r="I505" s="33">
        <f>SUM(INDEX(wh_table[Duration],1):wh_table[[#This Row],[Duration]])</f>
        <v>16.638194444444441</v>
      </c>
    </row>
    <row r="506" spans="1:9" ht="15" customHeight="1" x14ac:dyDescent="0.25">
      <c r="A506" s="35">
        <v>72</v>
      </c>
      <c r="B506" s="37">
        <v>44306</v>
      </c>
      <c r="C506" s="31">
        <v>0.45555555555555549</v>
      </c>
      <c r="D506" s="28" t="s">
        <v>15</v>
      </c>
      <c r="E506" s="29"/>
      <c r="F506" s="28"/>
      <c r="G506" s="31" cm="1">
        <f t="array" ref="G506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2.7777777777778234E-3</v>
      </c>
      <c r="H506" s="31" t="str">
        <f>IF(wh_table[[#This Row],[Subject 1]]&lt;&gt;"Sitting Adjourned", "", SUMIF(wh_table[Day], wh_table[[#This Row],[Day]],wh_table[Duration]))</f>
        <v/>
      </c>
      <c r="I506" s="33">
        <f>SUM(INDEX(wh_table[Duration],1):wh_table[[#This Row],[Duration]])</f>
        <v>16.640972222222217</v>
      </c>
    </row>
    <row r="507" spans="1:9" ht="15" customHeight="1" x14ac:dyDescent="0.25">
      <c r="A507" s="35">
        <v>72</v>
      </c>
      <c r="B507" s="37">
        <v>44306</v>
      </c>
      <c r="C507" s="31">
        <v>0.45833333333333331</v>
      </c>
      <c r="D507" s="28" t="s">
        <v>66</v>
      </c>
      <c r="E507" s="29" t="s">
        <v>1773</v>
      </c>
      <c r="F507" s="28"/>
      <c r="G507" s="31" cm="1">
        <f t="array" ref="G507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2.083333333333337E-2</v>
      </c>
      <c r="H507" s="31" t="str">
        <f>IF(wh_table[[#This Row],[Subject 1]]&lt;&gt;"Sitting Adjourned", "", SUMIF(wh_table[Day], wh_table[[#This Row],[Day]],wh_table[Duration]))</f>
        <v/>
      </c>
      <c r="I507" s="33">
        <f>SUM(INDEX(wh_table[Duration],1):wh_table[[#This Row],[Duration]])</f>
        <v>16.661805555555549</v>
      </c>
    </row>
    <row r="508" spans="1:9" ht="15" customHeight="1" x14ac:dyDescent="0.25">
      <c r="A508" s="35">
        <v>72</v>
      </c>
      <c r="B508" s="37">
        <v>44306</v>
      </c>
      <c r="C508" s="31">
        <v>0.47916666666666669</v>
      </c>
      <c r="D508" s="28" t="s">
        <v>15</v>
      </c>
      <c r="E508" s="29"/>
      <c r="F508" s="28" t="s">
        <v>1485</v>
      </c>
      <c r="G508" s="31" cm="1">
        <f t="array" ref="G508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0.12499999999999994</v>
      </c>
      <c r="H508" s="31" t="str">
        <f>IF(wh_table[[#This Row],[Subject 1]]&lt;&gt;"Sitting Adjourned", "", SUMIF(wh_table[Day], wh_table[[#This Row],[Day]],wh_table[Duration]))</f>
        <v/>
      </c>
      <c r="I508" s="33">
        <f>SUM(INDEX(wh_table[Duration],1):wh_table[[#This Row],[Duration]])</f>
        <v>16.786805555555549</v>
      </c>
    </row>
    <row r="509" spans="1:9" ht="15" customHeight="1" x14ac:dyDescent="0.25">
      <c r="A509" s="35">
        <v>72</v>
      </c>
      <c r="B509" s="37">
        <v>44306</v>
      </c>
      <c r="C509" s="31">
        <v>0.60416666666666663</v>
      </c>
      <c r="D509" s="28" t="s">
        <v>66</v>
      </c>
      <c r="E509" s="29" t="s">
        <v>1774</v>
      </c>
      <c r="F509" s="28"/>
      <c r="G509" s="31" cm="1">
        <f t="array" ref="G509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6.25E-2</v>
      </c>
      <c r="H509" s="31" t="str">
        <f>IF(wh_table[[#This Row],[Subject 1]]&lt;&gt;"Sitting Adjourned", "", SUMIF(wh_table[Day], wh_table[[#This Row],[Day]],wh_table[Duration]))</f>
        <v/>
      </c>
      <c r="I509" s="33">
        <f>SUM(INDEX(wh_table[Duration],1):wh_table[[#This Row],[Duration]])</f>
        <v>16.849305555555549</v>
      </c>
    </row>
    <row r="510" spans="1:9" ht="15" customHeight="1" x14ac:dyDescent="0.25">
      <c r="A510" s="35">
        <v>72</v>
      </c>
      <c r="B510" s="37">
        <v>44306</v>
      </c>
      <c r="C510" s="31">
        <v>0.66666666666666663</v>
      </c>
      <c r="D510" s="28" t="s">
        <v>15</v>
      </c>
      <c r="E510" s="29"/>
      <c r="F510" s="28"/>
      <c r="G510" s="31" cm="1">
        <f t="array" ref="G510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3.4722222222222099E-3</v>
      </c>
      <c r="H510" s="31" t="str">
        <f>IF(wh_table[[#This Row],[Subject 1]]&lt;&gt;"Sitting Adjourned", "", SUMIF(wh_table[Day], wh_table[[#This Row],[Day]],wh_table[Duration]))</f>
        <v/>
      </c>
      <c r="I510" s="33">
        <f>SUM(INDEX(wh_table[Duration],1):wh_table[[#This Row],[Duration]])</f>
        <v>16.852777777777771</v>
      </c>
    </row>
    <row r="511" spans="1:9" ht="15" customHeight="1" x14ac:dyDescent="0.25">
      <c r="A511" s="35">
        <v>72</v>
      </c>
      <c r="B511" s="37">
        <v>44306</v>
      </c>
      <c r="C511" s="31">
        <v>0.67013888888888884</v>
      </c>
      <c r="D511" s="28" t="s">
        <v>66</v>
      </c>
      <c r="E511" s="29" t="s">
        <v>1775</v>
      </c>
      <c r="F511" s="28"/>
      <c r="G511" s="31" cm="1">
        <f t="array" ref="G511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2.083333333333337E-2</v>
      </c>
      <c r="H511" s="31" t="str">
        <f>IF(wh_table[[#This Row],[Subject 1]]&lt;&gt;"Sitting Adjourned", "", SUMIF(wh_table[Day], wh_table[[#This Row],[Day]],wh_table[Duration]))</f>
        <v/>
      </c>
      <c r="I511" s="33">
        <f>SUM(INDEX(wh_table[Duration],1):wh_table[[#This Row],[Duration]])</f>
        <v>16.873611111111103</v>
      </c>
    </row>
    <row r="512" spans="1:9" ht="15" customHeight="1" x14ac:dyDescent="0.25">
      <c r="A512" s="35">
        <v>72</v>
      </c>
      <c r="B512" s="37">
        <v>44306</v>
      </c>
      <c r="C512" s="31">
        <v>0.69097222222222221</v>
      </c>
      <c r="D512" s="28" t="s">
        <v>15</v>
      </c>
      <c r="E512" s="29"/>
      <c r="F512" s="28"/>
      <c r="G512" s="31" cm="1">
        <f t="array" ref="G512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1.041666666666663E-2</v>
      </c>
      <c r="H512" s="31" t="str">
        <f>IF(wh_table[[#This Row],[Subject 1]]&lt;&gt;"Sitting Adjourned", "", SUMIF(wh_table[Day], wh_table[[#This Row],[Day]],wh_table[Duration]))</f>
        <v/>
      </c>
      <c r="I512" s="33">
        <f>SUM(INDEX(wh_table[Duration],1):wh_table[[#This Row],[Duration]])</f>
        <v>16.884027777777771</v>
      </c>
    </row>
    <row r="513" spans="1:9" ht="15" customHeight="1" x14ac:dyDescent="0.25">
      <c r="A513" s="35">
        <v>72</v>
      </c>
      <c r="B513" s="37">
        <v>44306</v>
      </c>
      <c r="C513" s="31">
        <v>0.70138888888888884</v>
      </c>
      <c r="D513" s="28" t="s">
        <v>66</v>
      </c>
      <c r="E513" s="29" t="s">
        <v>1776</v>
      </c>
      <c r="F513" s="28"/>
      <c r="G513" s="31" cm="1">
        <f t="array" ref="G513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1.736111111111116E-2</v>
      </c>
      <c r="H513" s="31" t="str">
        <f>IF(wh_table[[#This Row],[Subject 1]]&lt;&gt;"Sitting Adjourned", "", SUMIF(wh_table[Day], wh_table[[#This Row],[Day]],wh_table[Duration]))</f>
        <v/>
      </c>
      <c r="I513" s="33">
        <f>SUM(INDEX(wh_table[Duration],1):wh_table[[#This Row],[Duration]])</f>
        <v>16.901388888888881</v>
      </c>
    </row>
    <row r="514" spans="1:9" ht="15" customHeight="1" x14ac:dyDescent="0.25">
      <c r="A514" s="35">
        <v>72</v>
      </c>
      <c r="B514" s="37">
        <v>44306</v>
      </c>
      <c r="C514" s="31">
        <v>0.71875</v>
      </c>
      <c r="D514" s="28" t="s">
        <v>34</v>
      </c>
      <c r="E514" s="29" t="s">
        <v>1777</v>
      </c>
      <c r="F514" s="28" t="s">
        <v>73</v>
      </c>
      <c r="G514" s="31" cm="1">
        <f t="array" ref="G514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0</v>
      </c>
      <c r="H514" s="31" t="str">
        <f>IF(wh_table[[#This Row],[Subject 1]]&lt;&gt;"Sitting Adjourned", "", SUMIF(wh_table[Day], wh_table[[#This Row],[Day]],wh_table[Duration]))</f>
        <v/>
      </c>
      <c r="I514" s="33">
        <f>SUM(INDEX(wh_table[Duration],1):wh_table[[#This Row],[Duration]])</f>
        <v>16.901388888888881</v>
      </c>
    </row>
    <row r="515" spans="1:9" ht="15" customHeight="1" x14ac:dyDescent="0.25">
      <c r="A515" s="35">
        <v>72</v>
      </c>
      <c r="B515" s="37">
        <v>44306</v>
      </c>
      <c r="C515" s="31">
        <v>0.71875</v>
      </c>
      <c r="D515" s="28" t="s">
        <v>15</v>
      </c>
      <c r="E515" s="29"/>
      <c r="F515" s="28"/>
      <c r="G515" s="31" cm="1">
        <f t="array" ref="G515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6.9444444444444198E-3</v>
      </c>
      <c r="H515" s="31" t="str">
        <f>IF(wh_table[[#This Row],[Subject 1]]&lt;&gt;"Sitting Adjourned", "", SUMIF(wh_table[Day], wh_table[[#This Row],[Day]],wh_table[Duration]))</f>
        <v/>
      </c>
      <c r="I515" s="33">
        <f>SUM(INDEX(wh_table[Duration],1):wh_table[[#This Row],[Duration]])</f>
        <v>16.908333333333324</v>
      </c>
    </row>
    <row r="516" spans="1:9" ht="15" customHeight="1" x14ac:dyDescent="0.25">
      <c r="A516" s="35">
        <v>72</v>
      </c>
      <c r="B516" s="37">
        <v>44306</v>
      </c>
      <c r="C516" s="31">
        <v>0.72569444444444442</v>
      </c>
      <c r="D516" s="28" t="s">
        <v>66</v>
      </c>
      <c r="E516" s="29" t="s">
        <v>1776</v>
      </c>
      <c r="F516" s="28"/>
      <c r="G516" s="31" cm="1">
        <f t="array" ref="G516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2.3611111111111138E-2</v>
      </c>
      <c r="H516" s="31" t="str">
        <f>IF(wh_table[[#This Row],[Subject 1]]&lt;&gt;"Sitting Adjourned", "", SUMIF(wh_table[Day], wh_table[[#This Row],[Day]],wh_table[Duration]))</f>
        <v/>
      </c>
      <c r="I516" s="33">
        <f>SUM(INDEX(wh_table[Duration],1):wh_table[[#This Row],[Duration]])</f>
        <v>16.931944444444436</v>
      </c>
    </row>
    <row r="517" spans="1:9" ht="15" customHeight="1" x14ac:dyDescent="0.25">
      <c r="A517" s="35">
        <v>72</v>
      </c>
      <c r="B517" s="37">
        <v>44306</v>
      </c>
      <c r="C517" s="31">
        <v>0.74930555555555556</v>
      </c>
      <c r="D517" s="28" t="s">
        <v>34</v>
      </c>
      <c r="E517" s="29" t="s">
        <v>1733</v>
      </c>
      <c r="F517" s="28" t="s">
        <v>73</v>
      </c>
      <c r="G517" s="31" cm="1">
        <f t="array" ref="G517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0</v>
      </c>
      <c r="H517" s="31" t="str">
        <f>IF(wh_table[[#This Row],[Subject 1]]&lt;&gt;"Sitting Adjourned", "", SUMIF(wh_table[Day], wh_table[[#This Row],[Day]],wh_table[Duration]))</f>
        <v/>
      </c>
      <c r="I517" s="33">
        <f>SUM(INDEX(wh_table[Duration],1):wh_table[[#This Row],[Duration]])</f>
        <v>16.931944444444436</v>
      </c>
    </row>
    <row r="518" spans="1:9" ht="15" customHeight="1" x14ac:dyDescent="0.25">
      <c r="A518" s="35">
        <v>72</v>
      </c>
      <c r="B518" s="37">
        <v>44306</v>
      </c>
      <c r="C518" s="31">
        <v>0.74930555555555556</v>
      </c>
      <c r="D518" s="28" t="s">
        <v>67</v>
      </c>
      <c r="E518" s="29"/>
      <c r="F518" s="28"/>
      <c r="G518" s="31" t="str" cm="1">
        <f t="array" ref="G518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/>
      </c>
      <c r="H518" s="31">
        <f>IF(wh_table[[#This Row],[Subject 1]]&lt;&gt;"Sitting Adjourned", "", SUMIF(wh_table[Day], wh_table[[#This Row],[Day]],wh_table[Duration]))</f>
        <v>0.35694444444444445</v>
      </c>
      <c r="I518" s="33">
        <f>SUM(INDEX(wh_table[Duration],1):wh_table[[#This Row],[Duration]])</f>
        <v>16.931944444444436</v>
      </c>
    </row>
    <row r="519" spans="1:9" ht="15" customHeight="1" x14ac:dyDescent="0.25">
      <c r="A519" s="35">
        <v>73</v>
      </c>
      <c r="B519" s="37">
        <v>44307</v>
      </c>
      <c r="C519" s="31">
        <v>0.3923611111111111</v>
      </c>
      <c r="D519" s="28" t="s">
        <v>66</v>
      </c>
      <c r="E519" s="29" t="s">
        <v>1778</v>
      </c>
      <c r="F519" s="28"/>
      <c r="G519" s="31" cm="1">
        <f t="array" ref="G519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6.25E-2</v>
      </c>
      <c r="H519" s="31" t="str">
        <f>IF(wh_table[[#This Row],[Subject 1]]&lt;&gt;"Sitting Adjourned", "", SUMIF(wh_table[Day], wh_table[[#This Row],[Day]],wh_table[Duration]))</f>
        <v/>
      </c>
      <c r="I519" s="33">
        <f>SUM(INDEX(wh_table[Duration],1):wh_table[[#This Row],[Duration]])</f>
        <v>16.994444444444436</v>
      </c>
    </row>
    <row r="520" spans="1:9" ht="15" customHeight="1" x14ac:dyDescent="0.25">
      <c r="A520" s="35">
        <v>73</v>
      </c>
      <c r="B520" s="37">
        <v>44307</v>
      </c>
      <c r="C520" s="31">
        <v>0.4548611111111111</v>
      </c>
      <c r="D520" s="28" t="s">
        <v>34</v>
      </c>
      <c r="E520" s="29" t="s">
        <v>1779</v>
      </c>
      <c r="F520" s="28" t="s">
        <v>73</v>
      </c>
      <c r="G520" s="31" cm="1">
        <f t="array" ref="G520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0</v>
      </c>
      <c r="H520" s="31" t="str">
        <f>IF(wh_table[[#This Row],[Subject 1]]&lt;&gt;"Sitting Adjourned", "", SUMIF(wh_table[Day], wh_table[[#This Row],[Day]],wh_table[Duration]))</f>
        <v/>
      </c>
      <c r="I520" s="33">
        <f>SUM(INDEX(wh_table[Duration],1):wh_table[[#This Row],[Duration]])</f>
        <v>16.994444444444436</v>
      </c>
    </row>
    <row r="521" spans="1:9" ht="15" customHeight="1" x14ac:dyDescent="0.25">
      <c r="A521" s="35">
        <v>73</v>
      </c>
      <c r="B521" s="37">
        <v>44307</v>
      </c>
      <c r="C521" s="31">
        <v>0.4548611111111111</v>
      </c>
      <c r="D521" s="28" t="s">
        <v>15</v>
      </c>
      <c r="E521" s="29"/>
      <c r="F521" s="28"/>
      <c r="G521" s="31" cm="1">
        <f t="array" ref="G521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3.4722222222222099E-3</v>
      </c>
      <c r="H521" s="31" t="str">
        <f>IF(wh_table[[#This Row],[Subject 1]]&lt;&gt;"Sitting Adjourned", "", SUMIF(wh_table[Day], wh_table[[#This Row],[Day]],wh_table[Duration]))</f>
        <v/>
      </c>
      <c r="I521" s="33">
        <f>SUM(INDEX(wh_table[Duration],1):wh_table[[#This Row],[Duration]])</f>
        <v>16.997916666666658</v>
      </c>
    </row>
    <row r="522" spans="1:9" ht="15" customHeight="1" x14ac:dyDescent="0.25">
      <c r="A522" s="35">
        <v>73</v>
      </c>
      <c r="B522" s="37">
        <v>44307</v>
      </c>
      <c r="C522" s="31">
        <v>0.45833333333333331</v>
      </c>
      <c r="D522" s="28" t="s">
        <v>66</v>
      </c>
      <c r="E522" s="29" t="s">
        <v>1780</v>
      </c>
      <c r="F522" s="28"/>
      <c r="G522" s="31" cm="1">
        <f t="array" ref="G522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2.083333333333337E-2</v>
      </c>
      <c r="H522" s="31" t="str">
        <f>IF(wh_table[[#This Row],[Subject 1]]&lt;&gt;"Sitting Adjourned", "", SUMIF(wh_table[Day], wh_table[[#This Row],[Day]],wh_table[Duration]))</f>
        <v/>
      </c>
      <c r="I522" s="33">
        <f>SUM(INDEX(wh_table[Duration],1):wh_table[[#This Row],[Duration]])</f>
        <v>17.01874999999999</v>
      </c>
    </row>
    <row r="523" spans="1:9" ht="15" customHeight="1" x14ac:dyDescent="0.25">
      <c r="A523" s="35">
        <v>73</v>
      </c>
      <c r="B523" s="37">
        <v>44307</v>
      </c>
      <c r="C523" s="31">
        <v>0.47916666666666669</v>
      </c>
      <c r="D523" s="28" t="s">
        <v>15</v>
      </c>
      <c r="E523" s="29"/>
      <c r="F523" s="28" t="s">
        <v>1485</v>
      </c>
      <c r="G523" s="31" cm="1">
        <f t="array" ref="G523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0.12499999999999994</v>
      </c>
      <c r="H523" s="31" t="str">
        <f>IF(wh_table[[#This Row],[Subject 1]]&lt;&gt;"Sitting Adjourned", "", SUMIF(wh_table[Day], wh_table[[#This Row],[Day]],wh_table[Duration]))</f>
        <v/>
      </c>
      <c r="I523" s="33">
        <f>SUM(INDEX(wh_table[Duration],1):wh_table[[#This Row],[Duration]])</f>
        <v>17.14374999999999</v>
      </c>
    </row>
    <row r="524" spans="1:9" ht="15" customHeight="1" x14ac:dyDescent="0.25">
      <c r="A524" s="35">
        <v>73</v>
      </c>
      <c r="B524" s="37">
        <v>44307</v>
      </c>
      <c r="C524" s="31">
        <v>0.60416666666666663</v>
      </c>
      <c r="D524" s="28" t="s">
        <v>66</v>
      </c>
      <c r="E524" s="29" t="s">
        <v>1781</v>
      </c>
      <c r="F524" s="28"/>
      <c r="G524" s="31" cm="1">
        <f t="array" ref="G524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5.4166666666666696E-2</v>
      </c>
      <c r="H524" s="31" t="str">
        <f>IF(wh_table[[#This Row],[Subject 1]]&lt;&gt;"Sitting Adjourned", "", SUMIF(wh_table[Day], wh_table[[#This Row],[Day]],wh_table[Duration]))</f>
        <v/>
      </c>
      <c r="I524" s="33">
        <f>SUM(INDEX(wh_table[Duration],1):wh_table[[#This Row],[Duration]])</f>
        <v>17.197916666666657</v>
      </c>
    </row>
    <row r="525" spans="1:9" ht="15" customHeight="1" x14ac:dyDescent="0.25">
      <c r="A525" s="35">
        <v>73</v>
      </c>
      <c r="B525" s="37">
        <v>44307</v>
      </c>
      <c r="C525" s="31">
        <v>0.65833333333333333</v>
      </c>
      <c r="D525" s="28" t="s">
        <v>15</v>
      </c>
      <c r="E525" s="29"/>
      <c r="F525" s="28"/>
      <c r="G525" s="31" cm="1">
        <f t="array" ref="G525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1.1111111111111072E-2</v>
      </c>
      <c r="H525" s="31" t="str">
        <f>IF(wh_table[[#This Row],[Subject 1]]&lt;&gt;"Sitting Adjourned", "", SUMIF(wh_table[Day], wh_table[[#This Row],[Day]],wh_table[Duration]))</f>
        <v/>
      </c>
      <c r="I525" s="33">
        <f>SUM(INDEX(wh_table[Duration],1):wh_table[[#This Row],[Duration]])</f>
        <v>17.20902777777777</v>
      </c>
    </row>
    <row r="526" spans="1:9" ht="15" customHeight="1" x14ac:dyDescent="0.25">
      <c r="A526" s="35">
        <v>73</v>
      </c>
      <c r="B526" s="37">
        <v>44307</v>
      </c>
      <c r="C526" s="31">
        <v>0.6694444444444444</v>
      </c>
      <c r="D526" s="28" t="s">
        <v>66</v>
      </c>
      <c r="E526" s="29" t="s">
        <v>1782</v>
      </c>
      <c r="F526" s="28"/>
      <c r="G526" s="31" cm="1">
        <f t="array" ref="G526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1.9444444444444486E-2</v>
      </c>
      <c r="H526" s="31" t="str">
        <f>IF(wh_table[[#This Row],[Subject 1]]&lt;&gt;"Sitting Adjourned", "", SUMIF(wh_table[Day], wh_table[[#This Row],[Day]],wh_table[Duration]))</f>
        <v/>
      </c>
      <c r="I526" s="33">
        <f>SUM(INDEX(wh_table[Duration],1):wh_table[[#This Row],[Duration]])</f>
        <v>17.228472222222216</v>
      </c>
    </row>
    <row r="527" spans="1:9" ht="15" customHeight="1" x14ac:dyDescent="0.25">
      <c r="A527" s="35">
        <v>73</v>
      </c>
      <c r="B527" s="37">
        <v>44307</v>
      </c>
      <c r="C527" s="31">
        <v>0.68888888888888888</v>
      </c>
      <c r="D527" s="28" t="s">
        <v>15</v>
      </c>
      <c r="E527" s="29"/>
      <c r="F527" s="28"/>
      <c r="G527" s="31" cm="1">
        <f t="array" ref="G527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1.736111111111116E-2</v>
      </c>
      <c r="H527" s="31" t="str">
        <f>IF(wh_table[[#This Row],[Subject 1]]&lt;&gt;"Sitting Adjourned", "", SUMIF(wh_table[Day], wh_table[[#This Row],[Day]],wh_table[Duration]))</f>
        <v/>
      </c>
      <c r="I527" s="33">
        <f>SUM(INDEX(wh_table[Duration],1):wh_table[[#This Row],[Duration]])</f>
        <v>17.245833333333326</v>
      </c>
    </row>
    <row r="528" spans="1:9" ht="15" customHeight="1" x14ac:dyDescent="0.25">
      <c r="A528" s="35">
        <v>73</v>
      </c>
      <c r="B528" s="37">
        <v>44307</v>
      </c>
      <c r="C528" s="31">
        <v>0.70625000000000004</v>
      </c>
      <c r="D528" s="28" t="s">
        <v>66</v>
      </c>
      <c r="E528" s="29" t="s">
        <v>1783</v>
      </c>
      <c r="F528" s="28"/>
      <c r="G528" s="31" cm="1">
        <f t="array" ref="G528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4.166666666666663E-2</v>
      </c>
      <c r="H528" s="31" t="str">
        <f>IF(wh_table[[#This Row],[Subject 1]]&lt;&gt;"Sitting Adjourned", "", SUMIF(wh_table[Day], wh_table[[#This Row],[Day]],wh_table[Duration]))</f>
        <v/>
      </c>
      <c r="I528" s="33">
        <f>SUM(INDEX(wh_table[Duration],1):wh_table[[#This Row],[Duration]])</f>
        <v>17.287499999999994</v>
      </c>
    </row>
    <row r="529" spans="1:9" ht="15" customHeight="1" x14ac:dyDescent="0.25">
      <c r="A529" s="35">
        <v>73</v>
      </c>
      <c r="B529" s="37">
        <v>44307</v>
      </c>
      <c r="C529" s="31">
        <v>0.74791666666666667</v>
      </c>
      <c r="D529" s="28" t="s">
        <v>67</v>
      </c>
      <c r="E529" s="29"/>
      <c r="F529" s="28"/>
      <c r="G529" s="31" t="str" cm="1">
        <f t="array" ref="G529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/>
      </c>
      <c r="H529" s="31">
        <f>IF(wh_table[[#This Row],[Subject 1]]&lt;&gt;"Sitting Adjourned", "", SUMIF(wh_table[Day], wh_table[[#This Row],[Day]],wh_table[Duration]))</f>
        <v>0.35555555555555557</v>
      </c>
      <c r="I529" s="33">
        <f>SUM(INDEX(wh_table[Duration],1):wh_table[[#This Row],[Duration]])</f>
        <v>17.287499999999994</v>
      </c>
    </row>
    <row r="530" spans="1:9" ht="15" customHeight="1" x14ac:dyDescent="0.25">
      <c r="A530" s="35">
        <v>74</v>
      </c>
      <c r="B530" s="37">
        <v>44308</v>
      </c>
      <c r="C530" s="31">
        <v>0.5625</v>
      </c>
      <c r="D530" s="28" t="s">
        <v>1676</v>
      </c>
      <c r="E530" s="29" t="s">
        <v>1784</v>
      </c>
      <c r="F530" s="28"/>
      <c r="G530" s="31" cm="1">
        <f t="array" ref="G530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4.7916666666666718E-2</v>
      </c>
      <c r="H530" s="31" t="str">
        <f>IF(wh_table[[#This Row],[Subject 1]]&lt;&gt;"Sitting Adjourned", "", SUMIF(wh_table[Day], wh_table[[#This Row],[Day]],wh_table[Duration]))</f>
        <v/>
      </c>
      <c r="I530" s="33">
        <f>SUM(INDEX(wh_table[Duration],1):wh_table[[#This Row],[Duration]])</f>
        <v>17.33541666666666</v>
      </c>
    </row>
    <row r="531" spans="1:9" ht="15" customHeight="1" x14ac:dyDescent="0.25">
      <c r="A531" s="35">
        <v>74</v>
      </c>
      <c r="B531" s="37">
        <v>44308</v>
      </c>
      <c r="C531" s="31">
        <v>0.61041666666666672</v>
      </c>
      <c r="D531" s="28" t="s">
        <v>15</v>
      </c>
      <c r="E531" s="29"/>
      <c r="F531" s="28"/>
      <c r="G531" s="31" cm="1">
        <f t="array" ref="G531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2.4999999999999911E-2</v>
      </c>
      <c r="H531" s="31" t="str">
        <f>IF(wh_table[[#This Row],[Subject 1]]&lt;&gt;"Sitting Adjourned", "", SUMIF(wh_table[Day], wh_table[[#This Row],[Day]],wh_table[Duration]))</f>
        <v/>
      </c>
      <c r="I531" s="33">
        <f>SUM(INDEX(wh_table[Duration],1):wh_table[[#This Row],[Duration]])</f>
        <v>17.360416666666659</v>
      </c>
    </row>
    <row r="532" spans="1:9" ht="15" customHeight="1" x14ac:dyDescent="0.25">
      <c r="A532" s="35">
        <v>74</v>
      </c>
      <c r="B532" s="37">
        <v>44308</v>
      </c>
      <c r="C532" s="31">
        <v>0.63541666666666663</v>
      </c>
      <c r="D532" s="28" t="s">
        <v>1676</v>
      </c>
      <c r="E532" s="29" t="s">
        <v>1785</v>
      </c>
      <c r="F532" s="28"/>
      <c r="G532" s="31" cm="1">
        <f t="array" ref="G532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6.1111111111111116E-2</v>
      </c>
      <c r="H532" s="31" t="str">
        <f>IF(wh_table[[#This Row],[Subject 1]]&lt;&gt;"Sitting Adjourned", "", SUMIF(wh_table[Day], wh_table[[#This Row],[Day]],wh_table[Duration]))</f>
        <v/>
      </c>
      <c r="I532" s="33">
        <f>SUM(INDEX(wh_table[Duration],1):wh_table[[#This Row],[Duration]])</f>
        <v>17.421527777777769</v>
      </c>
    </row>
    <row r="533" spans="1:9" ht="15" customHeight="1" x14ac:dyDescent="0.25">
      <c r="A533" s="35">
        <v>74</v>
      </c>
      <c r="B533" s="37">
        <v>44308</v>
      </c>
      <c r="C533" s="31">
        <v>0.69652777777777775</v>
      </c>
      <c r="D533" s="28" t="s">
        <v>67</v>
      </c>
      <c r="E533" s="29"/>
      <c r="F533" s="28"/>
      <c r="G533" s="31" t="str" cm="1">
        <f t="array" ref="G533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/>
      </c>
      <c r="H533" s="31">
        <f>IF(wh_table[[#This Row],[Subject 1]]&lt;&gt;"Sitting Adjourned", "", SUMIF(wh_table[Day], wh_table[[#This Row],[Day]],wh_table[Duration]))</f>
        <v>0.13402777777777775</v>
      </c>
      <c r="I533" s="33">
        <f>SUM(INDEX(wh_table[Duration],1):wh_table[[#This Row],[Duration]])</f>
        <v>17.421527777777769</v>
      </c>
    </row>
    <row r="534" spans="1:9" ht="15" customHeight="1" x14ac:dyDescent="0.25">
      <c r="A534" s="35">
        <v>75</v>
      </c>
      <c r="B534" s="37">
        <v>44312</v>
      </c>
      <c r="C534" s="31">
        <v>0.6875</v>
      </c>
      <c r="D534" s="28" t="s">
        <v>65</v>
      </c>
      <c r="E534" s="29" t="s">
        <v>1786</v>
      </c>
      <c r="F534" s="28"/>
      <c r="G534" s="31" cm="1">
        <f t="array" ref="G534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2.777777777777779E-2</v>
      </c>
      <c r="H534" s="31" t="str">
        <f>IF(wh_table[[#This Row],[Subject 1]]&lt;&gt;"Sitting Adjourned", "", SUMIF(wh_table[Day], wh_table[[#This Row],[Day]],wh_table[Duration]))</f>
        <v/>
      </c>
      <c r="I534" s="33">
        <f>SUM(INDEX(wh_table[Duration],1):wh_table[[#This Row],[Duration]])</f>
        <v>17.449305555555547</v>
      </c>
    </row>
    <row r="535" spans="1:9" ht="15" customHeight="1" x14ac:dyDescent="0.25">
      <c r="A535" s="35">
        <v>75</v>
      </c>
      <c r="B535" s="37">
        <v>44312</v>
      </c>
      <c r="C535" s="31">
        <v>0.71527777777777779</v>
      </c>
      <c r="D535" s="28" t="s">
        <v>15</v>
      </c>
      <c r="E535" s="29"/>
      <c r="F535" s="28"/>
      <c r="G535" s="31" cm="1">
        <f t="array" ref="G535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4.513888888888884E-2</v>
      </c>
      <c r="H535" s="31" t="str">
        <f>IF(wh_table[[#This Row],[Subject 1]]&lt;&gt;"Sitting Adjourned", "", SUMIF(wh_table[Day], wh_table[[#This Row],[Day]],wh_table[Duration]))</f>
        <v/>
      </c>
      <c r="I535" s="33">
        <f>SUM(INDEX(wh_table[Duration],1):wh_table[[#This Row],[Duration]])</f>
        <v>17.494444444444436</v>
      </c>
    </row>
    <row r="536" spans="1:9" ht="15" customHeight="1" x14ac:dyDescent="0.25">
      <c r="A536" s="35">
        <v>75</v>
      </c>
      <c r="B536" s="37">
        <v>44312</v>
      </c>
      <c r="C536" s="31">
        <v>0.76041666666666663</v>
      </c>
      <c r="D536" s="28" t="s">
        <v>65</v>
      </c>
      <c r="E536" s="29" t="s">
        <v>1787</v>
      </c>
      <c r="F536" s="28"/>
      <c r="G536" s="31" cm="1">
        <f t="array" ref="G536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3.7500000000000089E-2</v>
      </c>
      <c r="H536" s="31" t="str">
        <f>IF(wh_table[[#This Row],[Subject 1]]&lt;&gt;"Sitting Adjourned", "", SUMIF(wh_table[Day], wh_table[[#This Row],[Day]],wh_table[Duration]))</f>
        <v/>
      </c>
      <c r="I536" s="33">
        <f>SUM(INDEX(wh_table[Duration],1):wh_table[[#This Row],[Duration]])</f>
        <v>17.531944444444438</v>
      </c>
    </row>
    <row r="537" spans="1:9" ht="15" customHeight="1" x14ac:dyDescent="0.25">
      <c r="A537" s="35">
        <v>75</v>
      </c>
      <c r="B537" s="37">
        <v>44312</v>
      </c>
      <c r="C537" s="31">
        <v>0.79791666666666672</v>
      </c>
      <c r="D537" s="28" t="s">
        <v>67</v>
      </c>
      <c r="E537" s="29"/>
      <c r="F537" s="28"/>
      <c r="G537" s="31" t="str" cm="1">
        <f t="array" ref="G537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/>
      </c>
      <c r="H537" s="31">
        <f>IF(wh_table[[#This Row],[Subject 1]]&lt;&gt;"Sitting Adjourned", "", SUMIF(wh_table[Day], wh_table[[#This Row],[Day]],wh_table[Duration]))</f>
        <v>0.11041666666666672</v>
      </c>
      <c r="I537" s="33">
        <f>SUM(INDEX(wh_table[Duration],1):wh_table[[#This Row],[Duration]])</f>
        <v>17.531944444444438</v>
      </c>
    </row>
    <row r="538" spans="1:9" ht="15" customHeight="1" x14ac:dyDescent="0.25">
      <c r="A538" s="35">
        <v>76</v>
      </c>
      <c r="B538" s="37">
        <v>44313</v>
      </c>
      <c r="C538" s="31">
        <v>0.3923611111111111</v>
      </c>
      <c r="D538" s="28" t="s">
        <v>66</v>
      </c>
      <c r="E538" s="29" t="s">
        <v>1788</v>
      </c>
      <c r="F538" s="28"/>
      <c r="G538" s="31" cm="1">
        <f t="array" ref="G538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6.25E-2</v>
      </c>
      <c r="H538" s="31" t="str">
        <f>IF(wh_table[[#This Row],[Subject 1]]&lt;&gt;"Sitting Adjourned", "", SUMIF(wh_table[Day], wh_table[[#This Row],[Day]],wh_table[Duration]))</f>
        <v/>
      </c>
      <c r="I538" s="33">
        <f>SUM(INDEX(wh_table[Duration],1):wh_table[[#This Row],[Duration]])</f>
        <v>17.594444444444438</v>
      </c>
    </row>
    <row r="539" spans="1:9" ht="15" customHeight="1" x14ac:dyDescent="0.25">
      <c r="A539" s="35">
        <v>76</v>
      </c>
      <c r="B539" s="37">
        <v>44313</v>
      </c>
      <c r="C539" s="31">
        <v>0.4548611111111111</v>
      </c>
      <c r="D539" s="28" t="s">
        <v>34</v>
      </c>
      <c r="E539" s="29" t="s">
        <v>1789</v>
      </c>
      <c r="F539" s="28" t="s">
        <v>73</v>
      </c>
      <c r="G539" s="31" cm="1">
        <f t="array" ref="G539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0</v>
      </c>
      <c r="H539" s="31" t="str">
        <f>IF(wh_table[[#This Row],[Subject 1]]&lt;&gt;"Sitting Adjourned", "", SUMIF(wh_table[Day], wh_table[[#This Row],[Day]],wh_table[Duration]))</f>
        <v/>
      </c>
      <c r="I539" s="33">
        <f>SUM(INDEX(wh_table[Duration],1):wh_table[[#This Row],[Duration]])</f>
        <v>17.594444444444438</v>
      </c>
    </row>
    <row r="540" spans="1:9" ht="15" customHeight="1" x14ac:dyDescent="0.25">
      <c r="A540" s="35">
        <v>76</v>
      </c>
      <c r="B540" s="37">
        <v>44313</v>
      </c>
      <c r="C540" s="31">
        <v>0.4548611111111111</v>
      </c>
      <c r="D540" s="28" t="s">
        <v>15</v>
      </c>
      <c r="E540" s="29"/>
      <c r="F540" s="28"/>
      <c r="G540" s="31" cm="1">
        <f t="array" ref="G540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3.4722222222222099E-3</v>
      </c>
      <c r="H540" s="31" t="str">
        <f>IF(wh_table[[#This Row],[Subject 1]]&lt;&gt;"Sitting Adjourned", "", SUMIF(wh_table[Day], wh_table[[#This Row],[Day]],wh_table[Duration]))</f>
        <v/>
      </c>
      <c r="I540" s="33">
        <f>SUM(INDEX(wh_table[Duration],1):wh_table[[#This Row],[Duration]])</f>
        <v>17.597916666666659</v>
      </c>
    </row>
    <row r="541" spans="1:9" ht="15" customHeight="1" x14ac:dyDescent="0.25">
      <c r="A541" s="35">
        <v>76</v>
      </c>
      <c r="B541" s="37">
        <v>44313</v>
      </c>
      <c r="C541" s="31">
        <v>0.45833333333333331</v>
      </c>
      <c r="D541" s="28" t="s">
        <v>66</v>
      </c>
      <c r="E541" s="29" t="s">
        <v>1790</v>
      </c>
      <c r="F541" s="28"/>
      <c r="G541" s="31" cm="1">
        <f t="array" ref="G541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1.4583333333333393E-2</v>
      </c>
      <c r="H541" s="31" t="str">
        <f>IF(wh_table[[#This Row],[Subject 1]]&lt;&gt;"Sitting Adjourned", "", SUMIF(wh_table[Day], wh_table[[#This Row],[Day]],wh_table[Duration]))</f>
        <v/>
      </c>
      <c r="I541" s="33">
        <f>SUM(INDEX(wh_table[Duration],1):wh_table[[#This Row],[Duration]])</f>
        <v>17.612499999999994</v>
      </c>
    </row>
    <row r="542" spans="1:9" ht="15" customHeight="1" x14ac:dyDescent="0.25">
      <c r="A542" s="35">
        <v>76</v>
      </c>
      <c r="B542" s="37">
        <v>44313</v>
      </c>
      <c r="C542" s="31">
        <v>0.47291666666666671</v>
      </c>
      <c r="D542" s="28" t="s">
        <v>15</v>
      </c>
      <c r="E542" s="29"/>
      <c r="F542" s="28" t="s">
        <v>1485</v>
      </c>
      <c r="G542" s="31" cm="1">
        <f t="array" ref="G542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0.13124999999999992</v>
      </c>
      <c r="H542" s="31" t="str">
        <f>IF(wh_table[[#This Row],[Subject 1]]&lt;&gt;"Sitting Adjourned", "", SUMIF(wh_table[Day], wh_table[[#This Row],[Day]],wh_table[Duration]))</f>
        <v/>
      </c>
      <c r="I542" s="33">
        <f>SUM(INDEX(wh_table[Duration],1):wh_table[[#This Row],[Duration]])</f>
        <v>17.743749999999995</v>
      </c>
    </row>
    <row r="543" spans="1:9" ht="15" customHeight="1" x14ac:dyDescent="0.25">
      <c r="A543" s="35">
        <v>76</v>
      </c>
      <c r="B543" s="37">
        <v>44313</v>
      </c>
      <c r="C543" s="31">
        <v>0.60416666666666663</v>
      </c>
      <c r="D543" s="28" t="s">
        <v>66</v>
      </c>
      <c r="E543" s="29" t="s">
        <v>1791</v>
      </c>
      <c r="F543" s="28"/>
      <c r="G543" s="31" cm="1">
        <f t="array" ref="G543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6.25E-2</v>
      </c>
      <c r="H543" s="31" t="str">
        <f>IF(wh_table[[#This Row],[Subject 1]]&lt;&gt;"Sitting Adjourned", "", SUMIF(wh_table[Day], wh_table[[#This Row],[Day]],wh_table[Duration]))</f>
        <v/>
      </c>
      <c r="I543" s="33">
        <f>SUM(INDEX(wh_table[Duration],1):wh_table[[#This Row],[Duration]])</f>
        <v>17.806249999999995</v>
      </c>
    </row>
    <row r="544" spans="1:9" ht="15" customHeight="1" x14ac:dyDescent="0.25">
      <c r="A544" s="35">
        <v>76</v>
      </c>
      <c r="B544" s="37">
        <v>44313</v>
      </c>
      <c r="C544" s="31">
        <v>0.66666666666666663</v>
      </c>
      <c r="D544" s="28" t="s">
        <v>34</v>
      </c>
      <c r="E544" s="29" t="s">
        <v>1792</v>
      </c>
      <c r="F544" s="28" t="s">
        <v>73</v>
      </c>
      <c r="G544" s="31" cm="1">
        <f t="array" ref="G544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0</v>
      </c>
      <c r="H544" s="31" t="str">
        <f>IF(wh_table[[#This Row],[Subject 1]]&lt;&gt;"Sitting Adjourned", "", SUMIF(wh_table[Day], wh_table[[#This Row],[Day]],wh_table[Duration]))</f>
        <v/>
      </c>
      <c r="I544" s="33">
        <f>SUM(INDEX(wh_table[Duration],1):wh_table[[#This Row],[Duration]])</f>
        <v>17.806249999999995</v>
      </c>
    </row>
    <row r="545" spans="1:9" ht="15" customHeight="1" x14ac:dyDescent="0.25">
      <c r="A545" s="35">
        <v>76</v>
      </c>
      <c r="B545" s="37">
        <v>44313</v>
      </c>
      <c r="C545" s="31">
        <v>0.66666666666666663</v>
      </c>
      <c r="D545" s="28" t="s">
        <v>15</v>
      </c>
      <c r="E545" s="29"/>
      <c r="F545" s="28"/>
      <c r="G545" s="31" cm="1">
        <f t="array" ref="G545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3.4722222222222099E-3</v>
      </c>
      <c r="H545" s="31" t="str">
        <f>IF(wh_table[[#This Row],[Subject 1]]&lt;&gt;"Sitting Adjourned", "", SUMIF(wh_table[Day], wh_table[[#This Row],[Day]],wh_table[Duration]))</f>
        <v/>
      </c>
      <c r="I545" s="33">
        <f>SUM(INDEX(wh_table[Duration],1):wh_table[[#This Row],[Duration]])</f>
        <v>17.809722222222216</v>
      </c>
    </row>
    <row r="546" spans="1:9" ht="15" customHeight="1" x14ac:dyDescent="0.25">
      <c r="A546" s="35">
        <v>76</v>
      </c>
      <c r="B546" s="37">
        <v>44313</v>
      </c>
      <c r="C546" s="31">
        <v>0.67013888888888884</v>
      </c>
      <c r="D546" s="28" t="s">
        <v>66</v>
      </c>
      <c r="E546" s="29" t="s">
        <v>1793</v>
      </c>
      <c r="F546" s="28"/>
      <c r="G546" s="31" cm="1">
        <f t="array" ref="G546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1.736111111111116E-2</v>
      </c>
      <c r="H546" s="31" t="str">
        <f>IF(wh_table[[#This Row],[Subject 1]]&lt;&gt;"Sitting Adjourned", "", SUMIF(wh_table[Day], wh_table[[#This Row],[Day]],wh_table[Duration]))</f>
        <v/>
      </c>
      <c r="I546" s="33">
        <f>SUM(INDEX(wh_table[Duration],1):wh_table[[#This Row],[Duration]])</f>
        <v>17.827083333333327</v>
      </c>
    </row>
    <row r="547" spans="1:9" ht="15" customHeight="1" x14ac:dyDescent="0.25">
      <c r="A547" s="35">
        <v>76</v>
      </c>
      <c r="B547" s="37">
        <v>44313</v>
      </c>
      <c r="C547" s="31">
        <v>0.6875</v>
      </c>
      <c r="D547" s="28" t="s">
        <v>15</v>
      </c>
      <c r="E547" s="29"/>
      <c r="F547" s="28"/>
      <c r="G547" s="31" cm="1">
        <f t="array" ref="G547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1.388888888888884E-2</v>
      </c>
      <c r="H547" s="31" t="str">
        <f>IF(wh_table[[#This Row],[Subject 1]]&lt;&gt;"Sitting Adjourned", "", SUMIF(wh_table[Day], wh_table[[#This Row],[Day]],wh_table[Duration]))</f>
        <v/>
      </c>
      <c r="I547" s="33">
        <f>SUM(INDEX(wh_table[Duration],1):wh_table[[#This Row],[Duration]])</f>
        <v>17.840972222222216</v>
      </c>
    </row>
    <row r="548" spans="1:9" ht="15" customHeight="1" x14ac:dyDescent="0.25">
      <c r="A548" s="35">
        <v>76</v>
      </c>
      <c r="B548" s="37">
        <v>44313</v>
      </c>
      <c r="C548" s="31">
        <v>0.70138888888888884</v>
      </c>
      <c r="D548" s="28" t="s">
        <v>66</v>
      </c>
      <c r="E548" s="29" t="s">
        <v>1794</v>
      </c>
      <c r="F548" s="28"/>
      <c r="G548" s="31" cm="1">
        <f t="array" ref="G548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4.1666666666666741E-2</v>
      </c>
      <c r="H548" s="31" t="str">
        <f>IF(wh_table[[#This Row],[Subject 1]]&lt;&gt;"Sitting Adjourned", "", SUMIF(wh_table[Day], wh_table[[#This Row],[Day]],wh_table[Duration]))</f>
        <v/>
      </c>
      <c r="I548" s="33">
        <f>SUM(INDEX(wh_table[Duration],1):wh_table[[#This Row],[Duration]])</f>
        <v>17.882638888888884</v>
      </c>
    </row>
    <row r="549" spans="1:9" ht="15" customHeight="1" x14ac:dyDescent="0.25">
      <c r="A549" s="35">
        <v>76</v>
      </c>
      <c r="B549" s="37">
        <v>44313</v>
      </c>
      <c r="C549" s="31">
        <v>0.74305555555555558</v>
      </c>
      <c r="D549" s="28" t="s">
        <v>34</v>
      </c>
      <c r="E549" s="29" t="s">
        <v>1795</v>
      </c>
      <c r="F549" s="28" t="s">
        <v>73</v>
      </c>
      <c r="G549" s="31" cm="1">
        <f t="array" ref="G549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0</v>
      </c>
      <c r="H549" s="31" t="str">
        <f>IF(wh_table[[#This Row],[Subject 1]]&lt;&gt;"Sitting Adjourned", "", SUMIF(wh_table[Day], wh_table[[#This Row],[Day]],wh_table[Duration]))</f>
        <v/>
      </c>
      <c r="I549" s="33">
        <f>SUM(INDEX(wh_table[Duration],1):wh_table[[#This Row],[Duration]])</f>
        <v>17.882638888888884</v>
      </c>
    </row>
    <row r="550" spans="1:9" ht="15" customHeight="1" x14ac:dyDescent="0.25">
      <c r="A550" s="35">
        <v>76</v>
      </c>
      <c r="B550" s="37">
        <v>44313</v>
      </c>
      <c r="C550" s="31">
        <v>0.74305555555555558</v>
      </c>
      <c r="D550" s="28" t="s">
        <v>67</v>
      </c>
      <c r="E550" s="29"/>
      <c r="F550" s="28"/>
      <c r="G550" s="31" t="str" cm="1">
        <f t="array" ref="G550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/>
      </c>
      <c r="H550" s="31">
        <f>IF(wh_table[[#This Row],[Subject 1]]&lt;&gt;"Sitting Adjourned", "", SUMIF(wh_table[Day], wh_table[[#This Row],[Day]],wh_table[Duration]))</f>
        <v>0.35069444444444448</v>
      </c>
      <c r="I550" s="33">
        <f>SUM(INDEX(wh_table[Duration],1):wh_table[[#This Row],[Duration]])</f>
        <v>17.882638888888884</v>
      </c>
    </row>
    <row r="551" spans="1:9" ht="15" customHeight="1" x14ac:dyDescent="0.25">
      <c r="A551" s="35">
        <v>77</v>
      </c>
      <c r="B551" s="37">
        <v>44314</v>
      </c>
      <c r="C551" s="31">
        <v>0.3923611111111111</v>
      </c>
      <c r="D551" s="28" t="s">
        <v>66</v>
      </c>
      <c r="E551" s="29" t="s">
        <v>1796</v>
      </c>
      <c r="F551" s="28"/>
      <c r="G551" s="31" cm="1">
        <f t="array" ref="G551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4.7222222222222221E-2</v>
      </c>
      <c r="H551" s="31" t="str">
        <f>IF(wh_table[[#This Row],[Subject 1]]&lt;&gt;"Sitting Adjourned", "", SUMIF(wh_table[Day], wh_table[[#This Row],[Day]],wh_table[Duration]))</f>
        <v/>
      </c>
      <c r="I551" s="33">
        <f>SUM(INDEX(wh_table[Duration],1):wh_table[[#This Row],[Duration]])</f>
        <v>17.929861111111105</v>
      </c>
    </row>
    <row r="552" spans="1:9" ht="15" customHeight="1" x14ac:dyDescent="0.25">
      <c r="A552" s="35">
        <v>77</v>
      </c>
      <c r="B552" s="37">
        <v>44314</v>
      </c>
      <c r="C552" s="31">
        <v>0.43958333333333333</v>
      </c>
      <c r="D552" s="28" t="s">
        <v>15</v>
      </c>
      <c r="E552" s="29"/>
      <c r="F552" s="28"/>
      <c r="G552" s="31" cm="1">
        <f t="array" ref="G552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1.8749999999999989E-2</v>
      </c>
      <c r="H552" s="31" t="str">
        <f>IF(wh_table[[#This Row],[Subject 1]]&lt;&gt;"Sitting Adjourned", "", SUMIF(wh_table[Day], wh_table[[#This Row],[Day]],wh_table[Duration]))</f>
        <v/>
      </c>
      <c r="I552" s="33">
        <f>SUM(INDEX(wh_table[Duration],1):wh_table[[#This Row],[Duration]])</f>
        <v>17.948611111111106</v>
      </c>
    </row>
    <row r="553" spans="1:9" ht="15" customHeight="1" x14ac:dyDescent="0.25">
      <c r="A553" s="35">
        <v>77</v>
      </c>
      <c r="B553" s="37">
        <v>44314</v>
      </c>
      <c r="C553" s="31">
        <v>0.45833333333333331</v>
      </c>
      <c r="D553" s="28" t="s">
        <v>66</v>
      </c>
      <c r="E553" s="29" t="s">
        <v>1797</v>
      </c>
      <c r="F553" s="28"/>
      <c r="G553" s="31" cm="1">
        <f t="array" ref="G553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1.8055555555555602E-2</v>
      </c>
      <c r="H553" s="31" t="str">
        <f>IF(wh_table[[#This Row],[Subject 1]]&lt;&gt;"Sitting Adjourned", "", SUMIF(wh_table[Day], wh_table[[#This Row],[Day]],wh_table[Duration]))</f>
        <v/>
      </c>
      <c r="I553" s="33">
        <f>SUM(INDEX(wh_table[Duration],1):wh_table[[#This Row],[Duration]])</f>
        <v>17.966666666666661</v>
      </c>
    </row>
    <row r="554" spans="1:9" ht="15" customHeight="1" x14ac:dyDescent="0.25">
      <c r="A554" s="35">
        <v>77</v>
      </c>
      <c r="B554" s="37">
        <v>44314</v>
      </c>
      <c r="C554" s="31">
        <v>0.47638888888888892</v>
      </c>
      <c r="D554" s="28" t="s">
        <v>15</v>
      </c>
      <c r="E554" s="29"/>
      <c r="F554" s="28" t="s">
        <v>1485</v>
      </c>
      <c r="G554" s="31" cm="1">
        <f t="array" ref="G554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0.12777777777777771</v>
      </c>
      <c r="H554" s="31" t="str">
        <f>IF(wh_table[[#This Row],[Subject 1]]&lt;&gt;"Sitting Adjourned", "", SUMIF(wh_table[Day], wh_table[[#This Row],[Day]],wh_table[Duration]))</f>
        <v/>
      </c>
      <c r="I554" s="33">
        <f>SUM(INDEX(wh_table[Duration],1):wh_table[[#This Row],[Duration]])</f>
        <v>18.094444444444438</v>
      </c>
    </row>
    <row r="555" spans="1:9" ht="15" customHeight="1" x14ac:dyDescent="0.25">
      <c r="A555" s="35">
        <v>77</v>
      </c>
      <c r="B555" s="37">
        <v>44314</v>
      </c>
      <c r="C555" s="31">
        <v>0.60416666666666663</v>
      </c>
      <c r="D555" s="28" t="s">
        <v>66</v>
      </c>
      <c r="E555" s="29" t="s">
        <v>1798</v>
      </c>
      <c r="F555" s="28"/>
      <c r="G555" s="31" cm="1">
        <f t="array" ref="G555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4.8611111111110938E-3</v>
      </c>
      <c r="H555" s="31" t="str">
        <f>IF(wh_table[[#This Row],[Subject 1]]&lt;&gt;"Sitting Adjourned", "", SUMIF(wh_table[Day], wh_table[[#This Row],[Day]],wh_table[Duration]))</f>
        <v/>
      </c>
      <c r="I555" s="33">
        <f>SUM(INDEX(wh_table[Duration],1):wh_table[[#This Row],[Duration]])</f>
        <v>18.099305555555549</v>
      </c>
    </row>
    <row r="556" spans="1:9" ht="15" customHeight="1" x14ac:dyDescent="0.25">
      <c r="A556" s="35">
        <v>77</v>
      </c>
      <c r="B556" s="37">
        <v>44314</v>
      </c>
      <c r="C556" s="31">
        <v>0.60902777777777772</v>
      </c>
      <c r="D556" s="28" t="s">
        <v>15</v>
      </c>
      <c r="E556" s="29"/>
      <c r="F556" s="28"/>
      <c r="G556" s="31" cm="1">
        <f t="array" ref="G556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5.5555555555556468E-3</v>
      </c>
      <c r="H556" s="31" t="str">
        <f>IF(wh_table[[#This Row],[Subject 1]]&lt;&gt;"Sitting Adjourned", "", SUMIF(wh_table[Day], wh_table[[#This Row],[Day]],wh_table[Duration]))</f>
        <v/>
      </c>
      <c r="I556" s="33">
        <f>SUM(INDEX(wh_table[Duration],1):wh_table[[#This Row],[Duration]])</f>
        <v>18.104861111111106</v>
      </c>
    </row>
    <row r="557" spans="1:9" ht="15" customHeight="1" x14ac:dyDescent="0.25">
      <c r="A557" s="35">
        <v>77</v>
      </c>
      <c r="B557" s="37">
        <v>44314</v>
      </c>
      <c r="C557" s="31">
        <v>0.61458333333333337</v>
      </c>
      <c r="D557" s="28" t="s">
        <v>66</v>
      </c>
      <c r="E557" s="29" t="s">
        <v>1798</v>
      </c>
      <c r="F557" s="28"/>
      <c r="G557" s="31" cm="1">
        <f t="array" ref="G557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5.2083333333333259E-2</v>
      </c>
      <c r="H557" s="31" t="str">
        <f>IF(wh_table[[#This Row],[Subject 1]]&lt;&gt;"Sitting Adjourned", "", SUMIF(wh_table[Day], wh_table[[#This Row],[Day]],wh_table[Duration]))</f>
        <v/>
      </c>
      <c r="I557" s="33">
        <f>SUM(INDEX(wh_table[Duration],1):wh_table[[#This Row],[Duration]])</f>
        <v>18.156944444444438</v>
      </c>
    </row>
    <row r="558" spans="1:9" ht="15" customHeight="1" x14ac:dyDescent="0.25">
      <c r="A558" s="35">
        <v>77</v>
      </c>
      <c r="B558" s="37">
        <v>44314</v>
      </c>
      <c r="C558" s="31">
        <v>0.66666666666666663</v>
      </c>
      <c r="D558" s="28" t="s">
        <v>34</v>
      </c>
      <c r="E558" s="29" t="s">
        <v>1799</v>
      </c>
      <c r="F558" s="28" t="s">
        <v>73</v>
      </c>
      <c r="G558" s="31" cm="1">
        <f t="array" ref="G558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0</v>
      </c>
      <c r="H558" s="31" t="str">
        <f>IF(wh_table[[#This Row],[Subject 1]]&lt;&gt;"Sitting Adjourned", "", SUMIF(wh_table[Day], wh_table[[#This Row],[Day]],wh_table[Duration]))</f>
        <v/>
      </c>
      <c r="I558" s="33">
        <f>SUM(INDEX(wh_table[Duration],1):wh_table[[#This Row],[Duration]])</f>
        <v>18.156944444444438</v>
      </c>
    </row>
    <row r="559" spans="1:9" ht="15" customHeight="1" x14ac:dyDescent="0.25">
      <c r="A559" s="35">
        <v>77</v>
      </c>
      <c r="B559" s="37">
        <v>44314</v>
      </c>
      <c r="C559" s="31">
        <v>0.66666666666666663</v>
      </c>
      <c r="D559" s="28" t="s">
        <v>15</v>
      </c>
      <c r="E559" s="29"/>
      <c r="F559" s="28"/>
      <c r="G559" s="31" cm="1">
        <f t="array" ref="G559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3.4722222222222099E-3</v>
      </c>
      <c r="H559" s="31" t="str">
        <f>IF(wh_table[[#This Row],[Subject 1]]&lt;&gt;"Sitting Adjourned", "", SUMIF(wh_table[Day], wh_table[[#This Row],[Day]],wh_table[Duration]))</f>
        <v/>
      </c>
      <c r="I559" s="33">
        <f>SUM(INDEX(wh_table[Duration],1):wh_table[[#This Row],[Duration]])</f>
        <v>18.160416666666659</v>
      </c>
    </row>
    <row r="560" spans="1:9" ht="15" customHeight="1" x14ac:dyDescent="0.25">
      <c r="A560" s="35">
        <v>77</v>
      </c>
      <c r="B560" s="37">
        <v>44314</v>
      </c>
      <c r="C560" s="31">
        <v>0.67013888888888884</v>
      </c>
      <c r="D560" s="28" t="s">
        <v>66</v>
      </c>
      <c r="E560" s="29" t="s">
        <v>1800</v>
      </c>
      <c r="F560" s="28"/>
      <c r="G560" s="31" cm="1">
        <f t="array" ref="G560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2.0138888888888928E-2</v>
      </c>
      <c r="H560" s="31" t="str">
        <f>IF(wh_table[[#This Row],[Subject 1]]&lt;&gt;"Sitting Adjourned", "", SUMIF(wh_table[Day], wh_table[[#This Row],[Day]],wh_table[Duration]))</f>
        <v/>
      </c>
      <c r="I560" s="33">
        <f>SUM(INDEX(wh_table[Duration],1):wh_table[[#This Row],[Duration]])</f>
        <v>18.18055555555555</v>
      </c>
    </row>
    <row r="561" spans="1:9" ht="15" customHeight="1" x14ac:dyDescent="0.25">
      <c r="A561" s="35">
        <v>77</v>
      </c>
      <c r="B561" s="37">
        <v>44314</v>
      </c>
      <c r="C561" s="31">
        <v>0.69027777777777777</v>
      </c>
      <c r="D561" s="28" t="s">
        <v>15</v>
      </c>
      <c r="E561" s="29"/>
      <c r="F561" s="28"/>
      <c r="G561" s="31" cm="1">
        <f t="array" ref="G561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1.1111111111111072E-2</v>
      </c>
      <c r="H561" s="31" t="str">
        <f>IF(wh_table[[#This Row],[Subject 1]]&lt;&gt;"Sitting Adjourned", "", SUMIF(wh_table[Day], wh_table[[#This Row],[Day]],wh_table[Duration]))</f>
        <v/>
      </c>
      <c r="I561" s="33">
        <f>SUM(INDEX(wh_table[Duration],1):wh_table[[#This Row],[Duration]])</f>
        <v>18.191666666666663</v>
      </c>
    </row>
    <row r="562" spans="1:9" ht="15" customHeight="1" x14ac:dyDescent="0.25">
      <c r="A562" s="35">
        <v>77</v>
      </c>
      <c r="B562" s="37">
        <v>44314</v>
      </c>
      <c r="C562" s="31">
        <v>0.70138888888888884</v>
      </c>
      <c r="D562" s="28" t="s">
        <v>66</v>
      </c>
      <c r="E562" s="29" t="s">
        <v>1801</v>
      </c>
      <c r="F562" s="28"/>
      <c r="G562" s="31" cm="1">
        <f t="array" ref="G562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3.7500000000000089E-2</v>
      </c>
      <c r="H562" s="31" t="str">
        <f>IF(wh_table[[#This Row],[Subject 1]]&lt;&gt;"Sitting Adjourned", "", SUMIF(wh_table[Day], wh_table[[#This Row],[Day]],wh_table[Duration]))</f>
        <v/>
      </c>
      <c r="I562" s="33">
        <f>SUM(INDEX(wh_table[Duration],1):wh_table[[#This Row],[Duration]])</f>
        <v>18.229166666666664</v>
      </c>
    </row>
    <row r="563" spans="1:9" ht="15" customHeight="1" x14ac:dyDescent="0.25">
      <c r="A563" s="35">
        <v>77</v>
      </c>
      <c r="B563" s="37">
        <v>44314</v>
      </c>
      <c r="C563" s="31">
        <v>0.73888888888888893</v>
      </c>
      <c r="D563" s="28" t="s">
        <v>67</v>
      </c>
      <c r="E563" s="29"/>
      <c r="F563" s="28"/>
      <c r="G563" s="31" t="str" cm="1">
        <f t="array" ref="G563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/>
      </c>
      <c r="H563" s="31">
        <f>IF(wh_table[[#This Row],[Subject 1]]&lt;&gt;"Sitting Adjourned", "", SUMIF(wh_table[Day], wh_table[[#This Row],[Day]],wh_table[Duration]))</f>
        <v>0.34652777777777782</v>
      </c>
      <c r="I563" s="33">
        <f>SUM(INDEX(wh_table[Duration],1):wh_table[[#This Row],[Duration]])</f>
        <v>18.229166666666664</v>
      </c>
    </row>
    <row r="564" spans="1:9" ht="15" customHeight="1" x14ac:dyDescent="0.25">
      <c r="A564" s="35">
        <v>364</v>
      </c>
      <c r="B564" s="37">
        <v>43886</v>
      </c>
      <c r="C564" s="31">
        <v>0.39583333333333331</v>
      </c>
      <c r="D564" s="28" t="s">
        <v>66</v>
      </c>
      <c r="E564" s="29" t="s">
        <v>1802</v>
      </c>
      <c r="F564" s="28"/>
      <c r="G564" s="31" cm="1">
        <f t="array" ref="G564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6.25E-2</v>
      </c>
      <c r="H564" s="31" t="str">
        <f>IF(wh_table[[#This Row],[Subject 1]]&lt;&gt;"Sitting Adjourned", "", SUMIF(wh_table[Day], wh_table[[#This Row],[Day]],wh_table[Duration]))</f>
        <v/>
      </c>
      <c r="I564" s="33">
        <f>SUM(INDEX(wh_table[Duration],1):wh_table[[#This Row],[Duration]])</f>
        <v>18.291666666666664</v>
      </c>
    </row>
    <row r="565" spans="1:9" ht="15" customHeight="1" x14ac:dyDescent="0.25">
      <c r="A565" s="35">
        <v>364</v>
      </c>
      <c r="B565" s="37">
        <v>44252</v>
      </c>
      <c r="C565" s="31">
        <v>0.45833333333333331</v>
      </c>
      <c r="D565" s="28" t="s">
        <v>66</v>
      </c>
      <c r="E565" s="29" t="s">
        <v>1803</v>
      </c>
      <c r="F565" s="28"/>
      <c r="G565" s="31" cm="1">
        <f t="array" ref="G565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1.9444444444444486E-2</v>
      </c>
      <c r="H565" s="31" t="str">
        <f>IF(wh_table[[#This Row],[Subject 1]]&lt;&gt;"Sitting Adjourned", "", SUMIF(wh_table[Day], wh_table[[#This Row],[Day]],wh_table[Duration]))</f>
        <v/>
      </c>
      <c r="I565" s="33">
        <f>SUM(INDEX(wh_table[Duration],1):wh_table[[#This Row],[Duration]])</f>
        <v>18.31111111111111</v>
      </c>
    </row>
    <row r="566" spans="1:9" ht="15" customHeight="1" x14ac:dyDescent="0.25">
      <c r="A566" s="35">
        <v>364</v>
      </c>
      <c r="B566" s="37">
        <v>44252</v>
      </c>
      <c r="C566" s="31">
        <v>0.4777777777777778</v>
      </c>
      <c r="D566" s="28" t="s">
        <v>15</v>
      </c>
      <c r="E566" s="29"/>
      <c r="F566" s="28" t="s">
        <v>1485</v>
      </c>
      <c r="G566" s="31" cm="1">
        <f t="array" ref="G566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0.12638888888888883</v>
      </c>
      <c r="H566" s="31" t="str">
        <f>IF(wh_table[[#This Row],[Subject 1]]&lt;&gt;"Sitting Adjourned", "", SUMIF(wh_table[Day], wh_table[[#This Row],[Day]],wh_table[Duration]))</f>
        <v/>
      </c>
      <c r="I566" s="33">
        <f>SUM(INDEX(wh_table[Duration],1):wh_table[[#This Row],[Duration]])</f>
        <v>18.4375</v>
      </c>
    </row>
    <row r="567" spans="1:9" ht="15" customHeight="1" x14ac:dyDescent="0.25">
      <c r="A567" s="35">
        <v>364</v>
      </c>
      <c r="B567" s="37">
        <v>44252</v>
      </c>
      <c r="C567" s="31">
        <v>0.60416666666666663</v>
      </c>
      <c r="D567" s="28" t="s">
        <v>66</v>
      </c>
      <c r="E567" s="29" t="s">
        <v>1804</v>
      </c>
      <c r="F567" s="28"/>
      <c r="G567" s="31" cm="1">
        <f t="array" ref="G567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6.1111111111111116E-2</v>
      </c>
      <c r="H567" s="31" t="str">
        <f>IF(wh_table[[#This Row],[Subject 1]]&lt;&gt;"Sitting Adjourned", "", SUMIF(wh_table[Day], wh_table[[#This Row],[Day]],wh_table[Duration]))</f>
        <v/>
      </c>
      <c r="I567" s="33">
        <f>SUM(INDEX(wh_table[Duration],1):wh_table[[#This Row],[Duration]])</f>
        <v>18.49861111111111</v>
      </c>
    </row>
    <row r="568" spans="1:9" ht="15" customHeight="1" x14ac:dyDescent="0.25">
      <c r="A568" s="35">
        <v>364</v>
      </c>
      <c r="B568" s="37">
        <v>44252</v>
      </c>
      <c r="C568" s="31">
        <v>0.66527777777777775</v>
      </c>
      <c r="D568" s="28" t="s">
        <v>34</v>
      </c>
      <c r="E568" s="29" t="s">
        <v>1707</v>
      </c>
      <c r="F568" s="28" t="s">
        <v>73</v>
      </c>
      <c r="G568" s="31" cm="1">
        <f t="array" ref="G568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0</v>
      </c>
      <c r="H568" s="31" t="str">
        <f>IF(wh_table[[#This Row],[Subject 1]]&lt;&gt;"Sitting Adjourned", "", SUMIF(wh_table[Day], wh_table[[#This Row],[Day]],wh_table[Duration]))</f>
        <v/>
      </c>
      <c r="I568" s="33">
        <f>SUM(INDEX(wh_table[Duration],1):wh_table[[#This Row],[Duration]])</f>
        <v>18.49861111111111</v>
      </c>
    </row>
    <row r="569" spans="1:9" ht="15" customHeight="1" x14ac:dyDescent="0.25">
      <c r="A569" s="35">
        <v>364</v>
      </c>
      <c r="B569" s="37">
        <v>44252</v>
      </c>
      <c r="C569" s="31">
        <v>0.66527777777777775</v>
      </c>
      <c r="D569" s="28" t="s">
        <v>15</v>
      </c>
      <c r="E569" s="29"/>
      <c r="F569" s="28"/>
      <c r="G569" s="31" cm="1">
        <f t="array" ref="G569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1.1805555555555625E-2</v>
      </c>
      <c r="H569" s="31" t="str">
        <f>IF(wh_table[[#This Row],[Subject 1]]&lt;&gt;"Sitting Adjourned", "", SUMIF(wh_table[Day], wh_table[[#This Row],[Day]],wh_table[Duration]))</f>
        <v/>
      </c>
      <c r="I569" s="33">
        <f>SUM(INDEX(wh_table[Duration],1):wh_table[[#This Row],[Duration]])</f>
        <v>18.510416666666664</v>
      </c>
    </row>
    <row r="570" spans="1:9" ht="15" customHeight="1" x14ac:dyDescent="0.25">
      <c r="A570" s="35">
        <v>364</v>
      </c>
      <c r="B570" s="37">
        <v>44252</v>
      </c>
      <c r="C570" s="31">
        <v>0.67708333333333337</v>
      </c>
      <c r="D570" s="28" t="s">
        <v>66</v>
      </c>
      <c r="E570" s="29" t="s">
        <v>1805</v>
      </c>
      <c r="F570" s="28"/>
      <c r="G570" s="31" cm="1">
        <f t="array" ref="G570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1.8749999999999933E-2</v>
      </c>
      <c r="H570" s="31" t="str">
        <f>IF(wh_table[[#This Row],[Subject 1]]&lt;&gt;"Sitting Adjourned", "", SUMIF(wh_table[Day], wh_table[[#This Row],[Day]],wh_table[Duration]))</f>
        <v/>
      </c>
      <c r="I570" s="33">
        <f>SUM(INDEX(wh_table[Duration],1):wh_table[[#This Row],[Duration]])</f>
        <v>18.529166666666665</v>
      </c>
    </row>
    <row r="571" spans="1:9" ht="15" customHeight="1" x14ac:dyDescent="0.25">
      <c r="A571" s="35">
        <v>364</v>
      </c>
      <c r="B571" s="37">
        <v>44252</v>
      </c>
      <c r="C571" s="31">
        <v>0.6958333333333333</v>
      </c>
      <c r="D571" s="28" t="s">
        <v>66</v>
      </c>
      <c r="E571" s="29" t="s">
        <v>1806</v>
      </c>
      <c r="F571" s="28"/>
      <c r="G571" s="31" cm="1">
        <f t="array" ref="G571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4.3750000000000067E-2</v>
      </c>
      <c r="H571" s="31" t="str">
        <f>IF(wh_table[[#This Row],[Subject 1]]&lt;&gt;"Sitting Adjourned", "", SUMIF(wh_table[Day], wh_table[[#This Row],[Day]],wh_table[Duration]))</f>
        <v/>
      </c>
      <c r="I571" s="33">
        <f>SUM(INDEX(wh_table[Duration],1):wh_table[[#This Row],[Duration]])</f>
        <v>18.572916666666664</v>
      </c>
    </row>
    <row r="572" spans="1:9" ht="15" customHeight="1" x14ac:dyDescent="0.25">
      <c r="A572" s="35">
        <v>364</v>
      </c>
      <c r="B572" s="37">
        <v>44252</v>
      </c>
      <c r="C572" s="31">
        <v>0.73958333333333337</v>
      </c>
      <c r="D572" s="28" t="s">
        <v>1807</v>
      </c>
      <c r="E572" s="29"/>
      <c r="F572" s="28"/>
      <c r="G572" s="31" t="str" cm="1">
        <f t="array" ref="G572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/>
      </c>
      <c r="H572" s="31">
        <f>IF(wh_table[[#This Row],[Subject 1]]&lt;&gt;"Sitting Adjourned", "", SUMIF(wh_table[Day], wh_table[[#This Row],[Day]],wh_table[Duration]))</f>
        <v>0.34375000000000006</v>
      </c>
      <c r="I572" s="33">
        <f>SUM(INDEX(wh_table[Duration],1):wh_table[[#This Row],[Duration]])</f>
        <v>18.572916666666664</v>
      </c>
    </row>
    <row r="573" spans="1:9" ht="15" customHeight="1" x14ac:dyDescent="0.25">
      <c r="A573" s="35">
        <v>365</v>
      </c>
      <c r="B573" s="37">
        <v>43887</v>
      </c>
      <c r="C573" s="31">
        <v>0.39583333333333331</v>
      </c>
      <c r="D573" s="28" t="s">
        <v>66</v>
      </c>
      <c r="E573" s="29" t="s">
        <v>1808</v>
      </c>
      <c r="F573" s="28"/>
      <c r="G573" s="31" cm="1">
        <f t="array" ref="G573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6.25E-2</v>
      </c>
      <c r="H573" s="31" t="str">
        <f>IF(wh_table[[#This Row],[Subject 1]]&lt;&gt;"Sitting Adjourned", "", SUMIF(wh_table[Day], wh_table[[#This Row],[Day]],wh_table[Duration]))</f>
        <v/>
      </c>
      <c r="I573" s="33">
        <f>SUM(INDEX(wh_table[Duration],1):wh_table[[#This Row],[Duration]])</f>
        <v>18.635416666666664</v>
      </c>
    </row>
    <row r="574" spans="1:9" ht="15" customHeight="1" x14ac:dyDescent="0.25">
      <c r="A574" s="35">
        <v>365</v>
      </c>
      <c r="B574" s="37">
        <v>43887</v>
      </c>
      <c r="C574" s="31">
        <v>0.45833333333333331</v>
      </c>
      <c r="D574" s="28" t="s">
        <v>66</v>
      </c>
      <c r="E574" s="29" t="s">
        <v>1809</v>
      </c>
      <c r="F574" s="28"/>
      <c r="G574" s="31" cm="1">
        <f t="array" ref="G574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2.0138888888888873E-2</v>
      </c>
      <c r="H574" s="31" t="str">
        <f>IF(wh_table[[#This Row],[Subject 1]]&lt;&gt;"Sitting Adjourned", "", SUMIF(wh_table[Day], wh_table[[#This Row],[Day]],wh_table[Duration]))</f>
        <v/>
      </c>
      <c r="I574" s="33">
        <f>SUM(INDEX(wh_table[Duration],1):wh_table[[#This Row],[Duration]])</f>
        <v>18.655555555555551</v>
      </c>
    </row>
    <row r="575" spans="1:9" ht="15" customHeight="1" x14ac:dyDescent="0.25">
      <c r="A575" s="35">
        <v>365</v>
      </c>
      <c r="B575" s="37">
        <v>43887</v>
      </c>
      <c r="C575" s="31">
        <v>0.47847222222222219</v>
      </c>
      <c r="D575" s="28" t="s">
        <v>15</v>
      </c>
      <c r="E575" s="29"/>
      <c r="F575" s="28" t="s">
        <v>1485</v>
      </c>
      <c r="G575" s="31" cm="1">
        <f t="array" ref="G575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0.12569444444444444</v>
      </c>
      <c r="H575" s="31" t="str">
        <f>IF(wh_table[[#This Row],[Subject 1]]&lt;&gt;"Sitting Adjourned", "", SUMIF(wh_table[Day], wh_table[[#This Row],[Day]],wh_table[Duration]))</f>
        <v/>
      </c>
      <c r="I575" s="33">
        <f>SUM(INDEX(wh_table[Duration],1):wh_table[[#This Row],[Duration]])</f>
        <v>18.781249999999996</v>
      </c>
    </row>
    <row r="576" spans="1:9" ht="15" customHeight="1" x14ac:dyDescent="0.25">
      <c r="A576" s="35">
        <v>365</v>
      </c>
      <c r="B576" s="37">
        <v>43887</v>
      </c>
      <c r="C576" s="31">
        <v>0.60416666666666663</v>
      </c>
      <c r="D576" s="28" t="s">
        <v>66</v>
      </c>
      <c r="E576" s="29" t="s">
        <v>1810</v>
      </c>
      <c r="F576" s="28"/>
      <c r="G576" s="31" cm="1">
        <f t="array" ref="G576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6.25E-2</v>
      </c>
      <c r="H576" s="31" t="str">
        <f>IF(wh_table[[#This Row],[Subject 1]]&lt;&gt;"Sitting Adjourned", "", SUMIF(wh_table[Day], wh_table[[#This Row],[Day]],wh_table[Duration]))</f>
        <v/>
      </c>
      <c r="I576" s="33">
        <f>SUM(INDEX(wh_table[Duration],1):wh_table[[#This Row],[Duration]])</f>
        <v>18.843749999999996</v>
      </c>
    </row>
    <row r="577" spans="1:9" ht="15" customHeight="1" x14ac:dyDescent="0.25">
      <c r="A577" s="35">
        <v>365</v>
      </c>
      <c r="B577" s="37">
        <v>43887</v>
      </c>
      <c r="C577" s="31">
        <v>0.66666666666666663</v>
      </c>
      <c r="D577" s="28" t="s">
        <v>66</v>
      </c>
      <c r="E577" s="29" t="s">
        <v>1811</v>
      </c>
      <c r="F577" s="28"/>
      <c r="G577" s="31" cm="1">
        <f t="array" ref="G577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2.0138888888888928E-2</v>
      </c>
      <c r="H577" s="31" t="str">
        <f>IF(wh_table[[#This Row],[Subject 1]]&lt;&gt;"Sitting Adjourned", "", SUMIF(wh_table[Day], wh_table[[#This Row],[Day]],wh_table[Duration]))</f>
        <v/>
      </c>
      <c r="I577" s="33">
        <f>SUM(INDEX(wh_table[Duration],1):wh_table[[#This Row],[Duration]])</f>
        <v>18.863888888888887</v>
      </c>
    </row>
    <row r="578" spans="1:9" ht="15" customHeight="1" x14ac:dyDescent="0.25">
      <c r="A578" s="35">
        <v>365</v>
      </c>
      <c r="B578" s="37">
        <v>43887</v>
      </c>
      <c r="C578" s="31">
        <v>0.68680555555555556</v>
      </c>
      <c r="D578" s="28" t="s">
        <v>66</v>
      </c>
      <c r="E578" s="29" t="s">
        <v>1812</v>
      </c>
      <c r="F578" s="28"/>
      <c r="G578" s="31" cm="1">
        <f t="array" ref="G578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4.0972222222222188E-2</v>
      </c>
      <c r="H578" s="31" t="str">
        <f>IF(wh_table[[#This Row],[Subject 1]]&lt;&gt;"Sitting Adjourned", "", SUMIF(wh_table[Day], wh_table[[#This Row],[Day]],wh_table[Duration]))</f>
        <v/>
      </c>
      <c r="I578" s="33">
        <f>SUM(INDEX(wh_table[Duration],1):wh_table[[#This Row],[Duration]])</f>
        <v>18.90486111111111</v>
      </c>
    </row>
    <row r="579" spans="1:9" ht="15" customHeight="1" x14ac:dyDescent="0.25">
      <c r="A579" s="35">
        <v>365</v>
      </c>
      <c r="B579" s="37">
        <v>43887</v>
      </c>
      <c r="C579" s="31">
        <v>0.72777777777777775</v>
      </c>
      <c r="D579" s="28" t="s">
        <v>1807</v>
      </c>
      <c r="E579" s="29"/>
      <c r="F579" s="28"/>
      <c r="G579" s="31" t="str" cm="1">
        <f t="array" ref="G579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/>
      </c>
      <c r="H579" s="31">
        <f>IF(wh_table[[#This Row],[Subject 1]]&lt;&gt;"Sitting Adjourned", "", SUMIF(wh_table[Day], wh_table[[#This Row],[Day]],wh_table[Duration]))</f>
        <v>0.33194444444444443</v>
      </c>
      <c r="I579" s="33">
        <f>SUM(INDEX(wh_table[Duration],1):wh_table[[#This Row],[Duration]])</f>
        <v>18.90486111111111</v>
      </c>
    </row>
    <row r="580" spans="1:9" ht="15" customHeight="1" x14ac:dyDescent="0.25">
      <c r="A580" s="35">
        <v>366</v>
      </c>
      <c r="B580" s="37">
        <v>43894</v>
      </c>
      <c r="C580" s="31">
        <v>0.39583333333333331</v>
      </c>
      <c r="D580" s="28" t="s">
        <v>66</v>
      </c>
      <c r="E580" s="29" t="s">
        <v>1813</v>
      </c>
      <c r="F580" s="28"/>
      <c r="G580" s="31" cm="1">
        <f t="array" ref="G580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6.25E-2</v>
      </c>
      <c r="H580" s="31" t="str">
        <f>IF(wh_table[[#This Row],[Subject 1]]&lt;&gt;"Sitting Adjourned", "", SUMIF(wh_table[Day], wh_table[[#This Row],[Day]],wh_table[Duration]))</f>
        <v/>
      </c>
      <c r="I580" s="33">
        <f>SUM(INDEX(wh_table[Duration],1):wh_table[[#This Row],[Duration]])</f>
        <v>18.96736111111111</v>
      </c>
    </row>
    <row r="581" spans="1:9" ht="15" customHeight="1" x14ac:dyDescent="0.25">
      <c r="A581" s="35">
        <v>366</v>
      </c>
      <c r="B581" s="37">
        <v>43894</v>
      </c>
      <c r="C581" s="31">
        <v>0.45833333333333331</v>
      </c>
      <c r="D581" s="28" t="s">
        <v>34</v>
      </c>
      <c r="E581" s="29" t="s">
        <v>1772</v>
      </c>
      <c r="F581" s="28" t="s">
        <v>73</v>
      </c>
      <c r="G581" s="31" cm="1">
        <f t="array" ref="G581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0</v>
      </c>
      <c r="H581" s="31" t="str">
        <f>IF(wh_table[[#This Row],[Subject 1]]&lt;&gt;"Sitting Adjourned", "", SUMIF(wh_table[Day], wh_table[[#This Row],[Day]],wh_table[Duration]))</f>
        <v/>
      </c>
      <c r="I581" s="33">
        <f>SUM(INDEX(wh_table[Duration],1):wh_table[[#This Row],[Duration]])</f>
        <v>18.96736111111111</v>
      </c>
    </row>
    <row r="582" spans="1:9" ht="15" customHeight="1" x14ac:dyDescent="0.25">
      <c r="A582" s="35">
        <v>366</v>
      </c>
      <c r="B582" s="37">
        <v>43894</v>
      </c>
      <c r="C582" s="31">
        <v>0.45833333333333331</v>
      </c>
      <c r="D582" s="28" t="s">
        <v>66</v>
      </c>
      <c r="E582" s="29" t="s">
        <v>1814</v>
      </c>
      <c r="F582" s="28"/>
      <c r="G582" s="31" cm="1">
        <f t="array" ref="G582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1.7361111111111105E-2</v>
      </c>
      <c r="H582" s="31" t="str">
        <f>IF(wh_table[[#This Row],[Subject 1]]&lt;&gt;"Sitting Adjourned", "", SUMIF(wh_table[Day], wh_table[[#This Row],[Day]],wh_table[Duration]))</f>
        <v/>
      </c>
      <c r="I582" s="33">
        <f>SUM(INDEX(wh_table[Duration],1):wh_table[[#This Row],[Duration]])</f>
        <v>18.984722222222221</v>
      </c>
    </row>
    <row r="583" spans="1:9" ht="15" customHeight="1" x14ac:dyDescent="0.25">
      <c r="A583" s="35">
        <v>366</v>
      </c>
      <c r="B583" s="37">
        <v>43894</v>
      </c>
      <c r="C583" s="31">
        <v>0.47569444444444442</v>
      </c>
      <c r="D583" s="28" t="s">
        <v>15</v>
      </c>
      <c r="E583" s="29"/>
      <c r="F583" s="28" t="s">
        <v>1485</v>
      </c>
      <c r="G583" s="31" cm="1">
        <f t="array" ref="G583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0.12847222222222221</v>
      </c>
      <c r="H583" s="31" t="str">
        <f>IF(wh_table[[#This Row],[Subject 1]]&lt;&gt;"Sitting Adjourned", "", SUMIF(wh_table[Day], wh_table[[#This Row],[Day]],wh_table[Duration]))</f>
        <v/>
      </c>
      <c r="I583" s="33">
        <f>SUM(INDEX(wh_table[Duration],1):wh_table[[#This Row],[Duration]])</f>
        <v>19.113194444444442</v>
      </c>
    </row>
    <row r="584" spans="1:9" ht="15" customHeight="1" x14ac:dyDescent="0.25">
      <c r="A584" s="35">
        <v>366</v>
      </c>
      <c r="B584" s="37">
        <v>43894</v>
      </c>
      <c r="C584" s="31">
        <v>0.60416666666666663</v>
      </c>
      <c r="D584" s="28" t="s">
        <v>66</v>
      </c>
      <c r="E584" s="29" t="s">
        <v>1815</v>
      </c>
      <c r="F584" s="28"/>
      <c r="G584" s="31" cm="1">
        <f t="array" ref="G584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6.1805555555555558E-2</v>
      </c>
      <c r="H584" s="31" t="str">
        <f>IF(wh_table[[#This Row],[Subject 1]]&lt;&gt;"Sitting Adjourned", "", SUMIF(wh_table[Day], wh_table[[#This Row],[Day]],wh_table[Duration]))</f>
        <v/>
      </c>
      <c r="I584" s="33">
        <f>SUM(INDEX(wh_table[Duration],1):wh_table[[#This Row],[Duration]])</f>
        <v>19.174999999999997</v>
      </c>
    </row>
    <row r="585" spans="1:9" ht="15" customHeight="1" x14ac:dyDescent="0.25">
      <c r="A585" s="35">
        <v>366</v>
      </c>
      <c r="B585" s="37">
        <v>43894</v>
      </c>
      <c r="C585" s="31">
        <v>0.66597222222222219</v>
      </c>
      <c r="D585" s="28" t="s">
        <v>15</v>
      </c>
      <c r="E585" s="29"/>
      <c r="F585" s="28"/>
      <c r="G585" s="31" cm="1">
        <f t="array" ref="G585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1.1111111111111183E-2</v>
      </c>
      <c r="H585" s="31" t="str">
        <f>IF(wh_table[[#This Row],[Subject 1]]&lt;&gt;"Sitting Adjourned", "", SUMIF(wh_table[Day], wh_table[[#This Row],[Day]],wh_table[Duration]))</f>
        <v/>
      </c>
      <c r="I585" s="33">
        <f>SUM(INDEX(wh_table[Duration],1):wh_table[[#This Row],[Duration]])</f>
        <v>19.18611111111111</v>
      </c>
    </row>
    <row r="586" spans="1:9" ht="15" customHeight="1" x14ac:dyDescent="0.25">
      <c r="A586" s="35">
        <v>366</v>
      </c>
      <c r="B586" s="37">
        <v>43894</v>
      </c>
      <c r="C586" s="31">
        <v>0.67708333333333337</v>
      </c>
      <c r="D586" s="28" t="s">
        <v>66</v>
      </c>
      <c r="E586" s="29" t="s">
        <v>1816</v>
      </c>
      <c r="F586" s="28"/>
      <c r="G586" s="31" cm="1">
        <f t="array" ref="G586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2.0138888888888817E-2</v>
      </c>
      <c r="H586" s="31" t="str">
        <f>IF(wh_table[[#This Row],[Subject 1]]&lt;&gt;"Sitting Adjourned", "", SUMIF(wh_table[Day], wh_table[[#This Row],[Day]],wh_table[Duration]))</f>
        <v/>
      </c>
      <c r="I586" s="33">
        <f>SUM(INDEX(wh_table[Duration],1):wh_table[[#This Row],[Duration]])</f>
        <v>19.206249999999997</v>
      </c>
    </row>
    <row r="587" spans="1:9" ht="15" customHeight="1" x14ac:dyDescent="0.25">
      <c r="A587" s="35">
        <v>366</v>
      </c>
      <c r="B587" s="37">
        <v>43894</v>
      </c>
      <c r="C587" s="31">
        <v>0.69722222222222219</v>
      </c>
      <c r="D587" s="28" t="s">
        <v>66</v>
      </c>
      <c r="E587" s="29" t="s">
        <v>1817</v>
      </c>
      <c r="F587" s="28"/>
      <c r="G587" s="31" cm="1">
        <f t="array" ref="G587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4.1666666666666741E-2</v>
      </c>
      <c r="H587" s="31" t="str">
        <f>IF(wh_table[[#This Row],[Subject 1]]&lt;&gt;"Sitting Adjourned", "", SUMIF(wh_table[Day], wh_table[[#This Row],[Day]],wh_table[Duration]))</f>
        <v/>
      </c>
      <c r="I587" s="33">
        <f>SUM(INDEX(wh_table[Duration],1):wh_table[[#This Row],[Duration]])</f>
        <v>19.247916666666665</v>
      </c>
    </row>
    <row r="588" spans="1:9" ht="15" customHeight="1" x14ac:dyDescent="0.25">
      <c r="A588" s="35">
        <v>366</v>
      </c>
      <c r="B588" s="37">
        <v>43894</v>
      </c>
      <c r="C588" s="31">
        <v>0.73888888888888893</v>
      </c>
      <c r="D588" s="28" t="s">
        <v>1807</v>
      </c>
      <c r="E588" s="29"/>
      <c r="F588" s="28"/>
      <c r="G588" s="31" t="str" cm="1">
        <f t="array" ref="G588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/>
      </c>
      <c r="H588" s="31">
        <f>IF(wh_table[[#This Row],[Subject 1]]&lt;&gt;"Sitting Adjourned", "", SUMIF(wh_table[Day], wh_table[[#This Row],[Day]],wh_table[Duration]))</f>
        <v>0.34305555555555561</v>
      </c>
      <c r="I588" s="33">
        <f>SUM(INDEX(wh_table[Duration],1):wh_table[[#This Row],[Duration]])</f>
        <v>19.247916666666665</v>
      </c>
    </row>
    <row r="589" spans="1:9" ht="15" customHeight="1" x14ac:dyDescent="0.25">
      <c r="A589" s="35">
        <v>367</v>
      </c>
      <c r="B589" s="37">
        <v>43895</v>
      </c>
      <c r="C589" s="31">
        <v>0.5625</v>
      </c>
      <c r="D589" s="28" t="s">
        <v>66</v>
      </c>
      <c r="E589" s="29" t="s">
        <v>1818</v>
      </c>
      <c r="F589" s="28"/>
      <c r="G589" s="31" cm="1">
        <f t="array" ref="G589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6.25E-2</v>
      </c>
      <c r="H589" s="31" t="str">
        <f>IF(wh_table[[#This Row],[Subject 1]]&lt;&gt;"Sitting Adjourned", "", SUMIF(wh_table[Day], wh_table[[#This Row],[Day]],wh_table[Duration]))</f>
        <v/>
      </c>
      <c r="I589" s="33">
        <f>SUM(INDEX(wh_table[Duration],1):wh_table[[#This Row],[Duration]])</f>
        <v>19.310416666666665</v>
      </c>
    </row>
    <row r="590" spans="1:9" ht="15" customHeight="1" x14ac:dyDescent="0.25">
      <c r="A590" s="35">
        <v>367</v>
      </c>
      <c r="B590" s="37">
        <v>43895</v>
      </c>
      <c r="C590" s="31">
        <v>0.625</v>
      </c>
      <c r="D590" s="28" t="s">
        <v>34</v>
      </c>
      <c r="E590" s="29" t="s">
        <v>1819</v>
      </c>
      <c r="F590" s="28" t="s">
        <v>73</v>
      </c>
      <c r="G590" s="31" cm="1">
        <f t="array" ref="G590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0</v>
      </c>
      <c r="H590" s="31" t="str">
        <f>IF(wh_table[[#This Row],[Subject 1]]&lt;&gt;"Sitting Adjourned", "", SUMIF(wh_table[Day], wh_table[[#This Row],[Day]],wh_table[Duration]))</f>
        <v/>
      </c>
      <c r="I590" s="33">
        <f>SUM(INDEX(wh_table[Duration],1):wh_table[[#This Row],[Duration]])</f>
        <v>19.310416666666665</v>
      </c>
    </row>
    <row r="591" spans="1:9" ht="15" customHeight="1" x14ac:dyDescent="0.25">
      <c r="A591" s="35">
        <v>367</v>
      </c>
      <c r="B591" s="37">
        <v>43895</v>
      </c>
      <c r="C591" s="31">
        <v>0.625</v>
      </c>
      <c r="D591" s="28" t="s">
        <v>66</v>
      </c>
      <c r="E591" s="29" t="s">
        <v>1820</v>
      </c>
      <c r="F591" s="28"/>
      <c r="G591" s="31" cm="1">
        <f t="array" ref="G591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6.25E-2</v>
      </c>
      <c r="H591" s="31" t="str">
        <f>IF(wh_table[[#This Row],[Subject 1]]&lt;&gt;"Sitting Adjourned", "", SUMIF(wh_table[Day], wh_table[[#This Row],[Day]],wh_table[Duration]))</f>
        <v/>
      </c>
      <c r="I591" s="33">
        <f>SUM(INDEX(wh_table[Duration],1):wh_table[[#This Row],[Duration]])</f>
        <v>19.372916666666665</v>
      </c>
    </row>
    <row r="592" spans="1:9" ht="15" customHeight="1" x14ac:dyDescent="0.25">
      <c r="A592" s="35">
        <v>367</v>
      </c>
      <c r="B592" s="37">
        <v>43895</v>
      </c>
      <c r="C592" s="31">
        <v>0.6875</v>
      </c>
      <c r="D592" s="28" t="s">
        <v>1807</v>
      </c>
      <c r="E592" s="29"/>
      <c r="F592" s="28"/>
      <c r="G592" s="31" t="str" cm="1">
        <f t="array" ref="G592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/>
      </c>
      <c r="H592" s="31">
        <f>IF(wh_table[[#This Row],[Subject 1]]&lt;&gt;"Sitting Adjourned", "", SUMIF(wh_table[Day], wh_table[[#This Row],[Day]],wh_table[Duration]))</f>
        <v>0.125</v>
      </c>
      <c r="I592" s="33">
        <f>SUM(INDEX(wh_table[Duration],1):wh_table[[#This Row],[Duration]])</f>
        <v>19.372916666666665</v>
      </c>
    </row>
    <row r="593" spans="1:9" ht="15" customHeight="1" x14ac:dyDescent="0.25">
      <c r="A593" s="35">
        <v>368</v>
      </c>
      <c r="B593" s="37">
        <v>43899</v>
      </c>
      <c r="C593" s="31">
        <v>0.6875</v>
      </c>
      <c r="D593" s="28" t="s">
        <v>65</v>
      </c>
      <c r="E593" s="29" t="s">
        <v>1821</v>
      </c>
      <c r="F593" s="28"/>
      <c r="G593" s="31" cm="1">
        <f t="array" ref="G593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5.4166666666666696E-2</v>
      </c>
      <c r="H593" s="31" t="str">
        <f>IF(wh_table[[#This Row],[Subject 1]]&lt;&gt;"Sitting Adjourned", "", SUMIF(wh_table[Day], wh_table[[#This Row],[Day]],wh_table[Duration]))</f>
        <v/>
      </c>
      <c r="I593" s="33">
        <f>SUM(INDEX(wh_table[Duration],1):wh_table[[#This Row],[Duration]])</f>
        <v>19.427083333333332</v>
      </c>
    </row>
    <row r="594" spans="1:9" ht="15" customHeight="1" x14ac:dyDescent="0.25">
      <c r="A594" s="35">
        <v>368</v>
      </c>
      <c r="B594" s="37">
        <v>43899</v>
      </c>
      <c r="C594" s="31">
        <v>0.7416666666666667</v>
      </c>
      <c r="D594" s="28" t="s">
        <v>1807</v>
      </c>
      <c r="E594" s="29"/>
      <c r="F594" s="28"/>
      <c r="G594" s="31" t="str" cm="1">
        <f t="array" ref="G594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/>
      </c>
      <c r="H594" s="31">
        <f>IF(wh_table[[#This Row],[Subject 1]]&lt;&gt;"Sitting Adjourned", "", SUMIF(wh_table[Day], wh_table[[#This Row],[Day]],wh_table[Duration]))</f>
        <v>5.4166666666666696E-2</v>
      </c>
      <c r="I594" s="33">
        <f>SUM(INDEX(wh_table[Duration],1):wh_table[[#This Row],[Duration]])</f>
        <v>19.427083333333332</v>
      </c>
    </row>
    <row r="595" spans="1:9" ht="15" customHeight="1" x14ac:dyDescent="0.25">
      <c r="A595" s="35">
        <v>369</v>
      </c>
      <c r="B595" s="37">
        <v>43900</v>
      </c>
      <c r="C595" s="31">
        <v>0.39583333333333331</v>
      </c>
      <c r="D595" s="28" t="s">
        <v>66</v>
      </c>
      <c r="E595" s="29" t="s">
        <v>1822</v>
      </c>
      <c r="F595" s="28"/>
      <c r="G595" s="31" cm="1">
        <f t="array" ref="G595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6.1805555555555558E-2</v>
      </c>
      <c r="H595" s="31" t="str">
        <f>IF(wh_table[[#This Row],[Subject 1]]&lt;&gt;"Sitting Adjourned", "", SUMIF(wh_table[Day], wh_table[[#This Row],[Day]],wh_table[Duration]))</f>
        <v/>
      </c>
      <c r="I595" s="33">
        <f>SUM(INDEX(wh_table[Duration],1):wh_table[[#This Row],[Duration]])</f>
        <v>19.488888888888887</v>
      </c>
    </row>
    <row r="596" spans="1:9" ht="15" customHeight="1" x14ac:dyDescent="0.25">
      <c r="A596" s="35">
        <v>369</v>
      </c>
      <c r="B596" s="37">
        <v>43900</v>
      </c>
      <c r="C596" s="31">
        <v>0.45763888888888887</v>
      </c>
      <c r="D596" s="28" t="s">
        <v>66</v>
      </c>
      <c r="E596" s="29" t="s">
        <v>1823</v>
      </c>
      <c r="F596" s="28"/>
      <c r="G596" s="31" cm="1">
        <f t="array" ref="G596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1.6666666666666607E-2</v>
      </c>
      <c r="H596" s="31" t="str">
        <f>IF(wh_table[[#This Row],[Subject 1]]&lt;&gt;"Sitting Adjourned", "", SUMIF(wh_table[Day], wh_table[[#This Row],[Day]],wh_table[Duration]))</f>
        <v/>
      </c>
      <c r="I596" s="33">
        <f>SUM(INDEX(wh_table[Duration],1):wh_table[[#This Row],[Duration]])</f>
        <v>19.505555555555553</v>
      </c>
    </row>
    <row r="597" spans="1:9" ht="15" customHeight="1" x14ac:dyDescent="0.25">
      <c r="A597" s="35">
        <v>369</v>
      </c>
      <c r="B597" s="37">
        <v>43900</v>
      </c>
      <c r="C597" s="31">
        <v>0.47430555555555548</v>
      </c>
      <c r="D597" s="28" t="s">
        <v>751</v>
      </c>
      <c r="E597" s="29"/>
      <c r="F597" s="28" t="s">
        <v>1485</v>
      </c>
      <c r="G597" s="31" cm="1">
        <f t="array" ref="G597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0.12986111111111115</v>
      </c>
      <c r="H597" s="31" t="str">
        <f>IF(wh_table[[#This Row],[Subject 1]]&lt;&gt;"Sitting Adjourned", "", SUMIF(wh_table[Day], wh_table[[#This Row],[Day]],wh_table[Duration]))</f>
        <v/>
      </c>
      <c r="I597" s="33">
        <f>SUM(INDEX(wh_table[Duration],1):wh_table[[#This Row],[Duration]])</f>
        <v>19.635416666666664</v>
      </c>
    </row>
    <row r="598" spans="1:9" ht="15" customHeight="1" x14ac:dyDescent="0.25">
      <c r="A598" s="35">
        <v>369</v>
      </c>
      <c r="B598" s="37">
        <v>43900</v>
      </c>
      <c r="C598" s="31">
        <v>0.60416666666666663</v>
      </c>
      <c r="D598" s="28" t="s">
        <v>66</v>
      </c>
      <c r="E598" s="29" t="s">
        <v>1824</v>
      </c>
      <c r="F598" s="28"/>
      <c r="G598" s="31" cm="1">
        <f t="array" ref="G598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8.1250000000000044E-2</v>
      </c>
      <c r="H598" s="31" t="str">
        <f>IF(wh_table[[#This Row],[Subject 1]]&lt;&gt;"Sitting Adjourned", "", SUMIF(wh_table[Day], wh_table[[#This Row],[Day]],wh_table[Duration]))</f>
        <v/>
      </c>
      <c r="I598" s="33">
        <f>SUM(INDEX(wh_table[Duration],1):wh_table[[#This Row],[Duration]])</f>
        <v>19.716666666666665</v>
      </c>
    </row>
    <row r="599" spans="1:9" ht="15" customHeight="1" x14ac:dyDescent="0.25">
      <c r="A599" s="35">
        <v>369</v>
      </c>
      <c r="B599" s="37">
        <v>43900</v>
      </c>
      <c r="C599" s="31">
        <v>0.68541666666666667</v>
      </c>
      <c r="D599" s="28" t="s">
        <v>34</v>
      </c>
      <c r="E599" s="29" t="s">
        <v>1825</v>
      </c>
      <c r="F599" s="28" t="s">
        <v>73</v>
      </c>
      <c r="G599" s="31" cm="1">
        <f t="array" ref="G599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0</v>
      </c>
      <c r="H599" s="31" t="str">
        <f>IF(wh_table[[#This Row],[Subject 1]]&lt;&gt;"Sitting Adjourned", "", SUMIF(wh_table[Day], wh_table[[#This Row],[Day]],wh_table[Duration]))</f>
        <v/>
      </c>
      <c r="I599" s="33">
        <f>SUM(INDEX(wh_table[Duration],1):wh_table[[#This Row],[Duration]])</f>
        <v>19.716666666666665</v>
      </c>
    </row>
    <row r="600" spans="1:9" ht="15" customHeight="1" x14ac:dyDescent="0.25">
      <c r="A600" s="35">
        <v>369</v>
      </c>
      <c r="B600" s="37">
        <v>43900</v>
      </c>
      <c r="C600" s="31">
        <v>0.68541666666666667</v>
      </c>
      <c r="D600" s="28" t="s">
        <v>66</v>
      </c>
      <c r="E600" s="29" t="s">
        <v>1826</v>
      </c>
      <c r="F600" s="28"/>
      <c r="G600" s="31" cm="1">
        <f t="array" ref="G600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1.6666666666666607E-2</v>
      </c>
      <c r="H600" s="31" t="str">
        <f>IF(wh_table[[#This Row],[Subject 1]]&lt;&gt;"Sitting Adjourned", "", SUMIF(wh_table[Day], wh_table[[#This Row],[Day]],wh_table[Duration]))</f>
        <v/>
      </c>
      <c r="I600" s="33">
        <f>SUM(INDEX(wh_table[Duration],1):wh_table[[#This Row],[Duration]])</f>
        <v>19.733333333333331</v>
      </c>
    </row>
    <row r="601" spans="1:9" ht="15" customHeight="1" x14ac:dyDescent="0.25">
      <c r="A601" s="35">
        <v>369</v>
      </c>
      <c r="B601" s="37">
        <v>43900</v>
      </c>
      <c r="C601" s="31">
        <v>0.70208333333333328</v>
      </c>
      <c r="D601" s="28" t="s">
        <v>15</v>
      </c>
      <c r="E601" s="29"/>
      <c r="F601" s="28"/>
      <c r="G601" s="31" cm="1">
        <f t="array" ref="G601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2.7777777777778789E-3</v>
      </c>
      <c r="H601" s="31" t="str">
        <f>IF(wh_table[[#This Row],[Subject 1]]&lt;&gt;"Sitting Adjourned", "", SUMIF(wh_table[Day], wh_table[[#This Row],[Day]],wh_table[Duration]))</f>
        <v/>
      </c>
      <c r="I601" s="33">
        <f>SUM(INDEX(wh_table[Duration],1):wh_table[[#This Row],[Duration]])</f>
        <v>19.736111111111107</v>
      </c>
    </row>
    <row r="602" spans="1:9" ht="15" customHeight="1" x14ac:dyDescent="0.25">
      <c r="A602" s="35">
        <v>369</v>
      </c>
      <c r="B602" s="37">
        <v>43900</v>
      </c>
      <c r="C602" s="31">
        <v>0.70486111111111116</v>
      </c>
      <c r="D602" s="28" t="s">
        <v>66</v>
      </c>
      <c r="E602" s="29" t="s">
        <v>1827</v>
      </c>
      <c r="F602" s="28"/>
      <c r="G602" s="31" cm="1">
        <f t="array" ref="G602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4.0972222222222188E-2</v>
      </c>
      <c r="H602" s="31" t="str">
        <f>IF(wh_table[[#This Row],[Subject 1]]&lt;&gt;"Sitting Adjourned", "", SUMIF(wh_table[Day], wh_table[[#This Row],[Day]],wh_table[Duration]))</f>
        <v/>
      </c>
      <c r="I602" s="33">
        <f>SUM(INDEX(wh_table[Duration],1):wh_table[[#This Row],[Duration]])</f>
        <v>19.77708333333333</v>
      </c>
    </row>
    <row r="603" spans="1:9" ht="15" customHeight="1" x14ac:dyDescent="0.25">
      <c r="A603" s="35">
        <v>369</v>
      </c>
      <c r="B603" s="37">
        <v>43900</v>
      </c>
      <c r="C603" s="31">
        <v>0.74583333333333335</v>
      </c>
      <c r="D603" s="28" t="s">
        <v>1807</v>
      </c>
      <c r="E603" s="29"/>
      <c r="F603" s="28"/>
      <c r="G603" s="31" t="str" cm="1">
        <f t="array" ref="G603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/>
      </c>
      <c r="H603" s="31">
        <f>IF(wh_table[[#This Row],[Subject 1]]&lt;&gt;"Sitting Adjourned", "", SUMIF(wh_table[Day], wh_table[[#This Row],[Day]],wh_table[Duration]))</f>
        <v>0.35000000000000003</v>
      </c>
      <c r="I603" s="33">
        <f>SUM(INDEX(wh_table[Duration],1):wh_table[[#This Row],[Duration]])</f>
        <v>19.77708333333333</v>
      </c>
    </row>
    <row r="604" spans="1:9" ht="15" customHeight="1" x14ac:dyDescent="0.25">
      <c r="A604" s="35">
        <v>370</v>
      </c>
      <c r="B604" s="37">
        <v>43906</v>
      </c>
      <c r="C604" s="31">
        <v>0.6875</v>
      </c>
      <c r="D604" s="28" t="s">
        <v>65</v>
      </c>
      <c r="E604" s="29" t="s">
        <v>1828</v>
      </c>
      <c r="F604" s="28"/>
      <c r="G604" s="31" cm="1">
        <f t="array" ref="G604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5.8333333333333348E-2</v>
      </c>
      <c r="H604" s="31" t="str">
        <f>IF(wh_table[[#This Row],[Subject 1]]&lt;&gt;"Sitting Adjourned", "", SUMIF(wh_table[Day], wh_table[[#This Row],[Day]],wh_table[Duration]))</f>
        <v/>
      </c>
      <c r="I604" s="33">
        <f>SUM(INDEX(wh_table[Duration],1):wh_table[[#This Row],[Duration]])</f>
        <v>19.835416666666664</v>
      </c>
    </row>
    <row r="605" spans="1:9" ht="15" customHeight="1" x14ac:dyDescent="0.25">
      <c r="A605" s="35">
        <v>370</v>
      </c>
      <c r="B605" s="37">
        <v>43906</v>
      </c>
      <c r="C605" s="31">
        <v>0.74583333333333335</v>
      </c>
      <c r="D605" s="28" t="s">
        <v>15</v>
      </c>
      <c r="E605" s="29"/>
      <c r="F605" s="28"/>
      <c r="G605" s="31" cm="1">
        <f t="array" ref="G605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4.1666666666666519E-3</v>
      </c>
      <c r="H605" s="31" t="str">
        <f>IF(wh_table[[#This Row],[Subject 1]]&lt;&gt;"Sitting Adjourned", "", SUMIF(wh_table[Day], wh_table[[#This Row],[Day]],wh_table[Duration]))</f>
        <v/>
      </c>
      <c r="I605" s="33">
        <f>SUM(INDEX(wh_table[Duration],1):wh_table[[#This Row],[Duration]])</f>
        <v>19.83958333333333</v>
      </c>
    </row>
    <row r="606" spans="1:9" ht="15" customHeight="1" x14ac:dyDescent="0.25">
      <c r="A606" s="35">
        <v>370</v>
      </c>
      <c r="B606" s="37">
        <v>43906</v>
      </c>
      <c r="C606" s="31">
        <v>0.75</v>
      </c>
      <c r="D606" s="28" t="s">
        <v>65</v>
      </c>
      <c r="E606" s="29" t="s">
        <v>1829</v>
      </c>
      <c r="F606" s="28"/>
      <c r="G606" s="31" cm="1">
        <f t="array" ref="G606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4.3055555555555514E-2</v>
      </c>
      <c r="H606" s="31" t="str">
        <f>IF(wh_table[[#This Row],[Subject 1]]&lt;&gt;"Sitting Adjourned", "", SUMIF(wh_table[Day], wh_table[[#This Row],[Day]],wh_table[Duration]))</f>
        <v/>
      </c>
      <c r="I606" s="33">
        <f>SUM(INDEX(wh_table[Duration],1):wh_table[[#This Row],[Duration]])</f>
        <v>19.882638888888884</v>
      </c>
    </row>
    <row r="607" spans="1:9" ht="15" customHeight="1" x14ac:dyDescent="0.25">
      <c r="A607" s="35">
        <v>370</v>
      </c>
      <c r="B607" s="37">
        <v>43906</v>
      </c>
      <c r="C607" s="31">
        <v>0.79305555555555551</v>
      </c>
      <c r="D607" s="28" t="s">
        <v>1807</v>
      </c>
      <c r="E607" s="29"/>
      <c r="F607" s="28"/>
      <c r="G607" s="31" t="str" cm="1">
        <f t="array" ref="G607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/>
      </c>
      <c r="H607" s="31">
        <f>IF(wh_table[[#This Row],[Subject 1]]&lt;&gt;"Sitting Adjourned", "", SUMIF(wh_table[Day], wh_table[[#This Row],[Day]],wh_table[Duration]))</f>
        <v>0.10555555555555551</v>
      </c>
      <c r="I607" s="33">
        <f>SUM(INDEX(wh_table[Duration],1):wh_table[[#This Row],[Duration]])</f>
        <v>19.882638888888884</v>
      </c>
    </row>
    <row r="608" spans="1:9" ht="15" customHeight="1" x14ac:dyDescent="0.25">
      <c r="A608" s="35">
        <v>371</v>
      </c>
      <c r="B608" s="37">
        <v>43907</v>
      </c>
      <c r="C608" s="31">
        <v>0.39583333333333331</v>
      </c>
      <c r="D608" s="28" t="s">
        <v>66</v>
      </c>
      <c r="E608" s="29" t="s">
        <v>1830</v>
      </c>
      <c r="F608" s="28"/>
      <c r="G608" s="31" cm="1">
        <f t="array" ref="G608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6.1111111111111061E-2</v>
      </c>
      <c r="H608" s="31" t="str">
        <f>IF(wh_table[[#This Row],[Subject 1]]&lt;&gt;"Sitting Adjourned", "", SUMIF(wh_table[Day], wh_table[[#This Row],[Day]],wh_table[Duration]))</f>
        <v/>
      </c>
      <c r="I608" s="33">
        <f>SUM(INDEX(wh_table[Duration],1):wh_table[[#This Row],[Duration]])</f>
        <v>19.943749999999994</v>
      </c>
    </row>
    <row r="609" spans="1:9" ht="15" customHeight="1" x14ac:dyDescent="0.25">
      <c r="A609" s="35">
        <v>371</v>
      </c>
      <c r="B609" s="37">
        <v>43907</v>
      </c>
      <c r="C609" s="31">
        <v>0.45694444444444438</v>
      </c>
      <c r="D609" s="28" t="s">
        <v>66</v>
      </c>
      <c r="E609" s="29" t="s">
        <v>1831</v>
      </c>
      <c r="F609" s="28"/>
      <c r="G609" s="31" cm="1">
        <f t="array" ref="G609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1.9444444444444542E-2</v>
      </c>
      <c r="H609" s="31" t="str">
        <f>IF(wh_table[[#This Row],[Subject 1]]&lt;&gt;"Sitting Adjourned", "", SUMIF(wh_table[Day], wh_table[[#This Row],[Day]],wh_table[Duration]))</f>
        <v/>
      </c>
      <c r="I609" s="33">
        <f>SUM(INDEX(wh_table[Duration],1):wh_table[[#This Row],[Duration]])</f>
        <v>19.96319444444444</v>
      </c>
    </row>
    <row r="610" spans="1:9" ht="15" customHeight="1" x14ac:dyDescent="0.25">
      <c r="A610" s="35">
        <v>371</v>
      </c>
      <c r="B610" s="37">
        <v>43907</v>
      </c>
      <c r="C610" s="31">
        <v>0.47638888888888892</v>
      </c>
      <c r="D610" s="28" t="s">
        <v>15</v>
      </c>
      <c r="E610" s="29"/>
      <c r="F610" s="28" t="s">
        <v>1485</v>
      </c>
      <c r="G610" s="31" cm="1">
        <f t="array" ref="G610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0.12777777777777771</v>
      </c>
      <c r="H610" s="31" t="str">
        <f>IF(wh_table[[#This Row],[Subject 1]]&lt;&gt;"Sitting Adjourned", "", SUMIF(wh_table[Day], wh_table[[#This Row],[Day]],wh_table[Duration]))</f>
        <v/>
      </c>
      <c r="I610" s="33">
        <f>SUM(INDEX(wh_table[Duration],1):wh_table[[#This Row],[Duration]])</f>
        <v>20.090972222222216</v>
      </c>
    </row>
    <row r="611" spans="1:9" ht="15" customHeight="1" x14ac:dyDescent="0.25">
      <c r="A611" s="35">
        <v>371</v>
      </c>
      <c r="B611" s="37">
        <v>43907</v>
      </c>
      <c r="C611" s="31">
        <v>0.60416666666666663</v>
      </c>
      <c r="D611" s="28" t="s">
        <v>66</v>
      </c>
      <c r="E611" s="29" t="s">
        <v>1832</v>
      </c>
      <c r="F611" s="28"/>
      <c r="G611" s="31" cm="1">
        <f t="array" ref="G611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2.9166666666666674E-2</v>
      </c>
      <c r="H611" s="31" t="str">
        <f>IF(wh_table[[#This Row],[Subject 1]]&lt;&gt;"Sitting Adjourned", "", SUMIF(wh_table[Day], wh_table[[#This Row],[Day]],wh_table[Duration]))</f>
        <v/>
      </c>
      <c r="I611" s="33">
        <f>SUM(INDEX(wh_table[Duration],1):wh_table[[#This Row],[Duration]])</f>
        <v>20.120138888888881</v>
      </c>
    </row>
    <row r="612" spans="1:9" ht="15" customHeight="1" x14ac:dyDescent="0.25">
      <c r="A612" s="35">
        <v>371</v>
      </c>
      <c r="B612" s="37">
        <v>43907</v>
      </c>
      <c r="C612" s="31">
        <v>0.6333333333333333</v>
      </c>
      <c r="D612" s="28" t="s">
        <v>15</v>
      </c>
      <c r="E612" s="29"/>
      <c r="F612" s="28"/>
      <c r="G612" s="31" cm="1">
        <f t="array" ref="G612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3.3333333333333326E-2</v>
      </c>
      <c r="H612" s="31" t="str">
        <f>IF(wh_table[[#This Row],[Subject 1]]&lt;&gt;"Sitting Adjourned", "", SUMIF(wh_table[Day], wh_table[[#This Row],[Day]],wh_table[Duration]))</f>
        <v/>
      </c>
      <c r="I612" s="33">
        <f>SUM(INDEX(wh_table[Duration],1):wh_table[[#This Row],[Duration]])</f>
        <v>20.153472222222216</v>
      </c>
    </row>
    <row r="613" spans="1:9" ht="15" customHeight="1" x14ac:dyDescent="0.25">
      <c r="A613" s="35">
        <v>371</v>
      </c>
      <c r="B613" s="37">
        <v>43907</v>
      </c>
      <c r="C613" s="31">
        <v>0.66666666666666663</v>
      </c>
      <c r="D613" s="28" t="s">
        <v>66</v>
      </c>
      <c r="E613" s="29" t="s">
        <v>1833</v>
      </c>
      <c r="F613" s="28"/>
      <c r="G613" s="31" cm="1">
        <f t="array" ref="G613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2.083333333333337E-2</v>
      </c>
      <c r="H613" s="31" t="str">
        <f>IF(wh_table[[#This Row],[Subject 1]]&lt;&gt;"Sitting Adjourned", "", SUMIF(wh_table[Day], wh_table[[#This Row],[Day]],wh_table[Duration]))</f>
        <v/>
      </c>
      <c r="I613" s="33">
        <f>SUM(INDEX(wh_table[Duration],1):wh_table[[#This Row],[Duration]])</f>
        <v>20.174305555555549</v>
      </c>
    </row>
    <row r="614" spans="1:9" ht="15" customHeight="1" x14ac:dyDescent="0.25">
      <c r="A614" s="35">
        <v>371</v>
      </c>
      <c r="B614" s="37">
        <v>43907</v>
      </c>
      <c r="C614" s="31">
        <v>0.6875</v>
      </c>
      <c r="D614" s="28" t="s">
        <v>66</v>
      </c>
      <c r="E614" s="29" t="s">
        <v>1834</v>
      </c>
      <c r="F614" s="28"/>
      <c r="G614" s="31" cm="1">
        <f t="array" ref="G614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1.8055555555555602E-2</v>
      </c>
      <c r="H614" s="31" t="str">
        <f>IF(wh_table[[#This Row],[Subject 1]]&lt;&gt;"Sitting Adjourned", "", SUMIF(wh_table[Day], wh_table[[#This Row],[Day]],wh_table[Duration]))</f>
        <v/>
      </c>
      <c r="I614" s="33">
        <f>SUM(INDEX(wh_table[Duration],1):wh_table[[#This Row],[Duration]])</f>
        <v>20.192361111111104</v>
      </c>
    </row>
    <row r="615" spans="1:9" ht="15" customHeight="1" x14ac:dyDescent="0.25">
      <c r="A615" s="35">
        <v>371</v>
      </c>
      <c r="B615" s="37">
        <v>43907</v>
      </c>
      <c r="C615" s="31">
        <v>0.7055555555555556</v>
      </c>
      <c r="D615" s="28" t="s">
        <v>1807</v>
      </c>
      <c r="E615" s="29"/>
      <c r="F615" s="28"/>
      <c r="G615" s="31" t="str" cm="1">
        <f t="array" ref="G615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/>
      </c>
      <c r="H615" s="31">
        <f>IF(wh_table[[#This Row],[Subject 1]]&lt;&gt;"Sitting Adjourned", "", SUMIF(wh_table[Day], wh_table[[#This Row],[Day]],wh_table[Duration]))</f>
        <v>0.30972222222222229</v>
      </c>
      <c r="I615" s="33">
        <f>SUM(INDEX(wh_table[Duration],1):wh_table[[#This Row],[Duration]])</f>
        <v>20.192361111111104</v>
      </c>
    </row>
    <row r="616" spans="1:9" ht="15" customHeight="1" x14ac:dyDescent="0.25">
      <c r="A616" s="35">
        <v>372</v>
      </c>
      <c r="B616" s="37">
        <v>43908</v>
      </c>
      <c r="C616" s="31">
        <v>0.39583333333333331</v>
      </c>
      <c r="D616" s="28" t="s">
        <v>66</v>
      </c>
      <c r="E616" s="29" t="s">
        <v>1835</v>
      </c>
      <c r="F616" s="28"/>
      <c r="G616" s="31" cm="1">
        <f t="array" ref="G616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6.25E-2</v>
      </c>
      <c r="H616" s="31" t="str">
        <f>IF(wh_table[[#This Row],[Subject 1]]&lt;&gt;"Sitting Adjourned", "", SUMIF(wh_table[Day], wh_table[[#This Row],[Day]],wh_table[Duration]))</f>
        <v/>
      </c>
      <c r="I616" s="33">
        <f>SUM(INDEX(wh_table[Duration],1):wh_table[[#This Row],[Duration]])</f>
        <v>20.254861111111104</v>
      </c>
    </row>
    <row r="617" spans="1:9" ht="15" customHeight="1" x14ac:dyDescent="0.25">
      <c r="A617" s="35">
        <v>372</v>
      </c>
      <c r="B617" s="37">
        <v>43908</v>
      </c>
      <c r="C617" s="31">
        <v>0.45833333333333331</v>
      </c>
      <c r="D617" s="28" t="s">
        <v>66</v>
      </c>
      <c r="E617" s="29" t="s">
        <v>1836</v>
      </c>
      <c r="F617" s="28"/>
      <c r="G617" s="31" cm="1">
        <f t="array" ref="G617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1.6666666666666663E-2</v>
      </c>
      <c r="H617" s="31" t="str">
        <f>IF(wh_table[[#This Row],[Subject 1]]&lt;&gt;"Sitting Adjourned", "", SUMIF(wh_table[Day], wh_table[[#This Row],[Day]],wh_table[Duration]))</f>
        <v/>
      </c>
      <c r="I617" s="33">
        <f>SUM(INDEX(wh_table[Duration],1):wh_table[[#This Row],[Duration]])</f>
        <v>20.27152777777777</v>
      </c>
    </row>
    <row r="618" spans="1:9" ht="15" customHeight="1" x14ac:dyDescent="0.25">
      <c r="A618" s="35">
        <v>372</v>
      </c>
      <c r="B618" s="37">
        <v>43908</v>
      </c>
      <c r="C618" s="31">
        <v>0.47499999999999998</v>
      </c>
      <c r="D618" s="28" t="s">
        <v>15</v>
      </c>
      <c r="E618" s="29"/>
      <c r="F618" s="28" t="s">
        <v>1485</v>
      </c>
      <c r="G618" s="31" cm="1">
        <f t="array" ref="G618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0.12916666666666665</v>
      </c>
      <c r="H618" s="31" t="str">
        <f>IF(wh_table[[#This Row],[Subject 1]]&lt;&gt;"Sitting Adjourned", "", SUMIF(wh_table[Day], wh_table[[#This Row],[Day]],wh_table[Duration]))</f>
        <v/>
      </c>
      <c r="I618" s="33">
        <f>SUM(INDEX(wh_table[Duration],1):wh_table[[#This Row],[Duration]])</f>
        <v>20.400694444444436</v>
      </c>
    </row>
    <row r="619" spans="1:9" ht="15" customHeight="1" x14ac:dyDescent="0.25">
      <c r="A619" s="35">
        <v>372</v>
      </c>
      <c r="B619" s="37">
        <v>43908</v>
      </c>
      <c r="C619" s="31">
        <v>0.60416666666666663</v>
      </c>
      <c r="D619" s="28" t="s">
        <v>66</v>
      </c>
      <c r="E619" s="29" t="s">
        <v>1837</v>
      </c>
      <c r="F619" s="28"/>
      <c r="G619" s="31" cm="1">
        <f t="array" ref="G619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4.7222222222222276E-2</v>
      </c>
      <c r="H619" s="31" t="str">
        <f>IF(wh_table[[#This Row],[Subject 1]]&lt;&gt;"Sitting Adjourned", "", SUMIF(wh_table[Day], wh_table[[#This Row],[Day]],wh_table[Duration]))</f>
        <v/>
      </c>
      <c r="I619" s="33">
        <f>SUM(INDEX(wh_table[Duration],1):wh_table[[#This Row],[Duration]])</f>
        <v>20.447916666666657</v>
      </c>
    </row>
    <row r="620" spans="1:9" ht="15" customHeight="1" x14ac:dyDescent="0.25">
      <c r="A620" s="35">
        <v>372</v>
      </c>
      <c r="B620" s="37">
        <v>43908</v>
      </c>
      <c r="C620" s="31">
        <v>0.65138888888888891</v>
      </c>
      <c r="D620" s="28" t="s">
        <v>15</v>
      </c>
      <c r="E620" s="29"/>
      <c r="F620" s="28"/>
      <c r="G620" s="31" cm="1">
        <f t="array" ref="G620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1.5277777777777724E-2</v>
      </c>
      <c r="H620" s="31" t="str">
        <f>IF(wh_table[[#This Row],[Subject 1]]&lt;&gt;"Sitting Adjourned", "", SUMIF(wh_table[Day], wh_table[[#This Row],[Day]],wh_table[Duration]))</f>
        <v/>
      </c>
      <c r="I620" s="33">
        <f>SUM(INDEX(wh_table[Duration],1):wh_table[[#This Row],[Duration]])</f>
        <v>20.463194444444436</v>
      </c>
    </row>
    <row r="621" spans="1:9" ht="15" customHeight="1" x14ac:dyDescent="0.25">
      <c r="A621" s="35">
        <v>372</v>
      </c>
      <c r="B621" s="37">
        <v>43908</v>
      </c>
      <c r="C621" s="31">
        <v>0.66666666666666663</v>
      </c>
      <c r="D621" s="28" t="s">
        <v>66</v>
      </c>
      <c r="E621" s="29" t="s">
        <v>1838</v>
      </c>
      <c r="F621" s="28"/>
      <c r="G621" s="31" cm="1">
        <f t="array" ref="G621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1.3194444444444509E-2</v>
      </c>
      <c r="H621" s="31" t="str">
        <f>IF(wh_table[[#This Row],[Subject 1]]&lt;&gt;"Sitting Adjourned", "", SUMIF(wh_table[Day], wh_table[[#This Row],[Day]],wh_table[Duration]))</f>
        <v/>
      </c>
      <c r="I621" s="33">
        <f>SUM(INDEX(wh_table[Duration],1):wh_table[[#This Row],[Duration]])</f>
        <v>20.476388888888881</v>
      </c>
    </row>
    <row r="622" spans="1:9" ht="15" customHeight="1" x14ac:dyDescent="0.25">
      <c r="A622" s="35">
        <v>372</v>
      </c>
      <c r="B622" s="37">
        <v>43908</v>
      </c>
      <c r="C622" s="31">
        <v>0.67986111111111114</v>
      </c>
      <c r="D622" s="28" t="s">
        <v>15</v>
      </c>
      <c r="E622" s="29"/>
      <c r="F622" s="28"/>
      <c r="G622" s="31" cm="1">
        <f t="array" ref="G622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6.9444444444444198E-3</v>
      </c>
      <c r="H622" s="31" t="str">
        <f>IF(wh_table[[#This Row],[Subject 1]]&lt;&gt;"Sitting Adjourned", "", SUMIF(wh_table[Day], wh_table[[#This Row],[Day]],wh_table[Duration]))</f>
        <v/>
      </c>
      <c r="I622" s="33">
        <f>SUM(INDEX(wh_table[Duration],1):wh_table[[#This Row],[Duration]])</f>
        <v>20.483333333333324</v>
      </c>
    </row>
    <row r="623" spans="1:9" ht="15" customHeight="1" x14ac:dyDescent="0.25">
      <c r="A623" s="35">
        <v>372</v>
      </c>
      <c r="B623" s="37">
        <v>43908</v>
      </c>
      <c r="C623" s="31">
        <v>0.68680555555555556</v>
      </c>
      <c r="D623" s="28" t="s">
        <v>66</v>
      </c>
      <c r="E623" s="29" t="s">
        <v>1839</v>
      </c>
      <c r="F623" s="28"/>
      <c r="G623" s="31" cm="1">
        <f t="array" ref="G623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4.2361111111111072E-2</v>
      </c>
      <c r="H623" s="31" t="str">
        <f>IF(wh_table[[#This Row],[Subject 1]]&lt;&gt;"Sitting Adjourned", "", SUMIF(wh_table[Day], wh_table[[#This Row],[Day]],wh_table[Duration]))</f>
        <v/>
      </c>
      <c r="I623" s="33">
        <f>SUM(INDEX(wh_table[Duration],1):wh_table[[#This Row],[Duration]])</f>
        <v>20.525694444444433</v>
      </c>
    </row>
    <row r="624" spans="1:9" ht="15" customHeight="1" x14ac:dyDescent="0.25">
      <c r="A624" s="35">
        <v>372</v>
      </c>
      <c r="B624" s="37">
        <v>43908</v>
      </c>
      <c r="C624" s="31">
        <v>0.72916666666666663</v>
      </c>
      <c r="D624" s="28" t="s">
        <v>1807</v>
      </c>
      <c r="E624" s="29"/>
      <c r="F624" s="28"/>
      <c r="G624" s="31" t="str" cm="1">
        <f t="array" ref="G624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/>
      </c>
      <c r="H624" s="31">
        <f>IF(wh_table[[#This Row],[Subject 1]]&lt;&gt;"Sitting Adjourned", "", SUMIF(wh_table[Day], wh_table[[#This Row],[Day]],wh_table[Duration]))</f>
        <v>0.33333333333333331</v>
      </c>
      <c r="I624" s="33">
        <f>SUM(INDEX(wh_table[Duration],1):wh_table[[#This Row],[Duration]])</f>
        <v>20.525694444444433</v>
      </c>
    </row>
    <row r="625" spans="1:9" ht="15" customHeight="1" x14ac:dyDescent="0.25">
      <c r="A625" s="35">
        <v>373</v>
      </c>
      <c r="B625" s="37">
        <v>43893</v>
      </c>
      <c r="C625" s="31">
        <v>0.39583333333333331</v>
      </c>
      <c r="D625" s="28" t="s">
        <v>66</v>
      </c>
      <c r="E625" s="29" t="s">
        <v>1840</v>
      </c>
      <c r="F625" s="28"/>
      <c r="G625" s="31" cm="1">
        <f t="array" ref="G625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5.7638888888888906E-2</v>
      </c>
      <c r="H625" s="31" t="str">
        <f>IF(wh_table[[#This Row],[Subject 1]]&lt;&gt;"Sitting Adjourned", "", SUMIF(wh_table[Day], wh_table[[#This Row],[Day]],wh_table[Duration]))</f>
        <v/>
      </c>
      <c r="I625" s="33">
        <f>SUM(INDEX(wh_table[Duration],1):wh_table[[#This Row],[Duration]])</f>
        <v>20.583333333333321</v>
      </c>
    </row>
    <row r="626" spans="1:9" ht="15" customHeight="1" x14ac:dyDescent="0.25">
      <c r="A626" s="35">
        <v>373</v>
      </c>
      <c r="B626" s="37">
        <v>43893</v>
      </c>
      <c r="C626" s="31">
        <v>0.45347222222222222</v>
      </c>
      <c r="D626" s="28" t="s">
        <v>15</v>
      </c>
      <c r="E626" s="29"/>
      <c r="F626" s="28"/>
      <c r="G626" s="31" cm="1">
        <f t="array" ref="G626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4.8611111111110938E-3</v>
      </c>
      <c r="H626" s="31" t="str">
        <f>IF(wh_table[[#This Row],[Subject 1]]&lt;&gt;"Sitting Adjourned", "", SUMIF(wh_table[Day], wh_table[[#This Row],[Day]],wh_table[Duration]))</f>
        <v/>
      </c>
      <c r="I626" s="33">
        <f>SUM(INDEX(wh_table[Duration],1):wh_table[[#This Row],[Duration]])</f>
        <v>20.588194444444433</v>
      </c>
    </row>
    <row r="627" spans="1:9" ht="15" customHeight="1" x14ac:dyDescent="0.25">
      <c r="A627" s="35">
        <v>373</v>
      </c>
      <c r="B627" s="37">
        <v>43893</v>
      </c>
      <c r="C627" s="31">
        <v>0.45833333333333331</v>
      </c>
      <c r="D627" s="28" t="s">
        <v>66</v>
      </c>
      <c r="E627" s="29" t="s">
        <v>1841</v>
      </c>
      <c r="F627" s="28"/>
      <c r="G627" s="31" cm="1">
        <f t="array" ref="G627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2.0138888888888873E-2</v>
      </c>
      <c r="H627" s="31" t="str">
        <f>IF(wh_table[[#This Row],[Subject 1]]&lt;&gt;"Sitting Adjourned", "", SUMIF(wh_table[Day], wh_table[[#This Row],[Day]],wh_table[Duration]))</f>
        <v/>
      </c>
      <c r="I627" s="33">
        <f>SUM(INDEX(wh_table[Duration],1):wh_table[[#This Row],[Duration]])</f>
        <v>20.60833333333332</v>
      </c>
    </row>
    <row r="628" spans="1:9" ht="15" customHeight="1" x14ac:dyDescent="0.25">
      <c r="A628" s="35">
        <v>373</v>
      </c>
      <c r="B628" s="37">
        <v>43893</v>
      </c>
      <c r="C628" s="31">
        <v>0.47847222222222219</v>
      </c>
      <c r="D628" s="28" t="s">
        <v>15</v>
      </c>
      <c r="E628" s="29"/>
      <c r="F628" s="28" t="s">
        <v>1485</v>
      </c>
      <c r="G628" s="31" cm="1">
        <f t="array" ref="G628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0.12569444444444444</v>
      </c>
      <c r="H628" s="31" t="str">
        <f>IF(wh_table[[#This Row],[Subject 1]]&lt;&gt;"Sitting Adjourned", "", SUMIF(wh_table[Day], wh_table[[#This Row],[Day]],wh_table[Duration]))</f>
        <v/>
      </c>
      <c r="I628" s="33">
        <f>SUM(INDEX(wh_table[Duration],1):wh_table[[#This Row],[Duration]])</f>
        <v>20.734027777777765</v>
      </c>
    </row>
    <row r="629" spans="1:9" ht="15" customHeight="1" x14ac:dyDescent="0.25">
      <c r="A629" s="35">
        <v>373</v>
      </c>
      <c r="B629" s="37">
        <v>43893</v>
      </c>
      <c r="C629" s="31">
        <v>0.60416666666666663</v>
      </c>
      <c r="D629" s="28" t="s">
        <v>66</v>
      </c>
      <c r="E629" s="29" t="s">
        <v>1842</v>
      </c>
      <c r="F629" s="28"/>
      <c r="G629" s="31" cm="1">
        <f t="array" ref="G629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6.25E-2</v>
      </c>
      <c r="H629" s="31" t="str">
        <f>IF(wh_table[[#This Row],[Subject 1]]&lt;&gt;"Sitting Adjourned", "", SUMIF(wh_table[Day], wh_table[[#This Row],[Day]],wh_table[Duration]))</f>
        <v/>
      </c>
      <c r="I629" s="33">
        <f>SUM(INDEX(wh_table[Duration],1):wh_table[[#This Row],[Duration]])</f>
        <v>20.796527777777765</v>
      </c>
    </row>
    <row r="630" spans="1:9" ht="15" customHeight="1" x14ac:dyDescent="0.25">
      <c r="A630" s="35">
        <v>373</v>
      </c>
      <c r="B630" s="37">
        <v>43893</v>
      </c>
      <c r="C630" s="31">
        <v>0.66666666666666663</v>
      </c>
      <c r="D630" s="28" t="s">
        <v>34</v>
      </c>
      <c r="E630" s="29" t="s">
        <v>1652</v>
      </c>
      <c r="F630" s="28" t="s">
        <v>73</v>
      </c>
      <c r="G630" s="31" cm="1">
        <f t="array" ref="G630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0</v>
      </c>
      <c r="H630" s="31" t="str">
        <f>IF(wh_table[[#This Row],[Subject 1]]&lt;&gt;"Sitting Adjourned", "", SUMIF(wh_table[Day], wh_table[[#This Row],[Day]],wh_table[Duration]))</f>
        <v/>
      </c>
      <c r="I630" s="33">
        <f>SUM(INDEX(wh_table[Duration],1):wh_table[[#This Row],[Duration]])</f>
        <v>20.796527777777765</v>
      </c>
    </row>
    <row r="631" spans="1:9" ht="15" customHeight="1" x14ac:dyDescent="0.25">
      <c r="A631" s="35">
        <v>373</v>
      </c>
      <c r="B631" s="37">
        <v>43893</v>
      </c>
      <c r="C631" s="31">
        <v>0.66666666666666663</v>
      </c>
      <c r="D631" s="28" t="s">
        <v>66</v>
      </c>
      <c r="E631" s="29" t="s">
        <v>1843</v>
      </c>
      <c r="F631" s="28"/>
      <c r="G631" s="31" cm="1">
        <f t="array" ref="G631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2.0138888888888928E-2</v>
      </c>
      <c r="H631" s="31" t="str">
        <f>IF(wh_table[[#This Row],[Subject 1]]&lt;&gt;"Sitting Adjourned", "", SUMIF(wh_table[Day], wh_table[[#This Row],[Day]],wh_table[Duration]))</f>
        <v/>
      </c>
      <c r="I631" s="33">
        <f>SUM(INDEX(wh_table[Duration],1):wh_table[[#This Row],[Duration]])</f>
        <v>20.816666666666656</v>
      </c>
    </row>
    <row r="632" spans="1:9" ht="15" customHeight="1" x14ac:dyDescent="0.25">
      <c r="A632" s="35">
        <v>373</v>
      </c>
      <c r="B632" s="37">
        <v>43893</v>
      </c>
      <c r="C632" s="31">
        <v>0.68680555555555556</v>
      </c>
      <c r="D632" s="28" t="s">
        <v>66</v>
      </c>
      <c r="E632" s="29" t="s">
        <v>1844</v>
      </c>
      <c r="F632" s="28"/>
      <c r="G632" s="31" cm="1">
        <f t="array" ref="G632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4.2361111111111072E-2</v>
      </c>
      <c r="H632" s="31" t="str">
        <f>IF(wh_table[[#This Row],[Subject 1]]&lt;&gt;"Sitting Adjourned", "", SUMIF(wh_table[Day], wh_table[[#This Row],[Day]],wh_table[Duration]))</f>
        <v/>
      </c>
      <c r="I632" s="33">
        <f>SUM(INDEX(wh_table[Duration],1):wh_table[[#This Row],[Duration]])</f>
        <v>20.859027777777769</v>
      </c>
    </row>
    <row r="633" spans="1:9" ht="15" customHeight="1" x14ac:dyDescent="0.25">
      <c r="A633" s="35">
        <v>373</v>
      </c>
      <c r="B633" s="37">
        <v>43893</v>
      </c>
      <c r="C633" s="31">
        <v>0.72916666666666663</v>
      </c>
      <c r="D633" s="28" t="s">
        <v>1807</v>
      </c>
      <c r="E633" s="29"/>
      <c r="F633" s="28"/>
      <c r="G633" s="31" t="str" cm="1">
        <f t="array" ref="G633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/>
      </c>
      <c r="H633" s="31">
        <f>IF(wh_table[[#This Row],[Subject 1]]&lt;&gt;"Sitting Adjourned", "", SUMIF(wh_table[Day], wh_table[[#This Row],[Day]],wh_table[Duration]))</f>
        <v>0.33333333333333331</v>
      </c>
      <c r="I633" s="33">
        <f>SUM(INDEX(wh_table[Duration],1):wh_table[[#This Row],[Duration]])</f>
        <v>20.859027777777769</v>
      </c>
    </row>
    <row r="634" spans="1:9" ht="15" customHeight="1" x14ac:dyDescent="0.25">
      <c r="A634" s="35">
        <v>374</v>
      </c>
      <c r="B634" s="37">
        <v>43901</v>
      </c>
      <c r="C634" s="31">
        <v>0.39583333333333331</v>
      </c>
      <c r="D634" s="28" t="s">
        <v>66</v>
      </c>
      <c r="E634" s="29" t="s">
        <v>1845</v>
      </c>
      <c r="F634" s="28"/>
      <c r="G634" s="31" cm="1">
        <f t="array" ref="G634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6.25E-2</v>
      </c>
      <c r="H634" s="31" t="str">
        <f>IF(wh_table[[#This Row],[Subject 1]]&lt;&gt;"Sitting Adjourned", "", SUMIF(wh_table[Day], wh_table[[#This Row],[Day]],wh_table[Duration]))</f>
        <v/>
      </c>
      <c r="I634" s="33">
        <f>SUM(INDEX(wh_table[Duration],1):wh_table[[#This Row],[Duration]])</f>
        <v>20.921527777777769</v>
      </c>
    </row>
    <row r="635" spans="1:9" ht="15" customHeight="1" x14ac:dyDescent="0.25">
      <c r="A635" s="35">
        <v>374</v>
      </c>
      <c r="B635" s="37">
        <v>43901</v>
      </c>
      <c r="C635" s="31">
        <v>0.45833333333333331</v>
      </c>
      <c r="D635" s="28" t="s">
        <v>66</v>
      </c>
      <c r="E635" s="29" t="s">
        <v>1846</v>
      </c>
      <c r="F635" s="28"/>
      <c r="G635" s="31" cm="1">
        <f t="array" ref="G635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2.0138888888888873E-2</v>
      </c>
      <c r="H635" s="31" t="str">
        <f>IF(wh_table[[#This Row],[Subject 1]]&lt;&gt;"Sitting Adjourned", "", SUMIF(wh_table[Day], wh_table[[#This Row],[Day]],wh_table[Duration]))</f>
        <v/>
      </c>
      <c r="I635" s="33">
        <f>SUM(INDEX(wh_table[Duration],1):wh_table[[#This Row],[Duration]])</f>
        <v>20.941666666666656</v>
      </c>
    </row>
    <row r="636" spans="1:9" ht="15" customHeight="1" x14ac:dyDescent="0.25">
      <c r="A636" s="35">
        <v>374</v>
      </c>
      <c r="B636" s="37">
        <v>43901</v>
      </c>
      <c r="C636" s="31">
        <v>0.47847222222222219</v>
      </c>
      <c r="D636" s="28" t="s">
        <v>15</v>
      </c>
      <c r="E636" s="29"/>
      <c r="F636" s="28" t="s">
        <v>1485</v>
      </c>
      <c r="G636" s="31" cm="1">
        <f t="array" ref="G636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0.12569444444444444</v>
      </c>
      <c r="H636" s="31" t="str">
        <f>IF(wh_table[[#This Row],[Subject 1]]&lt;&gt;"Sitting Adjourned", "", SUMIF(wh_table[Day], wh_table[[#This Row],[Day]],wh_table[Duration]))</f>
        <v/>
      </c>
      <c r="I636" s="33">
        <f>SUM(INDEX(wh_table[Duration],1):wh_table[[#This Row],[Duration]])</f>
        <v>21.067361111111101</v>
      </c>
    </row>
    <row r="637" spans="1:9" ht="15" customHeight="1" x14ac:dyDescent="0.25">
      <c r="A637" s="35">
        <v>374</v>
      </c>
      <c r="B637" s="37">
        <v>43901</v>
      </c>
      <c r="C637" s="31">
        <v>0.60416666666666663</v>
      </c>
      <c r="D637" s="28" t="s">
        <v>66</v>
      </c>
      <c r="E637" s="29" t="s">
        <v>1847</v>
      </c>
      <c r="F637" s="28"/>
      <c r="G637" s="31" cm="1">
        <f t="array" ref="G637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6.25E-2</v>
      </c>
      <c r="H637" s="31" t="str">
        <f>IF(wh_table[[#This Row],[Subject 1]]&lt;&gt;"Sitting Adjourned", "", SUMIF(wh_table[Day], wh_table[[#This Row],[Day]],wh_table[Duration]))</f>
        <v/>
      </c>
      <c r="I637" s="33">
        <f>SUM(INDEX(wh_table[Duration],1):wh_table[[#This Row],[Duration]])</f>
        <v>21.129861111111101</v>
      </c>
    </row>
    <row r="638" spans="1:9" ht="15" customHeight="1" x14ac:dyDescent="0.25">
      <c r="A638" s="35">
        <v>374</v>
      </c>
      <c r="B638" s="37">
        <v>43901</v>
      </c>
      <c r="C638" s="31">
        <v>0.66666666666666663</v>
      </c>
      <c r="D638" s="28" t="s">
        <v>34</v>
      </c>
      <c r="E638" s="29" t="s">
        <v>1848</v>
      </c>
      <c r="F638" s="28" t="s">
        <v>73</v>
      </c>
      <c r="G638" s="31" cm="1">
        <f t="array" ref="G638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0</v>
      </c>
      <c r="H638" s="31" t="str">
        <f>IF(wh_table[[#This Row],[Subject 1]]&lt;&gt;"Sitting Adjourned", "", SUMIF(wh_table[Day], wh_table[[#This Row],[Day]],wh_table[Duration]))</f>
        <v/>
      </c>
      <c r="I638" s="33">
        <f>SUM(INDEX(wh_table[Duration],1):wh_table[[#This Row],[Duration]])</f>
        <v>21.129861111111101</v>
      </c>
    </row>
    <row r="639" spans="1:9" ht="15" customHeight="1" x14ac:dyDescent="0.25">
      <c r="A639" s="35">
        <v>374</v>
      </c>
      <c r="B639" s="37">
        <v>43901</v>
      </c>
      <c r="C639" s="31">
        <v>0.66666666666666663</v>
      </c>
      <c r="D639" s="28" t="s">
        <v>66</v>
      </c>
      <c r="E639" s="29" t="s">
        <v>1849</v>
      </c>
      <c r="F639" s="28"/>
      <c r="G639" s="31" cm="1">
        <f t="array" ref="G639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2.083333333333337E-2</v>
      </c>
      <c r="H639" s="31" t="str">
        <f>IF(wh_table[[#This Row],[Subject 1]]&lt;&gt;"Sitting Adjourned", "", SUMIF(wh_table[Day], wh_table[[#This Row],[Day]],wh_table[Duration]))</f>
        <v/>
      </c>
      <c r="I639" s="33">
        <f>SUM(INDEX(wh_table[Duration],1):wh_table[[#This Row],[Duration]])</f>
        <v>21.150694444444433</v>
      </c>
    </row>
    <row r="640" spans="1:9" ht="15" customHeight="1" x14ac:dyDescent="0.25">
      <c r="A640" s="35">
        <v>374</v>
      </c>
      <c r="B640" s="37">
        <v>43901</v>
      </c>
      <c r="C640" s="31">
        <v>0.6875</v>
      </c>
      <c r="D640" s="28" t="s">
        <v>66</v>
      </c>
      <c r="E640" s="29" t="s">
        <v>1850</v>
      </c>
      <c r="F640" s="28"/>
      <c r="G640" s="31" cm="1">
        <f t="array" ref="G640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>3.5416666666666652E-2</v>
      </c>
      <c r="H640" s="31" t="str">
        <f>IF(wh_table[[#This Row],[Subject 1]]&lt;&gt;"Sitting Adjourned", "", SUMIF(wh_table[Day], wh_table[[#This Row],[Day]],wh_table[Duration]))</f>
        <v/>
      </c>
      <c r="I640" s="33">
        <f>SUM(INDEX(wh_table[Duration],1):wh_table[[#This Row],[Duration]])</f>
        <v>21.186111111111099</v>
      </c>
    </row>
    <row r="641" spans="1:9" ht="15" customHeight="1" x14ac:dyDescent="0.25">
      <c r="A641" s="35">
        <v>374</v>
      </c>
      <c r="B641" s="37">
        <v>43901</v>
      </c>
      <c r="C641" s="31">
        <v>0.72291666666666665</v>
      </c>
      <c r="D641" s="28" t="s">
        <v>1807</v>
      </c>
      <c r="E641" s="29"/>
      <c r="F641" s="28"/>
      <c r="G641" s="31" t="str" cm="1">
        <f t="array" ref="G641">IF(MIN(ROW(wh_table[[Day]:[Session total (cum.)]]))+ROWS(wh_table[[Day]:[Session total (cum.)]])-1=ROW(),"",IF(wh_table[[#This Row],[Subject 1]]="Sitting Adjourned","",IF(INDEX(wh_table[[#All],[Time]],ROW()+1)="","",IF(INDEX(wh_table[[#All],[Time]],ROW()+1)&lt;wh_table[[#This Row],[Time]],INDEX(wh_table[[#All],[Time]],ROW()+1)+1,INDEX(wh_table[[#All],[Time]],ROW()+1))-wh_table[[#This Row],[Time]])))</f>
        <v/>
      </c>
      <c r="H641" s="31">
        <f>IF(wh_table[[#This Row],[Subject 1]]&lt;&gt;"Sitting Adjourned", "", SUMIF(wh_table[Day], wh_table[[#This Row],[Day]],wh_table[Duration]))</f>
        <v>0.32708333333333334</v>
      </c>
      <c r="I641" s="33">
        <f>SUM(INDEX(wh_table[Duration],1):wh_table[[#This Row],[Duration]])</f>
        <v>21.186111111111099</v>
      </c>
    </row>
  </sheetData>
  <phoneticPr fontId="3" type="noConversion"/>
  <conditionalFormatting sqref="A1:I641">
    <cfRule type="expression" dxfId="0" priority="1">
      <formula>INDIRECT("wh_table[@Subject 1]")="Sitting adjourned"</formula>
    </cfRule>
  </conditionalFormatting>
  <pageMargins left="0.7" right="0.7" top="0.75" bottom="0.75" header="0.3" footer="0.3"/>
  <pageSetup paperSize="9" orientation="portrait" horizontalDpi="1200" verticalDpi="120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FB636F-9E5B-4E62-B845-CC7441C0864C}">
  <dimension ref="A1:B8"/>
  <sheetViews>
    <sheetView workbookViewId="0">
      <selection activeCell="A2" sqref="A2"/>
    </sheetView>
  </sheetViews>
  <sheetFormatPr defaultColWidth="8.85546875" defaultRowHeight="15" x14ac:dyDescent="0.25"/>
  <cols>
    <col min="1" max="1" width="17.7109375" style="25" customWidth="1"/>
    <col min="2" max="2" width="15" style="23" customWidth="1"/>
  </cols>
  <sheetData>
    <row r="1" spans="1:2" x14ac:dyDescent="0.25">
      <c r="A1" s="24" t="s">
        <v>69</v>
      </c>
      <c r="B1" s="22" t="s">
        <v>70</v>
      </c>
    </row>
    <row r="2" spans="1:2" x14ac:dyDescent="0.25">
      <c r="A2" s="25">
        <v>0.375</v>
      </c>
      <c r="B2" s="23" t="s">
        <v>71</v>
      </c>
    </row>
    <row r="3" spans="1:2" x14ac:dyDescent="0.25">
      <c r="A3" s="25">
        <v>0.39583333333333331</v>
      </c>
      <c r="B3" s="23" t="s">
        <v>71</v>
      </c>
    </row>
    <row r="4" spans="1:2" x14ac:dyDescent="0.25">
      <c r="A4" s="25">
        <v>0.47916666666666669</v>
      </c>
      <c r="B4" s="23" t="s">
        <v>71</v>
      </c>
    </row>
    <row r="5" spans="1:2" x14ac:dyDescent="0.25">
      <c r="A5" s="25">
        <v>0.60416666666666696</v>
      </c>
      <c r="B5" s="23" t="s">
        <v>71</v>
      </c>
    </row>
    <row r="6" spans="1:2" x14ac:dyDescent="0.25">
      <c r="A6" s="25">
        <v>0.70833333333333337</v>
      </c>
      <c r="B6" s="23" t="s">
        <v>71</v>
      </c>
    </row>
    <row r="7" spans="1:2" x14ac:dyDescent="0.25">
      <c r="A7" s="25">
        <v>0.79166666666666663</v>
      </c>
      <c r="B7" s="23" t="s">
        <v>71</v>
      </c>
    </row>
    <row r="8" spans="1:2" x14ac:dyDescent="0.25">
      <c r="A8" s="25">
        <v>0.91666666666666663</v>
      </c>
      <c r="B8" s="23" t="s">
        <v>71</v>
      </c>
    </row>
  </sheetData>
  <pageMargins left="0.7" right="0.7" top="0.75" bottom="0.75" header="0.3" footer="0.3"/>
  <pageSetup paperSize="9" orientation="portrait" horizontalDpi="1200" verticalDpi="120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D5E73FA82CDE4B8E00BA2D83D2E8F7" ma:contentTypeVersion="126" ma:contentTypeDescription="Create a new document." ma:contentTypeScope="" ma:versionID="2106536a0c5a0fa6ff05e138deb1125e">
  <xsd:schema xmlns:xsd="http://www.w3.org/2001/XMLSchema" xmlns:xs="http://www.w3.org/2001/XMLSchema" xmlns:p="http://schemas.microsoft.com/office/2006/metadata/properties" xmlns:ns2="4600776d-0a3c-44b4-bff2-0ceaafb13046" xmlns:ns3="118cddde-fed7-40a4-a9ec-468ad5cabc24" xmlns:ns4="d15e5038-51e9-47e3-9c4d-8e88ad4a275a" targetNamespace="http://schemas.microsoft.com/office/2006/metadata/properties" ma:root="true" ma:fieldsID="2bab66da463e76adef91d3bd94a00a98" ns2:_="" ns3:_="" ns4:_="">
    <xsd:import namespace="4600776d-0a3c-44b4-bff2-0ceaafb13046"/>
    <xsd:import namespace="118cddde-fed7-40a4-a9ec-468ad5cabc24"/>
    <xsd:import namespace="d15e5038-51e9-47e3-9c4d-8e88ad4a275a"/>
    <xsd:element name="properties">
      <xsd:complexType>
        <xsd:sequence>
          <xsd:element name="documentManagement">
            <xsd:complexType>
              <xsd:all>
                <xsd:element ref="ns2:RecordNumber" minOccurs="0"/>
                <xsd:element ref="ns2:RetentionTriggerDate" minOccurs="0"/>
                <xsd:element ref="ns2:TransfertoArchives" minOccurs="0"/>
                <xsd:element ref="ns3:_dlc_DocIdPersistId" minOccurs="0"/>
                <xsd:element ref="ns2:TaxCatchAll" minOccurs="0"/>
                <xsd:element ref="ns3:_dlc_DocIdUrl" minOccurs="0"/>
                <xsd:element ref="ns2:k5b153ee974a4a57a7568e533217f2cb" minOccurs="0"/>
                <xsd:element ref="ns2:g3ef09377e3444258679b6035a1ff93a" minOccurs="0"/>
                <xsd:element ref="ns3:_dlc_DocId" minOccurs="0"/>
                <xsd:element ref="ns2:c4838c65c76546ae93d5703426802f7f" minOccurs="0"/>
                <xsd:element ref="ns2:j6c5b17cd04246da82e5604daf08bc68" minOccurs="0"/>
                <xsd:element ref="ns2:cd0fc526a5c840319a97fd94028e9904" minOccurs="0"/>
                <xsd:element ref="ns3:Published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4:MediaServiceOCR" minOccurs="0"/>
                <xsd:element ref="ns3:SharedWithUsers" minOccurs="0"/>
                <xsd:element ref="ns3:SharedWithDetails" minOccurs="0"/>
                <xsd:element ref="ns4:MediaServiceDateTaken" minOccurs="0"/>
                <xsd:element ref="ns4:MediaServiceLocation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00776d-0a3c-44b4-bff2-0ceaafb13046" elementFormDefault="qualified">
    <xsd:import namespace="http://schemas.microsoft.com/office/2006/documentManagement/types"/>
    <xsd:import namespace="http://schemas.microsoft.com/office/infopath/2007/PartnerControls"/>
    <xsd:element name="RecordNumber" ma:index="7" nillable="true" ma:displayName="Record Number" ma:indexed="true" ma:internalName="RecordNumber" ma:readOnly="false">
      <xsd:simpleType>
        <xsd:restriction base="dms:Text">
          <xsd:maxLength value="255"/>
        </xsd:restriction>
      </xsd:simpleType>
    </xsd:element>
    <xsd:element name="RetentionTriggerDate" ma:index="8" nillable="true" ma:displayName="Retention Trigger Date" ma:format="DateOnly" ma:internalName="RetentionTriggerDate" ma:readOnly="false">
      <xsd:simpleType>
        <xsd:restriction base="dms:DateTime"/>
      </xsd:simpleType>
    </xsd:element>
    <xsd:element name="TransfertoArchives" ma:index="9" nillable="true" ma:displayName="Transfer to Archives" ma:default="0" ma:internalName="TransfertoArchives" ma:readOnly="false">
      <xsd:simpleType>
        <xsd:restriction base="dms:Boolean"/>
      </xsd:simpleType>
    </xsd:element>
    <xsd:element name="TaxCatchAll" ma:index="11" nillable="true" ma:displayName="Taxonomy Catch All Column" ma:hidden="true" ma:list="{25f65882-2d67-4c18-b514-443cda219719}" ma:internalName="TaxCatchAll" ma:showField="CatchAllData" ma:web="118cddde-fed7-40a4-a9ec-468ad5cabc2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k5b153ee974a4a57a7568e533217f2cb" ma:index="14" nillable="true" ma:taxonomy="true" ma:internalName="k5b153ee974a4a57a7568e533217f2cb" ma:taxonomyFieldName="ProtectiveMarking" ma:displayName="Protective Marking" ma:readOnly="false" ma:fieldId="{45b153ee-974a-4a57-a756-8e533217f2cb}" ma:sspId="eb37f91c-4bb8-4ab3-bc5a-cd8753815459" ma:termSetId="a21652b8-fc26-4b81-81c8-686b596c9f4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3ef09377e3444258679b6035a1ff93a" ma:index="16" nillable="true" ma:taxonomy="true" ma:internalName="g3ef09377e3444258679b6035a1ff93a" ma:taxonomyFieldName="RMKeyword3" ma:displayName="RM Keyword 3" ma:readOnly="false" ma:fieldId="{03ef0937-7e34-4425-8679-b6035a1ff93a}" ma:sspId="eb37f91c-4bb8-4ab3-bc5a-cd8753815459" ma:termSetId="4114c526-84fc-4c3e-bdac-645514365e2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4838c65c76546ae93d5703426802f7f" ma:index="19" nillable="true" ma:taxonomy="true" ma:internalName="c4838c65c76546ae93d5703426802f7f" ma:taxonomyFieldName="RMKeyword1" ma:displayName="RM Keyword 1" ma:readOnly="false" ma:default="1;#Reference|ad22617a-963b-491d-a2eb-c3769e33aae3" ma:fieldId="{c4838c65-c765-46ae-93d5-703426802f7f}" ma:sspId="eb37f91c-4bb8-4ab3-bc5a-cd8753815459" ma:termSetId="6ce78382-c8e8-44b0-9862-0d52dc2f47b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6c5b17cd04246da82e5604daf08bc68" ma:index="21" nillable="true" ma:taxonomy="true" ma:internalName="j6c5b17cd04246da82e5604daf08bc68" ma:taxonomyFieldName="RMKeyword2" ma:displayName="RM Keyword 2" ma:readOnly="false" ma:fieldId="{36c5b17c-d042-46da-82e5-604daf08bc68}" ma:sspId="eb37f91c-4bb8-4ab3-bc5a-cd8753815459" ma:termSetId="6d4083f0-4a5b-4f0d-bf61-1a7bc95d06a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d0fc526a5c840319a97fd94028e9904" ma:index="23" nillable="true" ma:taxonomy="true" ma:internalName="cd0fc526a5c840319a97fd94028e9904" ma:taxonomyFieldName="RMKeyword4" ma:displayName="RM Keyword 4" ma:readOnly="false" ma:fieldId="{cd0fc526-a5c8-4031-9a97-fd94028e9904}" ma:sspId="eb37f91c-4bb8-4ab3-bc5a-cd8753815459" ma:termSetId="35662a10-3587-4b3e-a59c-955899b5916d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8cddde-fed7-40a4-a9ec-468ad5cabc24" elementFormDefault="qualified">
    <xsd:import namespace="http://schemas.microsoft.com/office/2006/documentManagement/types"/>
    <xsd:import namespace="http://schemas.microsoft.com/office/infopath/2007/PartnerControls"/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_dlc_DocIdUrl" ma:index="13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" ma:index="1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Published" ma:index="25" nillable="true" ma:displayName="Published" ma:format="Dropdown" ma:internalName="Published">
      <xsd:simpleType>
        <xsd:restriction base="dms:Choice">
          <xsd:enumeration value="Published"/>
          <xsd:enumeration value="Not Published"/>
        </xsd:restriction>
      </xsd:simpleType>
    </xsd:element>
    <xsd:element name="SharedWithUsers" ma:index="3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5e5038-51e9-47e3-9c4d-8e88ad4a27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28" nillable="true" ma:displayName="Tags" ma:internalName="MediaServiceAutoTags" ma:readOnly="true">
      <xsd:simpleType>
        <xsd:restriction base="dms:Text"/>
      </xsd:simpleType>
    </xsd:element>
    <xsd:element name="MediaServiceGenerationTime" ma:index="2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3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3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35" nillable="true" ma:displayName="Location" ma:internalName="MediaServiceLocation" ma:readOnly="true">
      <xsd:simpleType>
        <xsd:restriction base="dms:Text"/>
      </xsd:simpleType>
    </xsd:element>
    <xsd:element name="MediaServiceAutoKeyPoints" ma:index="3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3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0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d0fc526a5c840319a97fd94028e9904 xmlns="4600776d-0a3c-44b4-bff2-0ceaafb13046">
      <Terms xmlns="http://schemas.microsoft.com/office/infopath/2007/PartnerControls"/>
    </cd0fc526a5c840319a97fd94028e9904>
    <Published xmlns="118cddde-fed7-40a4-a9ec-468ad5cabc24" xsi:nil="true"/>
    <g3ef09377e3444258679b6035a1ff93a xmlns="4600776d-0a3c-44b4-bff2-0ceaafb13046">
      <Terms xmlns="http://schemas.microsoft.com/office/infopath/2007/PartnerControls"/>
    </g3ef09377e3444258679b6035a1ff93a>
    <TransfertoArchives xmlns="4600776d-0a3c-44b4-bff2-0ceaafb13046">false</TransfertoArchives>
    <TaxCatchAll xmlns="4600776d-0a3c-44b4-bff2-0ceaafb13046">
      <Value>1</Value>
    </TaxCatchAll>
    <j6c5b17cd04246da82e5604daf08bc68 xmlns="4600776d-0a3c-44b4-bff2-0ceaafb13046">
      <Terms xmlns="http://schemas.microsoft.com/office/infopath/2007/PartnerControls"/>
    </j6c5b17cd04246da82e5604daf08bc68>
    <k5b153ee974a4a57a7568e533217f2cb xmlns="4600776d-0a3c-44b4-bff2-0ceaafb13046">
      <Terms xmlns="http://schemas.microsoft.com/office/infopath/2007/PartnerControls"/>
    </k5b153ee974a4a57a7568e533217f2cb>
    <RetentionTriggerDate xmlns="4600776d-0a3c-44b4-bff2-0ceaafb13046" xsi:nil="true"/>
    <c4838c65c76546ae93d5703426802f7f xmlns="4600776d-0a3c-44b4-bff2-0ceaafb13046">
      <Terms xmlns="http://schemas.microsoft.com/office/infopath/2007/PartnerControls">
        <TermInfo xmlns="http://schemas.microsoft.com/office/infopath/2007/PartnerControls">
          <TermName xmlns="http://schemas.microsoft.com/office/infopath/2007/PartnerControls">Reference</TermName>
          <TermId xmlns="http://schemas.microsoft.com/office/infopath/2007/PartnerControls">ad22617a-963b-491d-a2eb-c3769e33aae3</TermId>
        </TermInfo>
      </Terms>
    </c4838c65c76546ae93d5703426802f7f>
    <RecordNumber xmlns="4600776d-0a3c-44b4-bff2-0ceaafb13046" xsi:nil="true"/>
  </documentManagement>
</p:properties>
</file>

<file path=customXml/itemProps1.xml><?xml version="1.0" encoding="utf-8"?>
<ds:datastoreItem xmlns:ds="http://schemas.openxmlformats.org/officeDocument/2006/customXml" ds:itemID="{1518A9B8-2DB9-48D7-ABE4-3F3EB47B9622}"/>
</file>

<file path=customXml/itemProps2.xml><?xml version="1.0" encoding="utf-8"?>
<ds:datastoreItem xmlns:ds="http://schemas.openxmlformats.org/officeDocument/2006/customXml" ds:itemID="{F9DF9BCD-3A55-463A-83FF-4CE350A3D157}"/>
</file>

<file path=customXml/itemProps3.xml><?xml version="1.0" encoding="utf-8"?>
<ds:datastoreItem xmlns:ds="http://schemas.openxmlformats.org/officeDocument/2006/customXml" ds:itemID="{77624515-6F5D-42B5-9D1E-B078117F209F}"/>
</file>

<file path=customXml/itemProps4.xml><?xml version="1.0" encoding="utf-8"?>
<ds:datastoreItem xmlns:ds="http://schemas.openxmlformats.org/officeDocument/2006/customXml" ds:itemID="{38ED152A-1BFE-48D0-9691-0AAA9026854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Chamber</vt:lpstr>
      <vt:lpstr>Westminster Hall</vt:lpstr>
      <vt:lpstr>MoI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2022-03-02T16:39:49Z</dcterms:created>
  <dcterms:modified xsi:type="dcterms:W3CDTF">2022-03-02T16:40:00Z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RMKeyword3">
    <vt:lpwstr/>
  </property>
  <property fmtid="{D5CDD505-2E9C-101B-9397-08002B2CF9AE}" pid="3" name="ContentTypeId">
    <vt:lpwstr>0x01010029D5E73FA82CDE4B8E00BA2D83D2E8F7</vt:lpwstr>
  </property>
  <property fmtid="{D5CDD505-2E9C-101B-9397-08002B2CF9AE}" pid="4" name="MSIP_Label_a8f77787-5df4-43b6-a2a8-8d8b678a318b_SetDate">
    <vt:lpwstr>2021-10-21T16:41:43Z</vt:lpwstr>
  </property>
  <property fmtid="{D5CDD505-2E9C-101B-9397-08002B2CF9AE}" pid="5" name="RMKeyword4">
    <vt:lpwstr/>
  </property>
  <property fmtid="{D5CDD505-2E9C-101B-9397-08002B2CF9AE}" pid="6" name="MSIP_Label_a8f77787-5df4-43b6-a2a8-8d8b678a318b_Method">
    <vt:lpwstr>Standard</vt:lpwstr>
  </property>
  <property fmtid="{D5CDD505-2E9C-101B-9397-08002B2CF9AE}" pid="7" name="MSIP_Label_a8f77787-5df4-43b6-a2a8-8d8b678a318b_SiteId">
    <vt:lpwstr>1ce6dd9e-b337-4088-be5e-8dbbec04b34a</vt:lpwstr>
  </property>
  <property fmtid="{D5CDD505-2E9C-101B-9397-08002B2CF9AE}" pid="8" name="RMKeyword2">
    <vt:lpwstr/>
  </property>
  <property fmtid="{D5CDD505-2E9C-101B-9397-08002B2CF9AE}" pid="9" name="MSIP_Label_a8f77787-5df4-43b6-a2a8-8d8b678a318b_ContentBits">
    <vt:lpwstr>0</vt:lpwstr>
  </property>
  <property fmtid="{D5CDD505-2E9C-101B-9397-08002B2CF9AE}" pid="10" name="MSIP_Label_a8f77787-5df4-43b6-a2a8-8d8b678a318b_ActionId">
    <vt:lpwstr>f9e97ec9-46ca-4acd-b046-b6a85896f798</vt:lpwstr>
  </property>
  <property fmtid="{D5CDD505-2E9C-101B-9397-08002B2CF9AE}" pid="11" name="MSIP_Label_a8f77787-5df4-43b6-a2a8-8d8b678a318b_Enabled">
    <vt:lpwstr>true</vt:lpwstr>
  </property>
  <property fmtid="{D5CDD505-2E9C-101B-9397-08002B2CF9AE}" pid="12" name="ProtectiveMarking">
    <vt:lpwstr/>
  </property>
  <property fmtid="{D5CDD505-2E9C-101B-9397-08002B2CF9AE}" pid="13" name="MSIP_Label_a8f77787-5df4-43b6-a2a8-8d8b678a318b_Name">
    <vt:lpwstr>a8f77787-5df4-43b6-a2a8-8d8b678a318b</vt:lpwstr>
  </property>
  <property fmtid="{D5CDD505-2E9C-101B-9397-08002B2CF9AE}" pid="14" name="RMKeyword1">
    <vt:lpwstr>1;#Reference|ad22617a-963b-491d-a2eb-c3769e33aae3</vt:lpwstr>
  </property>
</Properties>
</file>