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13_ncr:1_{A3BE9D98-C864-469D-B3DA-1C3369B70360}" xr6:coauthVersionLast="47" xr6:coauthVersionMax="47" xr10:uidLastSave="{00000000-0000-0000-0000-000000000000}"/>
  <workbookProtection workbookAlgorithmName="SHA-512" workbookHashValue="u7EaKtuFVHCIR4JZ4SDesuoaCk4pxQyTuy76yf6immJHSD0IGlHyqYoKfe3m6lJnh/HFlt9eemXEDYK7MyQScw==" workbookSaltValue="ir1cM4GolDyhGLBJsXQ6KQ==" workbookSpinCount="100000" lockStructure="1"/>
  <bookViews>
    <workbookView xWindow="-120" yWindow="-120" windowWidth="29040" windowHeight="15720" xr2:uid="{00000000-000D-0000-FFFF-FFFF00000000}"/>
  </bookViews>
  <sheets>
    <sheet name="Privacy Statement" sheetId="3" r:id="rId1"/>
    <sheet name="Function Details Form" sheetId="1" r:id="rId2"/>
    <sheet name="Menu" sheetId="2" state="hidden" r:id="rId3"/>
  </sheets>
  <definedNames>
    <definedName name="Accompaniments">Menu!$B$15:$B$22</definedName>
    <definedName name="Flowers">Menu!$D$3:$D$20</definedName>
    <definedName name="Food">Menu!$B$25:$B$32</definedName>
    <definedName name="_xlnm.Print_Area" localSheetId="1">'Function Details Form'!$A$5:$X$129</definedName>
    <definedName name="Refreshments">Menu!$B$3:$B$11</definedName>
    <definedName name="Venues">Menu!$B$35:$B$46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6" i="1" l="1"/>
  <c r="S94" i="1"/>
  <c r="S92" i="1"/>
  <c r="S90" i="1"/>
  <c r="S55" i="1" l="1"/>
  <c r="V55" i="1" s="1"/>
  <c r="S53" i="1"/>
  <c r="V53" i="1" s="1"/>
  <c r="S51" i="1"/>
  <c r="S49" i="1"/>
  <c r="V49" i="1" s="1"/>
  <c r="V51" i="1"/>
  <c r="V92" i="1"/>
  <c r="V90" i="1"/>
  <c r="S66" i="1"/>
  <c r="V66" i="1" s="1"/>
  <c r="S41" i="1"/>
  <c r="S39" i="1"/>
  <c r="S37" i="1"/>
  <c r="V37" i="1" s="1"/>
  <c r="S34" i="1"/>
  <c r="V34" i="1" s="1"/>
  <c r="S32" i="1"/>
  <c r="V32" i="1" s="1"/>
  <c r="S30" i="1"/>
  <c r="V30" i="1" s="1"/>
  <c r="V41" i="1"/>
  <c r="V39" i="1"/>
  <c r="V96" i="1"/>
  <c r="V94" i="1"/>
  <c r="S3" i="1" l="1"/>
  <c r="K3" i="1" s="1"/>
  <c r="N3" i="1" s="1"/>
  <c r="S2" i="1"/>
  <c r="K2" i="1" s="1"/>
  <c r="K4" i="1" l="1"/>
  <c r="N2" i="1"/>
  <c r="N4" i="1" s="1"/>
  <c r="S4" i="1"/>
</calcChain>
</file>

<file path=xl/sharedStrings.xml><?xml version="1.0" encoding="utf-8"?>
<sst xmlns="http://schemas.openxmlformats.org/spreadsheetml/2006/main" count="174" uniqueCount="145">
  <si>
    <t>Reception</t>
  </si>
  <si>
    <t>Blank stationary</t>
  </si>
  <si>
    <t>Printed small menus</t>
  </si>
  <si>
    <t>Printed large menus</t>
  </si>
  <si>
    <t>Venues</t>
  </si>
  <si>
    <t>Qty</t>
  </si>
  <si>
    <t>Other</t>
  </si>
  <si>
    <t>Privacy Statement</t>
  </si>
  <si>
    <t>Time</t>
  </si>
  <si>
    <t>1st service</t>
  </si>
  <si>
    <t>2nd service</t>
  </si>
  <si>
    <t>Refreshments</t>
  </si>
  <si>
    <t>ADDITIONAL REFRESHMENT REQUIREMENTS:</t>
  </si>
  <si>
    <t>ADDITIONAL FOOD REQUIREMENTS:</t>
  </si>
  <si>
    <t>Accompaniments</t>
  </si>
  <si>
    <t>Room N, PCH</t>
  </si>
  <si>
    <t>Room M, PCH</t>
  </si>
  <si>
    <t>Room O, PCH</t>
  </si>
  <si>
    <t>Room P, PCH</t>
  </si>
  <si>
    <t>Room Q, PCH</t>
  </si>
  <si>
    <t>Room R, PCH</t>
  </si>
  <si>
    <t>Room S, PCH</t>
  </si>
  <si>
    <t>Room T, PCH</t>
  </si>
  <si>
    <t>Room U, PCH</t>
  </si>
  <si>
    <t>Room B, 1PS</t>
  </si>
  <si>
    <t>Room C, 1PS</t>
  </si>
  <si>
    <t>NOT AVAILABLE IN 1 PARLIAMENT STREET</t>
  </si>
  <si>
    <t>Flower prices may vary dependent on the season and the availability of plants</t>
  </si>
  <si>
    <t>Unit price (inc. VAT) £</t>
  </si>
  <si>
    <t>Sub total (inc. VAT) £</t>
  </si>
  <si>
    <t>Additional requirements, notes or questions to be answered</t>
  </si>
  <si>
    <t>Flowers</t>
  </si>
  <si>
    <t>Crowned Portcullis badge thermographically pre-printed onto all menus and place cards</t>
  </si>
  <si>
    <r>
      <t xml:space="preserve">Place cards : 40p </t>
    </r>
    <r>
      <rPr>
        <sz val="8"/>
        <color rgb="FF000099"/>
        <rFont val="Tahoma"/>
        <family val="2"/>
      </rPr>
      <t>each</t>
    </r>
  </si>
  <si>
    <r>
      <t xml:space="preserve">1-30  : £2.50 </t>
    </r>
    <r>
      <rPr>
        <sz val="8"/>
        <color rgb="FF000099"/>
        <rFont val="Tahoma"/>
        <family val="2"/>
      </rPr>
      <t>each</t>
    </r>
  </si>
  <si>
    <r>
      <t xml:space="preserve">1-30  : £3.00 </t>
    </r>
    <r>
      <rPr>
        <sz val="8"/>
        <color rgb="FF000099"/>
        <rFont val="Tahoma"/>
        <family val="2"/>
      </rPr>
      <t>each</t>
    </r>
  </si>
  <si>
    <r>
      <t xml:space="preserve">Small menu cards : 80p </t>
    </r>
    <r>
      <rPr>
        <sz val="8"/>
        <color rgb="FF000099"/>
        <rFont val="Tahoma"/>
        <family val="2"/>
      </rPr>
      <t>each</t>
    </r>
  </si>
  <si>
    <r>
      <t xml:space="preserve">31-60  : £2.00 </t>
    </r>
    <r>
      <rPr>
        <sz val="8"/>
        <color rgb="FF000099"/>
        <rFont val="Tahoma"/>
        <family val="2"/>
      </rPr>
      <t>each</t>
    </r>
  </si>
  <si>
    <r>
      <t xml:space="preserve">31-60  : £2.50 </t>
    </r>
    <r>
      <rPr>
        <sz val="8"/>
        <color rgb="FF000099"/>
        <rFont val="Tahoma"/>
        <family val="2"/>
      </rPr>
      <t>each</t>
    </r>
  </si>
  <si>
    <r>
      <t xml:space="preserve">Large menu cards : £1.00 </t>
    </r>
    <r>
      <rPr>
        <sz val="8"/>
        <color rgb="FF000099"/>
        <rFont val="Tahoma"/>
        <family val="2"/>
      </rPr>
      <t>each</t>
    </r>
  </si>
  <si>
    <r>
      <t>61-100  : £1.50</t>
    </r>
    <r>
      <rPr>
        <sz val="8"/>
        <color rgb="FF000099"/>
        <rFont val="Tahoma"/>
        <family val="2"/>
      </rPr>
      <t xml:space="preserve"> each</t>
    </r>
  </si>
  <si>
    <r>
      <t xml:space="preserve">61-100  : £2.00 </t>
    </r>
    <r>
      <rPr>
        <sz val="8"/>
        <color rgb="FF000099"/>
        <rFont val="Tahoma"/>
        <family val="2"/>
      </rPr>
      <t>each</t>
    </r>
  </si>
  <si>
    <t>Small 150x100mm, Large 197x127mm when folded</t>
  </si>
  <si>
    <r>
      <t xml:space="preserve">101-200 : £1.00 </t>
    </r>
    <r>
      <rPr>
        <sz val="8"/>
        <color rgb="FF000099"/>
        <rFont val="Tahoma"/>
        <family val="2"/>
      </rPr>
      <t>each</t>
    </r>
  </si>
  <si>
    <r>
      <t xml:space="preserve">101-200 : £1.50 </t>
    </r>
    <r>
      <rPr>
        <sz val="8"/>
        <color rgb="FF000099"/>
        <rFont val="Tahoma"/>
        <family val="2"/>
      </rPr>
      <t>each</t>
    </r>
  </si>
  <si>
    <t>Audio Visual Equipment Hire</t>
  </si>
  <si>
    <t>AV requirements, notes or questions to be answered</t>
  </si>
  <si>
    <t>Deliveries and Equipment</t>
  </si>
  <si>
    <t>We cannot offer any storage facilites. All items must arrive on the day of the event and be removed at the conclusion of the event.</t>
  </si>
  <si>
    <r>
      <t xml:space="preserve">Using your own electrical equipment (or from another supplier)? Please ensure you forward current </t>
    </r>
    <r>
      <rPr>
        <b/>
        <sz val="10"/>
        <color rgb="FF0000CC"/>
        <rFont val="Tahoma"/>
        <family val="2"/>
      </rPr>
      <t>PAT certifcates</t>
    </r>
    <r>
      <rPr>
        <sz val="10"/>
        <color theme="0"/>
        <rFont val="Tahoma"/>
        <family val="2"/>
      </rPr>
      <t xml:space="preserve"> for each electrical item prior to your event date. Failure to do so will result in removal.</t>
    </r>
  </si>
  <si>
    <t>Gifts and Souvenirs</t>
  </si>
  <si>
    <r>
      <t xml:space="preserve">A minimum of </t>
    </r>
    <r>
      <rPr>
        <b/>
        <sz val="10"/>
        <color rgb="FF000099"/>
        <rFont val="Tahoma"/>
        <family val="2"/>
      </rPr>
      <t>4 weeks</t>
    </r>
    <r>
      <rPr>
        <sz val="10"/>
        <color rgb="FF000099"/>
        <rFont val="Tahoma"/>
        <family val="2"/>
      </rPr>
      <t xml:space="preserve"> notice required when ordering</t>
    </r>
  </si>
  <si>
    <t>Photographer's name</t>
  </si>
  <si>
    <t>Additional requirements, notes, or questions to be answered</t>
  </si>
  <si>
    <t>Flower Displays</t>
  </si>
  <si>
    <t>Printing and Stationery</t>
  </si>
  <si>
    <t>ADDITIONAL REQUIREMENTS:</t>
  </si>
  <si>
    <t>Net cost</t>
  </si>
  <si>
    <t>VAT</t>
  </si>
  <si>
    <t>Total</t>
  </si>
  <si>
    <t>Additional spend</t>
  </si>
  <si>
    <t>Totals:</t>
  </si>
  <si>
    <t>Event Details</t>
  </si>
  <si>
    <t>dd/mm/yyyy</t>
  </si>
  <si>
    <t>External guests</t>
  </si>
  <si>
    <t>Parliamentary pass-holders</t>
  </si>
  <si>
    <t>Estimated number of attendees required at this stage.
(Final attendance numbers due 3 working days before)</t>
  </si>
  <si>
    <t>Organiser contact on the day</t>
  </si>
  <si>
    <t>Contact mobile no.</t>
  </si>
  <si>
    <t>Contact email address</t>
  </si>
  <si>
    <t>Privacy Notice</t>
  </si>
  <si>
    <t>Booking No.</t>
  </si>
  <si>
    <t>Booking date</t>
  </si>
  <si>
    <t>Organiser arrives</t>
  </si>
  <si>
    <t>hh:mm</t>
  </si>
  <si>
    <t>Booking sponsor</t>
  </si>
  <si>
    <r>
      <t xml:space="preserve">Meeting Room </t>
    </r>
    <r>
      <rPr>
        <sz val="8"/>
        <color rgb="FF000099"/>
        <rFont val="Tahoma"/>
        <family val="2"/>
      </rPr>
      <t>(</t>
    </r>
    <r>
      <rPr>
        <i/>
        <sz val="8"/>
        <color rgb="FF000099"/>
        <rFont val="Tahoma"/>
        <family val="2"/>
      </rPr>
      <t>drop down list</t>
    </r>
    <r>
      <rPr>
        <sz val="8"/>
        <color rgb="FF000099"/>
        <rFont val="Tahoma"/>
        <family val="2"/>
      </rPr>
      <t>)</t>
    </r>
  </si>
  <si>
    <t>Number of attendees</t>
  </si>
  <si>
    <r>
      <t xml:space="preserve">To be completed and returned no later than </t>
    </r>
    <r>
      <rPr>
        <b/>
        <i/>
        <sz val="10"/>
        <color theme="1"/>
        <rFont val="Tahoma"/>
        <family val="2"/>
      </rPr>
      <t>1 week</t>
    </r>
    <r>
      <rPr>
        <i/>
        <sz val="10"/>
        <color theme="1"/>
        <rFont val="Tahoma"/>
        <family val="2"/>
      </rPr>
      <t xml:space="preserve"> prior to date of booking</t>
    </r>
  </si>
  <si>
    <t>Start time</t>
  </si>
  <si>
    <t>Finish time</t>
  </si>
  <si>
    <t>Attendees arrive</t>
  </si>
  <si>
    <t>Additional Information</t>
  </si>
  <si>
    <t>Prior writtten approval required for filiming. Photographer/videographer's must be in possession of an official invitation.</t>
  </si>
  <si>
    <r>
      <t>Accompaniments</t>
    </r>
    <r>
      <rPr>
        <sz val="10"/>
        <color indexed="9"/>
        <rFont val="Tahoma"/>
        <family val="2"/>
      </rPr>
      <t xml:space="preserve">   (</t>
    </r>
    <r>
      <rPr>
        <i/>
        <sz val="10"/>
        <color indexed="9"/>
        <rFont val="Tahoma"/>
        <family val="2"/>
      </rPr>
      <t>not available in 1 Parliament Street</t>
    </r>
    <r>
      <rPr>
        <sz val="10"/>
        <color indexed="9"/>
        <rFont val="Tahoma"/>
        <family val="2"/>
      </rPr>
      <t>)</t>
    </r>
  </si>
  <si>
    <t>(drop down list)</t>
  </si>
  <si>
    <t>Access to meeting room is not guaranteed before the start of the booking period. Catering Staff may enter the room prior to the end of the booking to clear catering away ahead of any next booking.</t>
  </si>
  <si>
    <t>Estimated catering spend</t>
  </si>
  <si>
    <t>Miniature Danish pastry selection</t>
  </si>
  <si>
    <t>Cake selection</t>
  </si>
  <si>
    <t>Giant cookie</t>
  </si>
  <si>
    <t>Whole piece of fruit</t>
  </si>
  <si>
    <t>Assorted nut selection</t>
  </si>
  <si>
    <t>Potato crisps</t>
  </si>
  <si>
    <t>Selection of olives</t>
  </si>
  <si>
    <t>Chef's choice working lunch</t>
  </si>
  <si>
    <t>Orange, cranberry or apple juice, 1.0L</t>
  </si>
  <si>
    <t>Still or sparkling mineral water, 75cl</t>
  </si>
  <si>
    <t>Soft drinks - assorted bottles, 275ml</t>
  </si>
  <si>
    <t>Individual bottled fruit smoothie, 300ml</t>
  </si>
  <si>
    <t>Freshly squeezed orange juice, 1.0L</t>
  </si>
  <si>
    <t>Selection of teas, herbal infusions and coffee</t>
  </si>
  <si>
    <t>Selection of teas, herbal infusions and coffee with biscuits</t>
  </si>
  <si>
    <t>Light meals</t>
  </si>
  <si>
    <t>Booking Timings</t>
  </si>
  <si>
    <r>
      <t xml:space="preserve">Light Meals  </t>
    </r>
    <r>
      <rPr>
        <sz val="10"/>
        <color indexed="9"/>
        <rFont val="Tahoma"/>
        <family val="2"/>
      </rPr>
      <t xml:space="preserve"> (</t>
    </r>
    <r>
      <rPr>
        <i/>
        <sz val="10"/>
        <color indexed="9"/>
        <rFont val="Tahoma"/>
        <family val="2"/>
      </rPr>
      <t>not available in 1 Parliament Street</t>
    </r>
    <r>
      <rPr>
        <sz val="10"/>
        <color indexed="9"/>
        <rFont val="Tahoma"/>
        <family val="2"/>
      </rPr>
      <t>)</t>
    </r>
  </si>
  <si>
    <t>The "Working" Breakfast</t>
  </si>
  <si>
    <t>The "Sandwich" Breakfast</t>
  </si>
  <si>
    <t>Afternoon Cream Tea</t>
  </si>
  <si>
    <r>
      <t>SPECIFIC DIETARY REQUIREMENTS:</t>
    </r>
    <r>
      <rPr>
        <i/>
        <sz val="8"/>
        <color rgb="FF000099"/>
        <rFont val="Tahoma"/>
        <family val="2"/>
      </rPr>
      <t xml:space="preserve"> (written confirmation required 3 working days prior to the booking)</t>
    </r>
  </si>
  <si>
    <r>
      <t>Arrangement Type</t>
    </r>
    <r>
      <rPr>
        <sz val="8"/>
        <color rgb="FF000099"/>
        <rFont val="Tahoma"/>
        <family val="2"/>
      </rPr>
      <t xml:space="preserve"> (</t>
    </r>
    <r>
      <rPr>
        <i/>
        <sz val="8"/>
        <color rgb="FF000099"/>
        <rFont val="Tahoma"/>
        <family val="2"/>
      </rPr>
      <t>drop down list</t>
    </r>
    <r>
      <rPr>
        <sz val="8"/>
        <color rgb="FF000099"/>
        <rFont val="Tahoma"/>
        <family val="2"/>
      </rPr>
      <t>)</t>
    </r>
  </si>
  <si>
    <t>Function Details Form - Multi-Function Room Hospitality</t>
  </si>
  <si>
    <r>
      <t xml:space="preserve">All personal data you provide to the House of Commons will be stored securely, both physically and electronically, in accordance with our policies. We have an information security process in place to oversee the effective and secure processing of your personal data.
The House of Commons will retain personal data for as long as is necessary for the purpose it was collected.
We process personal data so we can make sure that Parliament functions properly and/or provide you with goods, facilities or services.
For full details please see </t>
    </r>
    <r>
      <rPr>
        <b/>
        <sz val="11"/>
        <color rgb="FF006548"/>
        <rFont val="Tahoma"/>
        <family val="2"/>
      </rPr>
      <t>www.parliament.uk/cs-privacy</t>
    </r>
    <r>
      <rPr>
        <sz val="11"/>
        <color theme="1"/>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Please complete this form by clicking on the next tab below, "</t>
    </r>
    <r>
      <rPr>
        <b/>
        <sz val="11"/>
        <color rgb="FF006548"/>
        <rFont val="Tahoma"/>
        <family val="2"/>
      </rPr>
      <t>Function Details Form</t>
    </r>
    <r>
      <rPr>
        <sz val="11"/>
        <color theme="1"/>
        <rFont val="Tahoma"/>
        <family val="2"/>
      </rPr>
      <t>". By completing this form and returning it to us you accept our Privacy Notice.</t>
    </r>
  </si>
  <si>
    <t>Coca Cola, 200ml</t>
  </si>
  <si>
    <t>Diet Coke, 200ml</t>
  </si>
  <si>
    <r>
      <rPr>
        <b/>
        <sz val="10"/>
        <rFont val="Tahoma"/>
        <family val="2"/>
      </rPr>
      <t>Bespoke Arrangements</t>
    </r>
    <r>
      <rPr>
        <sz val="10"/>
        <color theme="0"/>
        <rFont val="Tahoma"/>
        <family val="2"/>
      </rPr>
      <t xml:space="preserve">
Want something different? Speak 
to our Florist for inspiration direct on </t>
    </r>
    <r>
      <rPr>
        <b/>
        <sz val="10"/>
        <color rgb="FF0000CC"/>
        <rFont val="Tahoma"/>
        <family val="2"/>
      </rPr>
      <t>+44 (0)1628 550982</t>
    </r>
  </si>
  <si>
    <r>
      <t xml:space="preserve">Information on our AV services and packages can be found on our website at </t>
    </r>
    <r>
      <rPr>
        <b/>
        <sz val="10"/>
        <color rgb="FF0000CC"/>
        <rFont val="Tahoma"/>
        <family val="2"/>
      </rPr>
      <t>www.parliament.uk/hoc-av</t>
    </r>
    <r>
      <rPr>
        <sz val="10"/>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10"/>
        <color rgb="FF0000CC"/>
        <rFont val="Tahoma"/>
        <family val="2"/>
      </rPr>
      <t>+44 (0)20 7219 5581</t>
    </r>
    <r>
      <rPr>
        <sz val="10"/>
        <color theme="0"/>
        <rFont val="Tahoma"/>
        <family val="2"/>
      </rPr>
      <t>.</t>
    </r>
  </si>
  <si>
    <r>
      <t xml:space="preserve">All vehicles and deliveries must go via an off-site security centre (including all courier deliveries). For more details about booking a delivery timeslot please contact CEVA Logisitics direct on </t>
    </r>
    <r>
      <rPr>
        <b/>
        <sz val="10"/>
        <color rgb="FF0000CC"/>
        <rFont val="Tahoma"/>
        <family val="2"/>
      </rPr>
      <t>+44 (0)20 8453 0500</t>
    </r>
    <r>
      <rPr>
        <b/>
        <sz val="10"/>
        <color rgb="FF000099"/>
        <rFont val="Tahoma"/>
        <family val="2"/>
      </rPr>
      <t xml:space="preserve"> </t>
    </r>
    <r>
      <rPr>
        <sz val="10"/>
        <color theme="0"/>
        <rFont val="Tahoma"/>
        <family val="2"/>
      </rPr>
      <t xml:space="preserve">or email </t>
    </r>
    <r>
      <rPr>
        <b/>
        <sz val="10"/>
        <color rgb="FF0000CC"/>
        <rFont val="Tahoma"/>
        <family val="2"/>
      </rPr>
      <t>osccarrivals@cevalogistics.com</t>
    </r>
    <r>
      <rPr>
        <sz val="10"/>
        <color theme="0"/>
        <rFont val="Tahoma"/>
        <family val="2"/>
      </rPr>
      <t xml:space="preserve">.
</t>
    </r>
    <r>
      <rPr>
        <b/>
        <sz val="10"/>
        <color theme="0"/>
        <rFont val="Tahoma"/>
        <family val="2"/>
      </rPr>
      <t>REMEMBER</t>
    </r>
    <r>
      <rPr>
        <sz val="10"/>
        <color theme="0"/>
        <rFont val="Tahoma"/>
        <family val="2"/>
      </rPr>
      <t xml:space="preserve"> to keep us informed of delivery arrangements so we know what to expect and when.</t>
    </r>
  </si>
  <si>
    <r>
      <t xml:space="preserve">The Gift Shop website at </t>
    </r>
    <r>
      <rPr>
        <b/>
        <sz val="10"/>
        <color rgb="FF0000CC"/>
        <rFont val="Tahoma"/>
        <family val="2"/>
      </rPr>
      <t>www.shop.parliament.uk</t>
    </r>
    <r>
      <rPr>
        <sz val="10"/>
        <color theme="0"/>
        <rFont val="Tahoma"/>
        <family val="2"/>
      </rPr>
      <t xml:space="preserve"> offers a selection of House of Commons and UK Parliament gifts, political books and parliamentary documents. For more details about souvenirs and gifts please contact the Retail Team direct on </t>
    </r>
    <r>
      <rPr>
        <b/>
        <sz val="10"/>
        <color rgb="FF0000CC"/>
        <rFont val="Tahoma"/>
        <family val="2"/>
      </rPr>
      <t>+44 (0)20 7219 3890</t>
    </r>
    <r>
      <rPr>
        <sz val="10"/>
        <color theme="0"/>
        <rFont val="Tahoma"/>
        <family val="2"/>
      </rPr>
      <t xml:space="preserve"> or email </t>
    </r>
    <r>
      <rPr>
        <b/>
        <sz val="10"/>
        <color rgb="FF0000CC"/>
        <rFont val="Tahoma"/>
        <family val="2"/>
      </rPr>
      <t>shop@parliament.uk</t>
    </r>
    <r>
      <rPr>
        <sz val="10"/>
        <color theme="0"/>
        <rFont val="Tahoma"/>
        <family val="2"/>
      </rPr>
      <t>. Payment due seperately.</t>
    </r>
  </si>
  <si>
    <r>
      <t>SPECIAL DIETARY REQUIREMENTS:</t>
    </r>
    <r>
      <rPr>
        <i/>
        <sz val="8"/>
        <color rgb="FF000099"/>
        <rFont val="Tahoma"/>
        <family val="2"/>
      </rPr>
      <t xml:space="preserve"> (written confirmation required 3 working days prior to the booking)</t>
    </r>
  </si>
  <si>
    <t>Pedestal arrangement - £305</t>
  </si>
  <si>
    <t>Pedestal arrangement - £278</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</si>
  <si>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</si>
  <si>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</si>
  <si>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</si>
  <si>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</si>
  <si>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</si>
  <si>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</si>
  <si>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</si>
  <si>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</si>
  <si>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</si>
  <si>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</si>
  <si>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</si>
  <si>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</si>
  <si>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</si>
  <si>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</si>
  <si>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</si>
  <si>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</si>
  <si>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</si>
  <si>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</si>
  <si>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</si>
  <si>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t>Payment</t>
  </si>
  <si>
    <t>NOT REQUIRED</t>
  </si>
  <si>
    <t>ACCOUNT - LIMITED DRINKS - invoiced post-event</t>
  </si>
  <si>
    <t>ACCOUNT - UNLIMITED DRINKS - invoiced post-event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</si>
</sst>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3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2"/>
      <color theme="1"/>
      <name val="Verdana"/>
      <family val="2"/>
    </font>
    <font>
      <i/>
      <sz val="10"/>
      <color theme="1"/>
      <name val="Tahoma"/>
      <family val="2"/>
    </font>
    <font>
      <sz val="10"/>
      <color theme="1"/>
      <name val="Tahoma"/>
      <family val="2"/>
    </font>
    <font>
      <sz val="11"/>
      <color theme="1"/>
      <name val="Tahoma"/>
      <family val="2"/>
    </font>
    <font>
      <sz val="10"/>
      <color rgb="FF000099"/>
      <name val="Tahoma"/>
      <family val="2"/>
    </font>
    <font>
      <sz val="8"/>
      <color rgb="FF000099"/>
      <name val="Tahoma"/>
      <family val="2"/>
    </font>
    <font>
      <b/>
      <sz val="10"/>
      <color theme="1"/>
      <name val="Tahoma"/>
      <family val="2"/>
    </font>
    <font>
      <sz val="10"/>
      <name val="Tahoma"/>
      <family val="2"/>
    </font>
    <font>
      <sz val="10"/>
      <color theme="0"/>
      <name val="Tahoma"/>
      <family val="2"/>
    </font>
    <font>
      <b/>
      <sz val="10"/>
      <name val="Tahoma"/>
      <family val="2"/>
    </font>
    <font>
      <b/>
      <sz val="10"/>
      <color rgb="FF0000CC"/>
      <name val="Tahoma"/>
      <family val="2"/>
    </font>
    <font>
      <sz val="11"/>
      <color theme="0" tint="-0.499984740745262"/>
      <name val="Tahoma"/>
      <family val="2"/>
    </font>
    <font>
      <i/>
      <sz val="8"/>
      <color rgb="FF000099"/>
      <name val="Tahoma"/>
      <family val="2"/>
    </font>
    <font>
      <sz val="13"/>
      <color theme="0"/>
      <name val="Tahoma"/>
      <family val="2"/>
    </font>
    <font>
      <b/>
      <sz val="10"/>
      <color rgb="FF000099"/>
      <name val="Tahoma"/>
      <family val="2"/>
    </font>
    <font>
      <b/>
      <sz val="10"/>
      <color theme="0"/>
      <name val="Tahoma"/>
      <family val="2"/>
    </font>
    <font>
      <sz val="11"/>
      <color theme="1"/>
      <name val="Calibri"/>
      <family val="2"/>
      <scheme val="minor"/>
    </font>
    <font>
      <b/>
      <sz val="12"/>
      <color theme="1"/>
      <name val="Tahoma"/>
      <family val="2"/>
    </font>
    <font>
      <b/>
      <sz val="11"/>
      <color theme="1"/>
      <name val="Tahoma"/>
      <family val="2"/>
    </font>
    <font>
      <b/>
      <sz val="11"/>
      <color rgb="FF006548"/>
      <name val="Tahoma"/>
      <family val="2"/>
    </font>
    <font>
      <u/>
      <sz val="11"/>
      <color theme="10"/>
      <name val="Calibri"/>
      <family val="2"/>
      <scheme val="minor"/>
    </font>
    <font>
      <i/>
      <sz val="10"/>
      <color theme="0" tint="-0.499984740745262"/>
      <name val="Tahoma"/>
      <family val="2"/>
    </font>
    <font>
      <sz val="15"/>
      <color theme="0"/>
      <name val="Tahoma"/>
      <family val="2"/>
    </font>
    <font>
      <b/>
      <i/>
      <sz val="10"/>
      <color theme="1"/>
      <name val="Tahoma"/>
      <family val="2"/>
    </font>
    <font>
      <i/>
      <sz val="10"/>
      <color rgb="FF000099"/>
      <name val="Tahoma"/>
      <family val="2"/>
    </font>
    <font>
      <sz val="12"/>
      <color theme="1"/>
      <name val="Tahoma"/>
      <family val="2"/>
    </font>
    <font>
      <b/>
      <sz val="10"/>
      <color rgb="FFFF0000"/>
      <name val="Tahoma"/>
      <family val="2"/>
    </font>
    <font>
      <sz val="10"/>
      <color indexed="9"/>
      <name val="Tahoma"/>
      <family val="2"/>
    </font>
    <font>
      <i/>
      <sz val="10"/>
      <color indexed="9"/>
      <name val="Tahoma"/>
      <family val="2"/>
    </font>
    <font>
      <i/>
      <sz val="11"/>
      <color theme="1"/>
      <name val="Tahoma"/>
      <family val="2"/>
    </font>
    <font>
      <u/>
      <sz val="8"/>
      <color rgb="FF000099"/>
      <name val="Tahoma"/>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FFC000"/>
        <bgColor indexed="64"/>
      </patternFill>
    </fill>
    <fill>
      <patternFill patternType="solid">
        <fgColor rgb="FF000099"/>
        <bgColor indexed="64"/>
      </patternFill>
    </fill>
    <fill>
      <patternFill patternType="solid">
        <fgColor theme="3" tint="0.79998168889431442"/>
        <bgColor indexed="64"/>
      </patternFill>
    </fill>
  </fills>
  <borders count="24">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right style="thick">
        <color rgb="FFFF0000"/>
      </right>
      <top style="thick">
        <color rgb="FFFF0000"/>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ck">
        <color rgb="FFFF0000"/>
      </right>
      <top style="hair">
        <color theme="0" tint="-0.499984740745262"/>
      </top>
      <bottom style="hair">
        <color theme="0" tint="-0.49998474074526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n">
        <color theme="0" tint="-0.499984740745262"/>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xf numFmtId="9" fontId="20" fillId="0" borderId="0" applyFont="0" applyFill="0" applyBorder="0" applyAlignment="0" applyProtection="0"/>
    <xf numFmtId="0" fontId="24" fillId="0" borderId="0" applyNumberFormat="0" applyFill="0" applyBorder="0" applyAlignment="0" applyProtection="0"/>
  </cellStyleXfs>
  <cellXfs count="104">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3" fillId="0" borderId="0" xfId="0" applyFont="1" applyAlignment="1">
      <alignment vertical="center" wrapText="1"/>
    </xf>
    <xf numFmtId="0" fontId="2" fillId="0" borderId="0" xfId="0" applyFont="1" applyAlignment="1">
      <alignment horizontal="left"/>
    </xf>
    <xf numFmtId="0" fontId="0" fillId="2" borderId="0" xfId="0" applyFill="1" applyAlignment="1">
      <alignment horizontal="left" wrapText="1"/>
    </xf>
    <xf numFmtId="0" fontId="0" fillId="0" borderId="0" xfId="0" applyAlignment="1">
      <alignment horizontal="left" wrapText="1"/>
    </xf>
    <xf numFmtId="0" fontId="4" fillId="0" borderId="0" xfId="0" applyFont="1" applyAlignment="1">
      <alignment horizontal="left" wrapText="1"/>
    </xf>
    <xf numFmtId="0" fontId="6" fillId="3" borderId="0" xfId="0" applyFont="1" applyFill="1" applyProtection="1">
      <protection hidden="1"/>
    </xf>
    <xf numFmtId="0" fontId="7" fillId="0" borderId="0" xfId="0" applyFont="1" applyProtection="1">
      <protection hidden="1"/>
    </xf>
    <xf numFmtId="0" fontId="8" fillId="3" borderId="0" xfId="0" applyFont="1" applyFill="1" applyAlignment="1" applyProtection="1">
      <alignment horizontal="center"/>
      <protection hidden="1"/>
    </xf>
    <xf numFmtId="0" fontId="8" fillId="3" borderId="0" xfId="0" applyFont="1" applyFill="1" applyProtection="1">
      <protection hidden="1"/>
    </xf>
    <xf numFmtId="0" fontId="10" fillId="3" borderId="0" xfId="0" applyFont="1" applyFill="1" applyAlignment="1" applyProtection="1">
      <alignment horizontal="left" vertical="center"/>
      <protection hidden="1"/>
    </xf>
    <xf numFmtId="0" fontId="9" fillId="3" borderId="0" xfId="0" applyFont="1" applyFill="1" applyAlignment="1" applyProtection="1">
      <alignment horizontal="center"/>
      <protection hidden="1"/>
    </xf>
    <xf numFmtId="1" fontId="6" fillId="0" borderId="0" xfId="0" applyNumberFormat="1" applyFont="1" applyAlignment="1" applyProtection="1">
      <alignment horizontal="center"/>
      <protection locked="0"/>
    </xf>
    <xf numFmtId="0" fontId="15" fillId="6" borderId="0" xfId="0" applyFont="1" applyFill="1" applyProtection="1">
      <protection hidden="1"/>
    </xf>
    <xf numFmtId="0" fontId="2" fillId="0" borderId="0" xfId="0" applyFont="1"/>
    <xf numFmtId="0" fontId="3" fillId="0" borderId="0" xfId="0" applyFont="1"/>
    <xf numFmtId="0" fontId="6"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0" fillId="3" borderId="0" xfId="0" applyFont="1" applyFill="1" applyAlignment="1" applyProtection="1">
      <alignment horizontal="center" vertical="center"/>
      <protection hidden="1"/>
    </xf>
    <xf numFmtId="0" fontId="8"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protection hidden="1"/>
    </xf>
    <xf numFmtId="0" fontId="11" fillId="0" borderId="1" xfId="0" applyFont="1" applyBorder="1" applyAlignment="1" applyProtection="1">
      <alignment horizontal="center" vertical="center"/>
      <protection locked="0"/>
    </xf>
    <xf numFmtId="0" fontId="8" fillId="3" borderId="0" xfId="0" applyFont="1" applyFill="1" applyAlignment="1" applyProtection="1">
      <alignment vertical="center"/>
      <protection hidden="1"/>
    </xf>
    <xf numFmtId="0" fontId="16"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9" fillId="3" borderId="0" xfId="0" applyFont="1" applyFill="1" applyAlignment="1" applyProtection="1">
      <alignment wrapText="1"/>
      <protection hidden="1"/>
    </xf>
    <xf numFmtId="0" fontId="21" fillId="2" borderId="0" xfId="0" applyFont="1" applyFill="1" applyAlignment="1">
      <alignment horizontal="left" wrapText="1"/>
    </xf>
    <xf numFmtId="0" fontId="7" fillId="2" borderId="0" xfId="0" applyFont="1" applyFill="1" applyAlignment="1">
      <alignment horizontal="left" vertical="top" wrapText="1"/>
    </xf>
    <xf numFmtId="0" fontId="7" fillId="0" borderId="0" xfId="0" applyFont="1" applyAlignment="1" applyProtection="1">
      <alignment wrapText="1"/>
      <protection hidden="1"/>
    </xf>
    <xf numFmtId="164" fontId="6" fillId="8" borderId="19" xfId="0" applyNumberFormat="1" applyFont="1" applyFill="1" applyBorder="1" applyAlignment="1" applyProtection="1">
      <alignment horizontal="center"/>
      <protection hidden="1"/>
    </xf>
    <xf numFmtId="0" fontId="7" fillId="0" borderId="0" xfId="0" quotePrefix="1" applyFont="1" applyProtection="1">
      <protection hidden="1"/>
    </xf>
    <xf numFmtId="0" fontId="28" fillId="3" borderId="0" xfId="0" applyFont="1" applyFill="1" applyProtection="1">
      <protection hidden="1"/>
    </xf>
    <xf numFmtId="0" fontId="7" fillId="3" borderId="0" xfId="0" applyFont="1" applyFill="1" applyProtection="1">
      <protection hidden="1"/>
    </xf>
    <xf numFmtId="0" fontId="6" fillId="2" borderId="0" xfId="0" applyFont="1" applyFill="1" applyProtection="1">
      <protection locked="0"/>
    </xf>
    <xf numFmtId="0" fontId="7" fillId="0" borderId="0" xfId="0" applyFont="1" applyAlignment="1" applyProtection="1">
      <alignment vertical="center"/>
      <protection hidden="1"/>
    </xf>
    <xf numFmtId="0" fontId="29" fillId="3" borderId="0" xfId="0" applyFont="1" applyFill="1" applyAlignment="1" applyProtection="1">
      <alignment vertical="center"/>
      <protection hidden="1"/>
    </xf>
    <xf numFmtId="0" fontId="7" fillId="3" borderId="0" xfId="0" applyFont="1" applyFill="1" applyAlignment="1" applyProtection="1">
      <alignment vertical="center"/>
      <protection hidden="1"/>
    </xf>
    <xf numFmtId="0" fontId="7" fillId="3" borderId="0" xfId="0" applyFont="1" applyFill="1" applyAlignment="1" applyProtection="1">
      <alignment horizontal="center" vertical="center"/>
      <protection hidden="1"/>
    </xf>
    <xf numFmtId="0" fontId="6" fillId="3" borderId="0" xfId="0" applyFont="1" applyFill="1" applyAlignment="1" applyProtection="1">
      <alignment horizontal="center" vertical="center" wrapText="1"/>
      <protection hidden="1"/>
    </xf>
    <xf numFmtId="0" fontId="22" fillId="3" borderId="0" xfId="0" applyFont="1" applyFill="1" applyAlignment="1" applyProtection="1">
      <alignment horizontal="left" vertical="center"/>
      <protection hidden="1"/>
    </xf>
    <xf numFmtId="0" fontId="7" fillId="3" borderId="0" xfId="0" applyFont="1" applyFill="1" applyAlignment="1" applyProtection="1">
      <alignment horizontal="left" vertical="center"/>
      <protection hidden="1"/>
    </xf>
    <xf numFmtId="0" fontId="6" fillId="3" borderId="0" xfId="0" applyFont="1" applyFill="1" applyAlignment="1" applyProtection="1">
      <alignment vertical="top" wrapText="1"/>
      <protection hidden="1"/>
    </xf>
    <xf numFmtId="0" fontId="30" fillId="3" borderId="0" xfId="0" applyFont="1" applyFill="1" applyAlignment="1" applyProtection="1">
      <alignment vertical="center"/>
      <protection hidden="1"/>
    </xf>
    <xf numFmtId="0" fontId="6" fillId="3" borderId="0" xfId="0" applyFont="1" applyFill="1" applyAlignment="1" applyProtection="1">
      <alignment horizontal="center" vertical="center"/>
      <protection hidden="1"/>
    </xf>
    <xf numFmtId="0" fontId="16" fillId="3" borderId="0" xfId="0" applyFont="1" applyFill="1" applyProtection="1">
      <protection hidden="1"/>
    </xf>
    <xf numFmtId="2" fontId="3" fillId="0" borderId="0" xfId="0" applyNumberFormat="1" applyFont="1" applyAlignment="1">
      <alignment wrapText="1"/>
    </xf>
    <xf numFmtId="2" fontId="2" fillId="0" borderId="0" xfId="0" applyNumberFormat="1" applyFont="1" applyAlignment="1">
      <alignment wrapText="1"/>
    </xf>
    <xf numFmtId="2" fontId="1" fillId="0" borderId="0" xfId="0" applyNumberFormat="1" applyFont="1"/>
    <xf numFmtId="2" fontId="3" fillId="0" borderId="0" xfId="0" applyNumberFormat="1" applyFont="1" applyAlignment="1">
      <alignment vertical="center" wrapText="1"/>
    </xf>
    <xf numFmtId="1" fontId="6" fillId="0" borderId="0" xfId="0" applyNumberFormat="1" applyFont="1" applyAlignment="1" applyProtection="1">
      <alignment horizontal="center" vertical="center"/>
      <protection locked="0"/>
    </xf>
    <xf numFmtId="0" fontId="8" fillId="3" borderId="0" xfId="0" applyFont="1" applyFill="1" applyAlignment="1" applyProtection="1">
      <alignment horizontal="center" vertical="center"/>
      <protection hidden="1"/>
    </xf>
    <xf numFmtId="20" fontId="7" fillId="3" borderId="0" xfId="0" applyNumberFormat="1" applyFont="1" applyFill="1" applyAlignment="1" applyProtection="1">
      <alignment vertical="center" wrapText="1"/>
      <protection hidden="1"/>
    </xf>
    <xf numFmtId="8" fontId="3" fillId="0" borderId="0" xfId="0" applyNumberFormat="1" applyFont="1"/>
    <xf numFmtId="4" fontId="6" fillId="4" borderId="0" xfId="0" applyNumberFormat="1" applyFont="1" applyFill="1" applyAlignment="1" applyProtection="1">
      <alignment horizontal="center" vertical="center"/>
      <protection hidden="1"/>
    </xf>
    <xf numFmtId="0" fontId="6" fillId="0" borderId="0" xfId="0" applyFont="1" applyAlignment="1" applyProtection="1">
      <alignment horizontal="left" vertical="center" wrapText="1"/>
      <protection locked="0"/>
    </xf>
    <xf numFmtId="20" fontId="11" fillId="2" borderId="0" xfId="0" applyNumberFormat="1" applyFont="1" applyFill="1" applyAlignment="1" applyProtection="1">
      <alignment horizontal="center" vertical="center"/>
      <protection locked="0"/>
    </xf>
    <xf numFmtId="0" fontId="12" fillId="5" borderId="0" xfId="0" applyFont="1" applyFill="1" applyAlignment="1" applyProtection="1">
      <alignment horizontal="left" vertical="top" wrapText="1"/>
      <protection hidden="1"/>
    </xf>
    <xf numFmtId="0" fontId="34" fillId="3" borderId="0" xfId="2"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0" fontId="17" fillId="7" borderId="0" xfId="0" applyFont="1" applyFill="1" applyAlignment="1" applyProtection="1">
      <alignment horizontal="center" vertical="center"/>
      <protection hidden="1"/>
    </xf>
    <xf numFmtId="0" fontId="8" fillId="3" borderId="0" xfId="0" applyFont="1" applyFill="1" applyAlignment="1" applyProtection="1">
      <alignment horizontal="center"/>
      <protection hidden="1"/>
    </xf>
    <xf numFmtId="0" fontId="10" fillId="8" borderId="16" xfId="0" applyFont="1" applyFill="1" applyBorder="1" applyAlignment="1" applyProtection="1">
      <alignment horizontal="right"/>
      <protection hidden="1"/>
    </xf>
    <xf numFmtId="0" fontId="10" fillId="8" borderId="17" xfId="0" applyFont="1" applyFill="1" applyBorder="1" applyAlignment="1" applyProtection="1">
      <alignment horizontal="right"/>
      <protection hidden="1"/>
    </xf>
    <xf numFmtId="164" fontId="6" fillId="8" borderId="18" xfId="0" applyNumberFormat="1" applyFont="1" applyFill="1" applyBorder="1" applyAlignment="1" applyProtection="1">
      <alignment horizontal="center"/>
      <protection hidden="1"/>
    </xf>
    <xf numFmtId="164" fontId="6" fillId="8" borderId="19" xfId="0" applyNumberFormat="1" applyFont="1" applyFill="1" applyBorder="1" applyAlignment="1" applyProtection="1">
      <alignment horizontal="center"/>
      <protection hidden="1"/>
    </xf>
    <xf numFmtId="164" fontId="6" fillId="8" borderId="20" xfId="0" applyNumberFormat="1" applyFont="1" applyFill="1" applyBorder="1" applyAlignment="1" applyProtection="1">
      <alignment horizontal="center"/>
      <protection hidden="1"/>
    </xf>
    <xf numFmtId="164" fontId="10" fillId="8" borderId="18" xfId="0" applyNumberFormat="1" applyFont="1" applyFill="1" applyBorder="1" applyAlignment="1" applyProtection="1">
      <alignment horizontal="center"/>
      <protection hidden="1"/>
    </xf>
    <xf numFmtId="164" fontId="10" fillId="8" borderId="19" xfId="0" applyNumberFormat="1" applyFont="1" applyFill="1" applyBorder="1" applyAlignment="1" applyProtection="1">
      <alignment horizontal="center"/>
      <protection hidden="1"/>
    </xf>
    <xf numFmtId="164" fontId="10" fillId="8" borderId="21" xfId="0" applyNumberFormat="1" applyFont="1" applyFill="1" applyBorder="1" applyAlignment="1" applyProtection="1">
      <alignment horizontal="center"/>
      <protection hidden="1"/>
    </xf>
    <xf numFmtId="0" fontId="10" fillId="2" borderId="22" xfId="0" applyFont="1" applyFill="1" applyBorder="1" applyAlignment="1" applyProtection="1">
      <alignment horizontal="center"/>
      <protection locked="0"/>
    </xf>
    <xf numFmtId="0" fontId="10" fillId="2" borderId="23" xfId="0" applyFont="1" applyFill="1" applyBorder="1" applyAlignment="1" applyProtection="1">
      <alignment horizontal="center"/>
      <protection locked="0"/>
    </xf>
    <xf numFmtId="14" fontId="6" fillId="2" borderId="0" xfId="0" applyNumberFormat="1" applyFont="1" applyFill="1" applyAlignment="1" applyProtection="1">
      <alignment horizontal="center"/>
      <protection locked="0"/>
    </xf>
    <xf numFmtId="0" fontId="6" fillId="2" borderId="0" xfId="0" applyFont="1" applyFill="1" applyAlignment="1" applyProtection="1">
      <alignment horizontal="left"/>
      <protection locked="0"/>
    </xf>
    <xf numFmtId="0" fontId="26" fillId="7"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6" fillId="8" borderId="14" xfId="0" applyFont="1" applyFill="1" applyBorder="1" applyAlignment="1" applyProtection="1">
      <alignment horizontal="left"/>
      <protection hidden="1"/>
    </xf>
    <xf numFmtId="0" fontId="6" fillId="8" borderId="15" xfId="0" applyFont="1" applyFill="1" applyBorder="1" applyAlignment="1" applyProtection="1">
      <alignment horizontal="left"/>
      <protection hidden="1"/>
    </xf>
    <xf numFmtId="164" fontId="6" fillId="8" borderId="8" xfId="0" applyNumberFormat="1" applyFont="1" applyFill="1" applyBorder="1" applyAlignment="1" applyProtection="1">
      <alignment horizontal="center"/>
      <protection hidden="1"/>
    </xf>
    <xf numFmtId="164" fontId="6" fillId="8" borderId="9" xfId="0" applyNumberFormat="1" applyFont="1" applyFill="1" applyBorder="1" applyAlignment="1" applyProtection="1">
      <alignment horizontal="center"/>
      <protection hidden="1"/>
    </xf>
    <xf numFmtId="164" fontId="6" fillId="8" borderId="12" xfId="0" applyNumberFormat="1" applyFont="1" applyFill="1" applyBorder="1" applyAlignment="1" applyProtection="1">
      <alignment horizontal="center"/>
      <protection hidden="1"/>
    </xf>
    <xf numFmtId="9" fontId="25" fillId="8" borderId="8" xfId="1" applyFont="1" applyFill="1" applyBorder="1" applyAlignment="1" applyProtection="1">
      <alignment horizontal="center"/>
      <protection hidden="1"/>
    </xf>
    <xf numFmtId="9" fontId="25" fillId="8" borderId="9" xfId="1" applyFont="1" applyFill="1" applyBorder="1" applyAlignment="1" applyProtection="1">
      <alignment horizontal="center"/>
      <protection hidden="1"/>
    </xf>
    <xf numFmtId="164" fontId="6" fillId="8" borderId="13" xfId="0" applyNumberFormat="1" applyFont="1" applyFill="1" applyBorder="1" applyAlignment="1" applyProtection="1">
      <alignment horizontal="center"/>
      <protection hidden="1"/>
    </xf>
    <xf numFmtId="0" fontId="6" fillId="8" borderId="10" xfId="0" applyFont="1" applyFill="1" applyBorder="1" applyAlignment="1" applyProtection="1">
      <alignment horizontal="left"/>
      <protection hidden="1"/>
    </xf>
    <xf numFmtId="0" fontId="6" fillId="8" borderId="11" xfId="0" applyFont="1" applyFill="1" applyBorder="1" applyAlignment="1" applyProtection="1">
      <alignment horizontal="left"/>
      <protection hidden="1"/>
    </xf>
    <xf numFmtId="0" fontId="10" fillId="8" borderId="2" xfId="0" applyFont="1" applyFill="1" applyBorder="1" applyAlignment="1" applyProtection="1">
      <alignment horizontal="left" wrapText="1"/>
      <protection hidden="1"/>
    </xf>
    <xf numFmtId="0" fontId="10" fillId="8" borderId="3" xfId="0" applyFont="1" applyFill="1" applyBorder="1" applyAlignment="1" applyProtection="1">
      <alignment horizontal="left" wrapText="1"/>
      <protection hidden="1"/>
    </xf>
    <xf numFmtId="0" fontId="10" fillId="8" borderId="4" xfId="0" applyFont="1" applyFill="1" applyBorder="1" applyAlignment="1" applyProtection="1">
      <alignment horizontal="center" wrapText="1"/>
      <protection hidden="1"/>
    </xf>
    <xf numFmtId="0" fontId="10" fillId="8" borderId="5" xfId="0" applyFont="1" applyFill="1" applyBorder="1" applyAlignment="1" applyProtection="1">
      <alignment horizontal="center" wrapText="1"/>
      <protection hidden="1"/>
    </xf>
    <xf numFmtId="0" fontId="10" fillId="8" borderId="6" xfId="0" applyFont="1" applyFill="1" applyBorder="1" applyAlignment="1" applyProtection="1">
      <alignment horizontal="center" wrapText="1"/>
      <protection hidden="1"/>
    </xf>
    <xf numFmtId="0" fontId="10" fillId="8" borderId="7" xfId="0" applyFont="1" applyFill="1" applyBorder="1" applyAlignment="1" applyProtection="1">
      <alignment horizontal="center" wrapText="1"/>
      <protection hidden="1"/>
    </xf>
    <xf numFmtId="0" fontId="5" fillId="3" borderId="0" xfId="0" applyFont="1" applyFill="1" applyAlignment="1" applyProtection="1">
      <alignment horizontal="left" vertical="center"/>
      <protection hidden="1"/>
    </xf>
    <xf numFmtId="0" fontId="9" fillId="3" borderId="0" xfId="0" applyFont="1" applyFill="1" applyAlignment="1" applyProtection="1">
      <alignment horizontal="center" wrapText="1"/>
      <protection hidden="1"/>
    </xf>
    <xf numFmtId="0" fontId="6" fillId="0" borderId="0" xfId="0" applyFont="1" applyAlignment="1" applyProtection="1">
      <alignment horizontal="left" vertical="center"/>
      <protection locked="0"/>
    </xf>
    <xf numFmtId="0" fontId="11" fillId="0" borderId="0" xfId="0" applyFont="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12" fillId="5" borderId="0" xfId="0" applyFont="1" applyFill="1" applyAlignment="1" applyProtection="1">
      <alignment horizontal="left" vertical="center" wrapText="1"/>
      <protection hidden="1"/>
    </xf>
    <xf numFmtId="0" fontId="6" fillId="0" borderId="0" xfId="0" applyFont="1" applyAlignment="1" applyProtection="1">
      <alignment horizontal="left"/>
      <protection locked="0"/>
    </xf>
    <xf numFmtId="4" fontId="6" fillId="4" borderId="0" xfId="0" applyNumberFormat="1" applyFont="1" applyFill="1" applyAlignment="1" applyProtection="1">
      <alignment horizontal="center"/>
      <protection hidden="1"/>
    </xf>
    <xf numFmtId="0" fontId="33" fillId="3" borderId="0" xfId="0" applyFont="1" applyFill="1" applyAlignment="1" applyProtection="1">
      <alignment horizontal="left" vertical="center"/>
      <protection hidden="1"/>
    </xf>
    <xf numFmtId="0" fontId="11" fillId="2" borderId="0" xfId="0" applyFont="1" applyFill="1" applyAlignment="1" applyProtection="1">
      <alignment horizontal="center"/>
      <protection locked="0"/>
    </xf>
  </cellXfs>
  <cellStyles count="3">
    <cellStyle name="Hyperlink" xfId="2" builtinId="8"/>
    <cellStyle name="Normal" xfId="0" builtinId="0"/>
    <cellStyle name="Percent" xfId="1" builtinId="5"/>
  </cellStyles>
  <dxfs count="0"/>
  <tableStyles count="1" defaultTableStyle="TableStyleMedium9" defaultPivotStyle="PivotStyleLight16">
    <tableStyle name="Invisible" pivot="0" table="0" count="0" xr9:uid="{00000000-0011-0000-FFFF-FFFF00000000}"/>
  </tableStyles>
  <colors>
    <mruColors>
      <color rgb="FF000099"/>
      <color rgb="FF006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parliament.uk/visiting/venue-hire/commons/planning/printing/" TargetMode="External"/><Relationship Id="rId7" Type="http://schemas.openxmlformats.org/officeDocument/2006/relationships/hyperlink" Target="https://www.parliament.uk/visiting/venue-hire/commons/planning/menus/portcullis/" TargetMode="External"/><Relationship Id="rId2" Type="http://schemas.openxmlformats.org/officeDocument/2006/relationships/image" Target="../media/image2.png"/><Relationship Id="rId1" Type="http://schemas.openxmlformats.org/officeDocument/2006/relationships/hyperlink" Target="https://www.parliament.uk/visiting/venue-hire/commons/planning/flowers/" TargetMode="External"/><Relationship Id="rId6" Type="http://schemas.openxmlformats.org/officeDocument/2006/relationships/hyperlink" Target="https://www.parliament.uk/hoc-av" TargetMode="External"/><Relationship Id="rId5" Type="http://schemas.openxmlformats.org/officeDocument/2006/relationships/hyperlink" Target="https://www.parliament.uk/visiting/venue-hire/commons/planning/information/#deliveries" TargetMode="External"/><Relationship Id="rId4" Type="http://schemas.openxmlformats.org/officeDocument/2006/relationships/hyperlink" Target="https://www.parliament.uk/visiting/venue-hire/commons/planning/gift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1983442</xdr:colOff>
      <xdr:row>1</xdr:row>
      <xdr:rowOff>98056</xdr:rowOff>
    </xdr:to>
    <xdr:pic>
      <xdr:nvPicPr>
        <xdr:cNvPr id="3" name="Picture 2">
          <a:extLst>
            <a:ext uri="{FF2B5EF4-FFF2-40B4-BE49-F238E27FC236}">
              <a16:creationId xmlns:a16="http://schemas.microsoft.com/office/drawing/2014/main" id="{37347F40-A6E5-40D1-BAF1-2F59BB3014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42"/>
        <a:stretch/>
      </xdr:blipFill>
      <xdr:spPr>
        <a:xfrm>
          <a:off x="0" y="0"/>
          <a:ext cx="1983442" cy="792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24</xdr:col>
      <xdr:colOff>57150</xdr:colOff>
      <xdr:row>98</xdr:row>
      <xdr:rowOff>28575</xdr:rowOff>
    </xdr:from>
    <xdr:ext cx="565277" cy="734635"/>
    <xdr:pic>
      <xdr:nvPicPr>
        <xdr:cNvPr id="4" name="Picture 3" descr="Related image">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148685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38100</xdr:colOff>
      <xdr:row>112</xdr:row>
      <xdr:rowOff>3561</xdr:rowOff>
    </xdr:from>
    <xdr:ext cx="565277" cy="734635"/>
    <xdr:pic>
      <xdr:nvPicPr>
        <xdr:cNvPr id="6" name="Picture 5" descr="Related image">
          <a:hlinkClick xmlns:r="http://schemas.openxmlformats.org/officeDocument/2006/relationships" r:id="rId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53300" y="1669136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28575</xdr:colOff>
      <xdr:row>143</xdr:row>
      <xdr:rowOff>19050</xdr:rowOff>
    </xdr:from>
    <xdr:to>
      <xdr:col>25</xdr:col>
      <xdr:colOff>278892</xdr:colOff>
      <xdr:row>149</xdr:row>
      <xdr:rowOff>4953</xdr:rowOff>
    </xdr:to>
    <xdr:pic>
      <xdr:nvPicPr>
        <xdr:cNvPr id="7" name="Picture 6" descr="Related image">
          <a:hlinkClick xmlns:r="http://schemas.openxmlformats.org/officeDocument/2006/relationships" r:id="rId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23221950"/>
          <a:ext cx="555117" cy="770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24</xdr:col>
      <xdr:colOff>43815</xdr:colOff>
      <xdr:row>135</xdr:row>
      <xdr:rowOff>3810</xdr:rowOff>
    </xdr:from>
    <xdr:ext cx="565277" cy="734635"/>
    <xdr:pic>
      <xdr:nvPicPr>
        <xdr:cNvPr id="9" name="Picture 8" descr="Related image">
          <a:hlinkClick xmlns:r="http://schemas.openxmlformats.org/officeDocument/2006/relationships" r:id="rId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1895" y="2129409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28575</xdr:colOff>
      <xdr:row>124</xdr:row>
      <xdr:rowOff>0</xdr:rowOff>
    </xdr:from>
    <xdr:ext cx="565277" cy="734635"/>
    <xdr:pic>
      <xdr:nvPicPr>
        <xdr:cNvPr id="10" name="Picture 9" descr="Related image">
          <a:hlinkClick xmlns:r="http://schemas.openxmlformats.org/officeDocument/2006/relationships" r:id="rId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200501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66675</xdr:colOff>
      <xdr:row>69</xdr:row>
      <xdr:rowOff>28575</xdr:rowOff>
    </xdr:from>
    <xdr:ext cx="565277" cy="734635"/>
    <xdr:pic>
      <xdr:nvPicPr>
        <xdr:cNvPr id="12" name="Picture 11" descr="Related image">
          <a:hlinkClick xmlns:r="http://schemas.openxmlformats.org/officeDocument/2006/relationships" r:id="rId7"/>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102203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28575</xdr:colOff>
      <xdr:row>58</xdr:row>
      <xdr:rowOff>28575</xdr:rowOff>
    </xdr:from>
    <xdr:ext cx="565277" cy="734635"/>
    <xdr:pic>
      <xdr:nvPicPr>
        <xdr:cNvPr id="13" name="Picture 12" descr="Related image">
          <a:hlinkClick xmlns:r="http://schemas.openxmlformats.org/officeDocument/2006/relationships" r:id="rId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77057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66675</xdr:colOff>
      <xdr:row>40</xdr:row>
      <xdr:rowOff>171450</xdr:rowOff>
    </xdr:from>
    <xdr:ext cx="565277" cy="734635"/>
    <xdr:pic>
      <xdr:nvPicPr>
        <xdr:cNvPr id="14" name="Picture 13" descr="Related image">
          <a:hlinkClick xmlns:r="http://schemas.openxmlformats.org/officeDocument/2006/relationships" r:id="rId7"/>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75" y="719137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arliament.uk/cs-privac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view="pageLayout" zoomScale="85" zoomScaleNormal="100" zoomScalePageLayoutView="85" workbookViewId="0">
      <selection activeCell="A4" sqref="A4"/>
    </sheetView>
  </sheetViews>
  <sheetFormatPr defaultColWidth="8.85546875" defaultRowHeight="15" x14ac:dyDescent="0.25"/>
  <cols>
    <col min="1" max="1" width="87.28515625" style="7" customWidth="1"/>
    <col min="2" max="16384" width="8.85546875" style="7"/>
  </cols>
  <sheetData>
    <row r="1" spans="1:1" ht="55.15" customHeight="1" x14ac:dyDescent="0.25">
      <c r="A1" s="6"/>
    </row>
    <row r="2" spans="1:1" x14ac:dyDescent="0.25">
      <c r="A2" s="6"/>
    </row>
    <row r="3" spans="1:1" ht="15.75" x14ac:dyDescent="0.25">
      <c r="A3" s="29" t="s">
        <v>7</v>
      </c>
    </row>
    <row r="4" spans="1:1" ht="409.15" customHeight="1" x14ac:dyDescent="0.25">
      <c r="A4" s="30" t="s">
        <v>112</v>
      </c>
    </row>
    <row r="5" spans="1:1" ht="15.75" x14ac:dyDescent="0.25">
      <c r="A5" s="8"/>
    </row>
    <row r="6" spans="1:1" ht="15.75" x14ac:dyDescent="0.25">
      <c r="A6" s="8"/>
    </row>
    <row r="7" spans="1:1" ht="15.75" x14ac:dyDescent="0.25">
      <c r="A7" s="8"/>
    </row>
  </sheetData>
  <sheetProtection selectLockedCells="1" selectUn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C150"/>
  <sheetViews>
    <sheetView showGridLines="0" zoomScaleNormal="100" workbookViewId="0">
      <selection activeCell="E10" sqref="E10:G10"/>
    </sheetView>
  </sheetViews>
  <sheetFormatPr defaultColWidth="9.140625" defaultRowHeight="14.25" x14ac:dyDescent="0.25"/>
  <cols>
    <col min="1" max="26" width="4.5703125" style="37" customWidth="1"/>
    <col min="27" max="16384" width="9.140625" style="37"/>
  </cols>
  <sheetData>
    <row r="1" spans="1:29" s="31" customFormat="1" ht="41.45" customHeight="1" thickTop="1" x14ac:dyDescent="0.2">
      <c r="A1" s="88"/>
      <c r="B1" s="89"/>
      <c r="C1" s="89"/>
      <c r="D1" s="89"/>
      <c r="E1" s="89"/>
      <c r="F1" s="89"/>
      <c r="G1" s="89"/>
      <c r="H1" s="89"/>
      <c r="I1" s="89"/>
      <c r="J1" s="89"/>
      <c r="K1" s="90" t="s">
        <v>57</v>
      </c>
      <c r="L1" s="91"/>
      <c r="M1" s="92"/>
      <c r="N1" s="90" t="s">
        <v>58</v>
      </c>
      <c r="O1" s="91"/>
      <c r="P1" s="91"/>
      <c r="Q1" s="91"/>
      <c r="R1" s="92"/>
      <c r="S1" s="90" t="s">
        <v>59</v>
      </c>
      <c r="T1" s="91"/>
      <c r="U1" s="91"/>
      <c r="V1" s="93"/>
    </row>
    <row r="2" spans="1:29" s="10" customFormat="1" ht="14.45" customHeight="1" x14ac:dyDescent="0.2">
      <c r="A2" s="86" t="s">
        <v>87</v>
      </c>
      <c r="B2" s="87"/>
      <c r="C2" s="87"/>
      <c r="D2" s="87"/>
      <c r="E2" s="87"/>
      <c r="F2" s="87"/>
      <c r="G2" s="87"/>
      <c r="H2" s="87"/>
      <c r="I2" s="87"/>
      <c r="J2" s="87"/>
      <c r="K2" s="80">
        <f>SUM(S2)/1.2</f>
        <v>0</v>
      </c>
      <c r="L2" s="81"/>
      <c r="M2" s="82"/>
      <c r="N2" s="80">
        <f>SUM(K2*20%)</f>
        <v>0</v>
      </c>
      <c r="O2" s="81"/>
      <c r="P2" s="81"/>
      <c r="Q2" s="83">
        <v>0.2</v>
      </c>
      <c r="R2" s="84"/>
      <c r="S2" s="80">
        <f>SUM(V30,V32,V34,V37,V39,V41,V49,V51,V53,V55,V66)</f>
        <v>0</v>
      </c>
      <c r="T2" s="81"/>
      <c r="U2" s="81"/>
      <c r="V2" s="85"/>
    </row>
    <row r="3" spans="1:29" s="10" customFormat="1" ht="14.45" customHeight="1" x14ac:dyDescent="0.2">
      <c r="A3" s="78" t="s">
        <v>60</v>
      </c>
      <c r="B3" s="79"/>
      <c r="C3" s="79"/>
      <c r="D3" s="79"/>
      <c r="E3" s="79"/>
      <c r="F3" s="79"/>
      <c r="G3" s="79"/>
      <c r="H3" s="79"/>
      <c r="I3" s="79"/>
      <c r="J3" s="79"/>
      <c r="K3" s="80">
        <f>SUM(S3)/1.2</f>
        <v>0</v>
      </c>
      <c r="L3" s="81"/>
      <c r="M3" s="82"/>
      <c r="N3" s="80">
        <f>SUM(K3*20%)</f>
        <v>0</v>
      </c>
      <c r="O3" s="81"/>
      <c r="P3" s="81"/>
      <c r="Q3" s="83">
        <v>0.2</v>
      </c>
      <c r="R3" s="84"/>
      <c r="S3" s="80">
        <f>SUM(V90,V92,V94,V96)</f>
        <v>0</v>
      </c>
      <c r="T3" s="81"/>
      <c r="U3" s="81"/>
      <c r="V3" s="85"/>
    </row>
    <row r="4" spans="1:29" s="10" customFormat="1" ht="15" customHeight="1" thickBot="1" x14ac:dyDescent="0.25">
      <c r="A4" s="64" t="s">
        <v>61</v>
      </c>
      <c r="B4" s="65"/>
      <c r="C4" s="65"/>
      <c r="D4" s="65"/>
      <c r="E4" s="65"/>
      <c r="F4" s="65"/>
      <c r="G4" s="65"/>
      <c r="H4" s="65"/>
      <c r="I4" s="65"/>
      <c r="J4" s="65"/>
      <c r="K4" s="66">
        <f>SUM(K2:M3)</f>
        <v>0</v>
      </c>
      <c r="L4" s="67"/>
      <c r="M4" s="68"/>
      <c r="N4" s="66">
        <f>SUM(N2:P3)</f>
        <v>0</v>
      </c>
      <c r="O4" s="67"/>
      <c r="P4" s="68"/>
      <c r="Q4" s="32"/>
      <c r="R4" s="32"/>
      <c r="S4" s="69">
        <f>SUM(S2:V3)</f>
        <v>0</v>
      </c>
      <c r="T4" s="70"/>
      <c r="U4" s="70"/>
      <c r="V4" s="71"/>
    </row>
    <row r="5" spans="1:29" s="10" customFormat="1" ht="30" customHeight="1" thickTop="1" x14ac:dyDescent="0.2">
      <c r="A5" s="76" t="s">
        <v>111</v>
      </c>
      <c r="B5" s="76"/>
      <c r="C5" s="76"/>
      <c r="D5" s="76"/>
      <c r="E5" s="76"/>
      <c r="F5" s="76"/>
      <c r="G5" s="76"/>
      <c r="H5" s="76"/>
      <c r="I5" s="76"/>
      <c r="J5" s="76"/>
      <c r="K5" s="76"/>
      <c r="L5" s="76"/>
      <c r="M5" s="76"/>
      <c r="N5" s="76"/>
      <c r="O5" s="76"/>
      <c r="P5" s="76"/>
      <c r="Q5" s="76"/>
      <c r="R5" s="76"/>
      <c r="S5" s="76"/>
      <c r="T5" s="76"/>
      <c r="U5" s="76"/>
      <c r="V5" s="76"/>
      <c r="W5" s="76"/>
      <c r="X5" s="76"/>
      <c r="AC5" s="33"/>
    </row>
    <row r="6" spans="1:29" s="10" customFormat="1" x14ac:dyDescent="0.2">
      <c r="A6" s="77" t="s">
        <v>78</v>
      </c>
      <c r="B6" s="77"/>
      <c r="C6" s="77"/>
      <c r="D6" s="77"/>
      <c r="E6" s="77"/>
      <c r="F6" s="77"/>
      <c r="G6" s="77"/>
      <c r="H6" s="77"/>
      <c r="I6" s="77"/>
      <c r="J6" s="77"/>
      <c r="K6" s="77"/>
      <c r="L6" s="77"/>
      <c r="M6" s="77"/>
      <c r="N6" s="77"/>
      <c r="O6" s="77"/>
      <c r="P6" s="77"/>
      <c r="Q6" s="77"/>
      <c r="R6" s="77"/>
      <c r="S6" s="77"/>
      <c r="T6" s="77"/>
      <c r="U6" s="77"/>
      <c r="V6" s="77"/>
      <c r="W6" s="77"/>
      <c r="X6" s="77"/>
    </row>
    <row r="7" spans="1:29" s="10" customFormat="1" ht="21" customHeight="1" x14ac:dyDescent="0.2">
      <c r="A7" s="62" t="s">
        <v>62</v>
      </c>
      <c r="B7" s="62"/>
      <c r="C7" s="62"/>
      <c r="D7" s="62"/>
      <c r="E7" s="62"/>
      <c r="F7" s="62"/>
      <c r="G7" s="62"/>
      <c r="H7" s="62"/>
      <c r="I7" s="62"/>
      <c r="J7" s="62"/>
      <c r="K7" s="62"/>
      <c r="L7" s="62"/>
      <c r="M7" s="62"/>
      <c r="N7" s="62"/>
      <c r="O7" s="62"/>
      <c r="P7" s="62"/>
      <c r="Q7" s="62"/>
      <c r="R7" s="62"/>
      <c r="S7" s="62"/>
      <c r="T7" s="62"/>
      <c r="U7" s="62"/>
      <c r="V7" s="62"/>
      <c r="W7" s="62"/>
      <c r="X7" s="62"/>
    </row>
    <row r="8" spans="1:29" s="10" customFormat="1" ht="3" customHeight="1" x14ac:dyDescent="0.2">
      <c r="A8" s="9"/>
      <c r="B8" s="9"/>
      <c r="C8" s="9"/>
      <c r="D8" s="9"/>
      <c r="E8" s="9"/>
      <c r="F8" s="9"/>
      <c r="G8" s="9"/>
      <c r="H8" s="9"/>
      <c r="I8" s="9"/>
      <c r="J8" s="9"/>
      <c r="K8" s="9"/>
      <c r="L8" s="9"/>
      <c r="M8" s="9"/>
      <c r="N8" s="9"/>
      <c r="O8" s="9"/>
      <c r="P8" s="9"/>
      <c r="Q8" s="9"/>
      <c r="R8" s="9"/>
      <c r="S8" s="9"/>
      <c r="T8" s="9"/>
      <c r="U8" s="9"/>
      <c r="V8" s="9"/>
      <c r="W8" s="9"/>
      <c r="X8" s="9"/>
    </row>
    <row r="9" spans="1:29" s="10" customFormat="1" ht="15" thickBot="1" x14ac:dyDescent="0.25">
      <c r="A9" s="9"/>
      <c r="B9" s="12" t="s">
        <v>71</v>
      </c>
      <c r="C9" s="9"/>
      <c r="D9" s="9"/>
      <c r="E9" s="12" t="s">
        <v>72</v>
      </c>
      <c r="F9" s="9"/>
      <c r="G9" s="9"/>
      <c r="H9" s="9"/>
      <c r="I9" s="12" t="s">
        <v>75</v>
      </c>
      <c r="J9" s="9"/>
      <c r="K9" s="9"/>
      <c r="L9" s="9"/>
      <c r="M9" s="9"/>
      <c r="N9" s="9"/>
      <c r="O9" s="9"/>
      <c r="P9" s="9"/>
      <c r="Q9" s="9"/>
      <c r="R9" s="12" t="s">
        <v>76</v>
      </c>
      <c r="S9" s="9"/>
      <c r="T9" s="9"/>
      <c r="U9" s="9"/>
      <c r="V9" s="9"/>
      <c r="W9" s="9"/>
      <c r="X9" s="9"/>
    </row>
    <row r="10" spans="1:29" s="10" customFormat="1" ht="15" thickBot="1" x14ac:dyDescent="0.25">
      <c r="A10" s="9"/>
      <c r="B10" s="72"/>
      <c r="C10" s="73"/>
      <c r="D10" s="9"/>
      <c r="E10" s="74" t="s">
        <v>63</v>
      </c>
      <c r="F10" s="74"/>
      <c r="G10" s="74"/>
      <c r="H10" s="9"/>
      <c r="I10" s="75"/>
      <c r="J10" s="75"/>
      <c r="K10" s="75"/>
      <c r="L10" s="75"/>
      <c r="M10" s="75"/>
      <c r="N10" s="75"/>
      <c r="O10" s="75"/>
      <c r="P10" s="75"/>
      <c r="Q10" s="9"/>
      <c r="R10" s="75"/>
      <c r="S10" s="75"/>
      <c r="T10" s="75"/>
      <c r="U10" s="75"/>
      <c r="V10" s="75"/>
      <c r="W10" s="75"/>
      <c r="X10" s="9"/>
      <c r="Y10" s="36"/>
    </row>
    <row r="11" spans="1:29" s="10" customFormat="1"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36"/>
    </row>
    <row r="12" spans="1:29" s="10" customFormat="1" x14ac:dyDescent="0.2">
      <c r="A12" s="9"/>
      <c r="B12" s="12" t="s">
        <v>77</v>
      </c>
      <c r="C12" s="9"/>
      <c r="D12" s="9"/>
      <c r="E12" s="9"/>
      <c r="F12" s="9"/>
      <c r="G12" s="9"/>
      <c r="H12" s="9"/>
      <c r="I12" s="9"/>
      <c r="J12" s="9"/>
      <c r="K12" s="9"/>
      <c r="L12" s="9"/>
      <c r="M12" s="9"/>
      <c r="N12" s="9"/>
      <c r="O12" s="9"/>
      <c r="P12" s="9"/>
      <c r="Q12" s="9"/>
      <c r="R12" s="9"/>
      <c r="S12" s="9"/>
      <c r="T12" s="9"/>
      <c r="U12" s="9"/>
      <c r="V12" s="9"/>
      <c r="W12" s="9"/>
      <c r="X12" s="9"/>
    </row>
    <row r="13" spans="1:29" s="10" customFormat="1" ht="14.45" customHeight="1" x14ac:dyDescent="0.2">
      <c r="A13" s="9"/>
      <c r="B13" s="34" t="s">
        <v>64</v>
      </c>
      <c r="C13" s="9"/>
      <c r="D13" s="9"/>
      <c r="E13" s="9"/>
      <c r="F13" s="34" t="s">
        <v>65</v>
      </c>
      <c r="G13" s="9"/>
      <c r="H13" s="9"/>
      <c r="I13" s="9"/>
      <c r="J13" s="9"/>
      <c r="K13" s="9"/>
      <c r="L13" s="9"/>
      <c r="M13" s="59" t="s">
        <v>66</v>
      </c>
      <c r="N13" s="59"/>
      <c r="O13" s="59"/>
      <c r="P13" s="59"/>
      <c r="Q13" s="59"/>
      <c r="R13" s="59"/>
      <c r="S13" s="59"/>
      <c r="T13" s="59"/>
      <c r="U13" s="59"/>
      <c r="V13" s="59"/>
      <c r="W13" s="59"/>
      <c r="X13" s="9"/>
    </row>
    <row r="14" spans="1:29" s="10" customFormat="1" x14ac:dyDescent="0.2">
      <c r="A14" s="9"/>
      <c r="B14" s="61"/>
      <c r="C14" s="61"/>
      <c r="D14" s="9"/>
      <c r="E14" s="9"/>
      <c r="F14" s="61"/>
      <c r="G14" s="61"/>
      <c r="H14" s="9"/>
      <c r="I14" s="9"/>
      <c r="J14" s="9"/>
      <c r="K14" s="9"/>
      <c r="L14" s="9"/>
      <c r="M14" s="59"/>
      <c r="N14" s="59"/>
      <c r="O14" s="59"/>
      <c r="P14" s="59"/>
      <c r="Q14" s="59"/>
      <c r="R14" s="59"/>
      <c r="S14" s="59"/>
      <c r="T14" s="59"/>
      <c r="U14" s="59"/>
      <c r="V14" s="59"/>
      <c r="W14" s="59"/>
      <c r="X14" s="9"/>
    </row>
    <row r="15" spans="1:29" s="10" customFormat="1" ht="6" customHeight="1" x14ac:dyDescent="0.2">
      <c r="A15" s="9"/>
      <c r="B15" s="9"/>
      <c r="C15" s="9"/>
      <c r="D15" s="9"/>
      <c r="E15" s="9"/>
      <c r="F15" s="9"/>
      <c r="G15" s="9"/>
      <c r="H15" s="9"/>
      <c r="I15" s="9"/>
      <c r="J15" s="9"/>
      <c r="K15" s="9"/>
      <c r="L15" s="9"/>
      <c r="M15" s="9"/>
      <c r="N15" s="9"/>
      <c r="O15" s="9"/>
      <c r="P15" s="9"/>
      <c r="Q15" s="9"/>
      <c r="R15" s="9"/>
      <c r="S15" s="9"/>
      <c r="T15" s="9"/>
      <c r="U15" s="9"/>
      <c r="V15" s="9"/>
      <c r="W15" s="9"/>
      <c r="X15" s="9"/>
    </row>
    <row r="16" spans="1:29" s="10" customFormat="1" x14ac:dyDescent="0.2">
      <c r="A16" s="9"/>
      <c r="B16" s="12" t="s">
        <v>67</v>
      </c>
      <c r="C16" s="9"/>
      <c r="D16" s="9"/>
      <c r="E16" s="9"/>
      <c r="F16" s="9"/>
      <c r="G16" s="9"/>
      <c r="H16" s="9"/>
      <c r="I16" s="12" t="s">
        <v>68</v>
      </c>
      <c r="J16" s="9"/>
      <c r="K16" s="9"/>
      <c r="L16" s="9"/>
      <c r="M16" s="9"/>
      <c r="N16" s="12" t="s">
        <v>69</v>
      </c>
      <c r="O16" s="9"/>
      <c r="P16" s="9"/>
      <c r="Q16" s="9"/>
      <c r="R16" s="9"/>
      <c r="S16" s="9"/>
      <c r="T16" s="9"/>
      <c r="U16" s="9"/>
      <c r="V16" s="9"/>
      <c r="W16" s="9"/>
      <c r="X16" s="9"/>
    </row>
    <row r="17" spans="1:26" s="10" customFormat="1" ht="15" customHeight="1" x14ac:dyDescent="0.2">
      <c r="A17" s="9"/>
      <c r="B17" s="75"/>
      <c r="C17" s="75"/>
      <c r="D17" s="75"/>
      <c r="E17" s="75"/>
      <c r="F17" s="75"/>
      <c r="G17" s="75"/>
      <c r="H17" s="9"/>
      <c r="I17" s="75"/>
      <c r="J17" s="75"/>
      <c r="K17" s="75"/>
      <c r="L17" s="75"/>
      <c r="M17" s="9"/>
      <c r="N17" s="61"/>
      <c r="O17" s="61"/>
      <c r="P17" s="61"/>
      <c r="Q17" s="61"/>
      <c r="R17" s="61"/>
      <c r="S17" s="61"/>
      <c r="T17" s="61"/>
      <c r="U17" s="61"/>
      <c r="V17" s="60" t="s">
        <v>70</v>
      </c>
      <c r="W17" s="60"/>
      <c r="X17" s="60"/>
    </row>
    <row r="18" spans="1:26" s="10" customFormat="1" ht="6" customHeight="1" x14ac:dyDescent="0.2">
      <c r="A18" s="35"/>
      <c r="B18" s="35"/>
      <c r="C18" s="35"/>
      <c r="D18" s="35"/>
      <c r="E18" s="35"/>
      <c r="F18" s="35"/>
      <c r="G18" s="35"/>
      <c r="H18" s="35"/>
      <c r="I18" s="35"/>
      <c r="J18" s="35"/>
      <c r="K18" s="35"/>
      <c r="L18" s="35"/>
      <c r="M18" s="35"/>
      <c r="N18" s="35"/>
      <c r="O18" s="35"/>
      <c r="P18" s="35"/>
      <c r="Q18" s="35"/>
      <c r="R18" s="35"/>
      <c r="S18" s="35"/>
      <c r="T18" s="35"/>
      <c r="U18" s="35"/>
      <c r="V18" s="35"/>
      <c r="W18" s="35"/>
      <c r="X18" s="35"/>
    </row>
    <row r="19" spans="1:26" s="10" customFormat="1" ht="21" customHeight="1" x14ac:dyDescent="0.2">
      <c r="A19" s="62" t="s">
        <v>104</v>
      </c>
      <c r="B19" s="62"/>
      <c r="C19" s="62"/>
      <c r="D19" s="62"/>
      <c r="E19" s="62"/>
      <c r="F19" s="62"/>
      <c r="G19" s="62"/>
      <c r="H19" s="62"/>
      <c r="I19" s="62"/>
      <c r="J19" s="62"/>
      <c r="K19" s="62"/>
      <c r="L19" s="62"/>
      <c r="M19" s="62"/>
      <c r="N19" s="62"/>
      <c r="O19" s="62"/>
      <c r="P19" s="62"/>
      <c r="Q19" s="62"/>
      <c r="R19" s="62"/>
      <c r="S19" s="62"/>
      <c r="T19" s="62"/>
      <c r="U19" s="62"/>
      <c r="V19" s="62"/>
      <c r="W19" s="62"/>
      <c r="X19" s="62"/>
    </row>
    <row r="20" spans="1:26" s="10" customFormat="1" ht="3" customHeight="1" x14ac:dyDescent="0.2">
      <c r="A20" s="9"/>
      <c r="B20" s="9"/>
      <c r="C20" s="9"/>
      <c r="D20" s="9"/>
      <c r="E20" s="9"/>
      <c r="F20" s="9"/>
      <c r="G20" s="9"/>
      <c r="H20" s="9"/>
      <c r="I20" s="9"/>
      <c r="J20" s="9"/>
      <c r="K20" s="9"/>
      <c r="L20" s="9"/>
      <c r="M20" s="9"/>
      <c r="N20" s="9"/>
      <c r="O20" s="9"/>
      <c r="P20" s="9"/>
      <c r="Q20" s="9"/>
      <c r="R20" s="9"/>
      <c r="S20" s="9"/>
      <c r="T20" s="9"/>
      <c r="U20" s="9"/>
      <c r="V20" s="9"/>
      <c r="W20" s="9"/>
      <c r="X20" s="9"/>
    </row>
    <row r="21" spans="1:26" s="10" customFormat="1" ht="14.45" customHeight="1" x14ac:dyDescent="0.2">
      <c r="A21" s="9"/>
      <c r="B21" s="12" t="s">
        <v>73</v>
      </c>
      <c r="C21" s="9"/>
      <c r="D21" s="9"/>
      <c r="E21" s="9"/>
      <c r="F21" s="12" t="s">
        <v>81</v>
      </c>
      <c r="G21" s="9"/>
      <c r="H21" s="9"/>
      <c r="I21" s="9"/>
      <c r="J21" s="9"/>
      <c r="K21" s="9"/>
      <c r="L21" s="9"/>
      <c r="M21" s="9"/>
      <c r="N21" s="9"/>
      <c r="O21" s="9"/>
      <c r="P21" s="9"/>
      <c r="Q21" s="9"/>
      <c r="R21" s="9"/>
      <c r="S21" s="9"/>
      <c r="T21" s="9"/>
      <c r="U21" s="9"/>
      <c r="V21" s="9"/>
      <c r="W21" s="9"/>
      <c r="X21" s="9"/>
    </row>
    <row r="22" spans="1:26" s="10" customFormat="1" ht="14.45" customHeight="1" x14ac:dyDescent="0.2">
      <c r="A22" s="9"/>
      <c r="B22" s="58" t="s">
        <v>74</v>
      </c>
      <c r="C22" s="58"/>
      <c r="D22" s="9"/>
      <c r="E22" s="9"/>
      <c r="F22" s="58" t="s">
        <v>74</v>
      </c>
      <c r="G22" s="58"/>
      <c r="H22" s="9"/>
      <c r="I22" s="9"/>
      <c r="J22" s="9"/>
      <c r="K22" s="59" t="s">
        <v>86</v>
      </c>
      <c r="L22" s="59"/>
      <c r="M22" s="59"/>
      <c r="N22" s="59"/>
      <c r="O22" s="59"/>
      <c r="P22" s="59"/>
      <c r="Q22" s="59"/>
      <c r="R22" s="59"/>
      <c r="S22" s="59"/>
      <c r="T22" s="59"/>
      <c r="U22" s="59"/>
      <c r="V22" s="59"/>
      <c r="W22" s="59"/>
      <c r="X22" s="9"/>
    </row>
    <row r="23" spans="1:26" s="10" customFormat="1" ht="3" customHeight="1" x14ac:dyDescent="0.2">
      <c r="A23" s="9"/>
      <c r="B23" s="9"/>
      <c r="C23" s="9"/>
      <c r="D23" s="9"/>
      <c r="E23" s="9"/>
      <c r="F23" s="9"/>
      <c r="G23" s="9"/>
      <c r="H23" s="9"/>
      <c r="I23" s="9"/>
      <c r="J23" s="9"/>
      <c r="K23" s="59"/>
      <c r="L23" s="59"/>
      <c r="M23" s="59"/>
      <c r="N23" s="59"/>
      <c r="O23" s="59"/>
      <c r="P23" s="59"/>
      <c r="Q23" s="59"/>
      <c r="R23" s="59"/>
      <c r="S23" s="59"/>
      <c r="T23" s="59"/>
      <c r="U23" s="59"/>
      <c r="V23" s="59"/>
      <c r="W23" s="59"/>
      <c r="X23" s="9"/>
    </row>
    <row r="24" spans="1:26" s="10" customFormat="1" x14ac:dyDescent="0.2">
      <c r="A24" s="9"/>
      <c r="B24" s="12" t="s">
        <v>79</v>
      </c>
      <c r="C24" s="9"/>
      <c r="D24" s="9"/>
      <c r="E24" s="9"/>
      <c r="F24" s="12" t="s">
        <v>80</v>
      </c>
      <c r="G24" s="9"/>
      <c r="H24" s="9"/>
      <c r="I24" s="9"/>
      <c r="J24" s="9"/>
      <c r="K24" s="59"/>
      <c r="L24" s="59"/>
      <c r="M24" s="59"/>
      <c r="N24" s="59"/>
      <c r="O24" s="59"/>
      <c r="P24" s="59"/>
      <c r="Q24" s="59"/>
      <c r="R24" s="59"/>
      <c r="S24" s="59"/>
      <c r="T24" s="59"/>
      <c r="U24" s="59"/>
      <c r="V24" s="59"/>
      <c r="W24" s="59"/>
      <c r="X24" s="9"/>
    </row>
    <row r="25" spans="1:26" s="10" customFormat="1" x14ac:dyDescent="0.2">
      <c r="A25" s="9"/>
      <c r="B25" s="58" t="s">
        <v>74</v>
      </c>
      <c r="C25" s="58"/>
      <c r="D25" s="9"/>
      <c r="E25" s="9"/>
      <c r="F25" s="58" t="s">
        <v>74</v>
      </c>
      <c r="G25" s="58"/>
      <c r="H25" s="9"/>
      <c r="I25" s="9"/>
      <c r="J25" s="9"/>
      <c r="K25" s="59"/>
      <c r="L25" s="59"/>
      <c r="M25" s="59"/>
      <c r="N25" s="59"/>
      <c r="O25" s="59"/>
      <c r="P25" s="59"/>
      <c r="Q25" s="59"/>
      <c r="R25" s="59"/>
      <c r="S25" s="59"/>
      <c r="T25" s="59"/>
      <c r="U25" s="59"/>
      <c r="V25" s="59"/>
      <c r="W25" s="59"/>
      <c r="X25" s="9"/>
    </row>
    <row r="26" spans="1:26" s="10" customFormat="1" ht="6" customHeight="1" x14ac:dyDescent="0.2">
      <c r="A26" s="35"/>
      <c r="B26" s="35"/>
      <c r="C26" s="35"/>
      <c r="D26" s="35"/>
      <c r="E26" s="35"/>
      <c r="F26" s="35"/>
      <c r="G26" s="35"/>
      <c r="H26" s="35"/>
      <c r="I26" s="35"/>
      <c r="J26" s="35"/>
      <c r="K26" s="35"/>
      <c r="L26" s="35"/>
      <c r="M26" s="35"/>
      <c r="N26" s="35"/>
      <c r="O26" s="35"/>
      <c r="P26" s="35"/>
      <c r="Q26" s="35"/>
      <c r="R26" s="35"/>
      <c r="S26" s="35"/>
      <c r="T26" s="35"/>
      <c r="U26" s="35"/>
      <c r="V26" s="35"/>
      <c r="W26" s="35"/>
      <c r="X26" s="35"/>
    </row>
    <row r="27" spans="1:26" s="10" customFormat="1" ht="21" customHeight="1" x14ac:dyDescent="0.2">
      <c r="A27" s="62" t="s">
        <v>11</v>
      </c>
      <c r="B27" s="62"/>
      <c r="C27" s="62"/>
      <c r="D27" s="62"/>
      <c r="E27" s="62"/>
      <c r="F27" s="62"/>
      <c r="G27" s="62"/>
      <c r="H27" s="62"/>
      <c r="I27" s="62"/>
      <c r="J27" s="62"/>
      <c r="K27" s="62"/>
      <c r="L27" s="62"/>
      <c r="M27" s="62"/>
      <c r="N27" s="62"/>
      <c r="O27" s="62"/>
      <c r="P27" s="62"/>
      <c r="Q27" s="62"/>
      <c r="R27" s="62"/>
      <c r="S27" s="62"/>
      <c r="T27" s="62"/>
      <c r="U27" s="62"/>
      <c r="V27" s="62"/>
      <c r="W27" s="62"/>
      <c r="X27" s="62"/>
      <c r="Y27" s="37"/>
      <c r="Z27" s="37"/>
    </row>
    <row r="28" spans="1:26" ht="6" customHeight="1" x14ac:dyDescent="0.2">
      <c r="A28" s="38"/>
      <c r="B28" s="38"/>
      <c r="C28" s="38"/>
      <c r="D28" s="38"/>
      <c r="E28" s="38"/>
      <c r="F28" s="38"/>
      <c r="G28" s="38"/>
      <c r="H28" s="38"/>
      <c r="I28" s="38"/>
      <c r="J28" s="38"/>
      <c r="K28" s="38"/>
      <c r="L28" s="38"/>
      <c r="M28" s="38"/>
      <c r="N28" s="38"/>
      <c r="O28" s="38"/>
      <c r="P28" s="38"/>
      <c r="Q28" s="11"/>
      <c r="R28" s="11"/>
      <c r="S28" s="95" t="s">
        <v>28</v>
      </c>
      <c r="T28" s="95"/>
      <c r="U28" s="9"/>
      <c r="V28" s="95" t="s">
        <v>29</v>
      </c>
      <c r="W28" s="95"/>
      <c r="X28" s="39"/>
    </row>
    <row r="29" spans="1:26" ht="15" customHeight="1" x14ac:dyDescent="0.2">
      <c r="A29" s="9"/>
      <c r="B29" s="63" t="s">
        <v>9</v>
      </c>
      <c r="C29" s="63"/>
      <c r="D29" s="12"/>
      <c r="E29" s="47" t="s">
        <v>85</v>
      </c>
      <c r="F29" s="39"/>
      <c r="G29" s="39"/>
      <c r="H29" s="39"/>
      <c r="I29" s="39"/>
      <c r="J29" s="39"/>
      <c r="K29" s="39"/>
      <c r="L29" s="39"/>
      <c r="M29" s="39"/>
      <c r="N29" s="39"/>
      <c r="O29" s="39"/>
      <c r="P29" s="39"/>
      <c r="Q29" s="14" t="s">
        <v>5</v>
      </c>
      <c r="R29" s="13"/>
      <c r="S29" s="95"/>
      <c r="T29" s="95"/>
      <c r="U29" s="9"/>
      <c r="V29" s="95"/>
      <c r="W29" s="95"/>
      <c r="X29" s="9"/>
    </row>
    <row r="30" spans="1:26" ht="15" customHeight="1" x14ac:dyDescent="0.2">
      <c r="A30" s="13"/>
      <c r="B30" s="63" t="s">
        <v>8</v>
      </c>
      <c r="C30" s="63"/>
      <c r="D30" s="40"/>
      <c r="E30" s="96"/>
      <c r="F30" s="96"/>
      <c r="G30" s="96"/>
      <c r="H30" s="96"/>
      <c r="I30" s="96"/>
      <c r="J30" s="96"/>
      <c r="K30" s="96"/>
      <c r="L30" s="96"/>
      <c r="M30" s="96"/>
      <c r="N30" s="96"/>
      <c r="O30" s="96"/>
      <c r="P30" s="39"/>
      <c r="Q30" s="52"/>
      <c r="R30" s="19"/>
      <c r="S30" s="56" t="str">
        <f>IFERROR(VLOOKUP(E30,Menu!$B$3:$C$12,2,0),"")</f>
        <v/>
      </c>
      <c r="T30" s="56"/>
      <c r="U30" s="19"/>
      <c r="V30" s="56" t="str">
        <f>IF(ISNUMBER(Q30),Q30*S30,"")</f>
        <v/>
      </c>
      <c r="W30" s="56"/>
      <c r="X30" s="9"/>
    </row>
    <row r="31" spans="1:26" ht="3" customHeight="1" x14ac:dyDescent="0.2">
      <c r="A31" s="21"/>
      <c r="B31" s="9"/>
      <c r="C31" s="9"/>
      <c r="D31" s="41"/>
      <c r="E31" s="46"/>
      <c r="F31" s="46"/>
      <c r="G31" s="46"/>
      <c r="H31" s="46"/>
      <c r="I31" s="46"/>
      <c r="J31" s="46"/>
      <c r="K31" s="46"/>
      <c r="L31" s="46"/>
      <c r="M31" s="46"/>
      <c r="N31" s="19"/>
      <c r="O31" s="19"/>
      <c r="P31" s="39"/>
      <c r="Q31" s="39"/>
      <c r="R31" s="19"/>
      <c r="S31" s="19"/>
      <c r="T31" s="19"/>
      <c r="U31" s="19"/>
      <c r="V31" s="19"/>
      <c r="W31" s="13"/>
      <c r="X31" s="9"/>
    </row>
    <row r="32" spans="1:26" ht="15" customHeight="1" x14ac:dyDescent="0.2">
      <c r="A32" s="42"/>
      <c r="B32" s="58" t="s">
        <v>74</v>
      </c>
      <c r="C32" s="58"/>
      <c r="D32" s="40"/>
      <c r="E32" s="96"/>
      <c r="F32" s="96"/>
      <c r="G32" s="96"/>
      <c r="H32" s="96"/>
      <c r="I32" s="96"/>
      <c r="J32" s="96"/>
      <c r="K32" s="96"/>
      <c r="L32" s="96"/>
      <c r="M32" s="96"/>
      <c r="N32" s="96"/>
      <c r="O32" s="96"/>
      <c r="P32" s="39"/>
      <c r="Q32" s="52"/>
      <c r="R32" s="19"/>
      <c r="S32" s="56" t="str">
        <f>IFERROR(VLOOKUP(E32,Menu!$B$3:$C$12,2,0),"")</f>
        <v/>
      </c>
      <c r="T32" s="56"/>
      <c r="U32" s="19"/>
      <c r="V32" s="56" t="str">
        <f>IF(ISNUMBER(Q32),Q32*S32,"")</f>
        <v/>
      </c>
      <c r="W32" s="56"/>
      <c r="X32" s="9"/>
    </row>
    <row r="33" spans="1:27" ht="3" customHeight="1" x14ac:dyDescent="0.2">
      <c r="A33" s="21"/>
      <c r="B33" s="42"/>
      <c r="C33" s="42"/>
      <c r="D33" s="41"/>
      <c r="E33" s="46"/>
      <c r="F33" s="46"/>
      <c r="G33" s="46"/>
      <c r="H33" s="46"/>
      <c r="I33" s="46"/>
      <c r="J33" s="46"/>
      <c r="K33" s="46"/>
      <c r="L33" s="46"/>
      <c r="M33" s="46"/>
      <c r="N33" s="19"/>
      <c r="O33" s="19"/>
      <c r="P33" s="39"/>
      <c r="Q33" s="19"/>
      <c r="R33" s="19"/>
      <c r="S33" s="19"/>
      <c r="T33" s="19"/>
      <c r="U33" s="19"/>
      <c r="V33" s="19"/>
      <c r="W33" s="13"/>
      <c r="X33" s="9"/>
    </row>
    <row r="34" spans="1:27" ht="15" customHeight="1" x14ac:dyDescent="0.2">
      <c r="A34" s="13"/>
      <c r="B34" s="42"/>
      <c r="C34" s="42"/>
      <c r="D34" s="40"/>
      <c r="E34" s="96"/>
      <c r="F34" s="96"/>
      <c r="G34" s="96"/>
      <c r="H34" s="96"/>
      <c r="I34" s="96"/>
      <c r="J34" s="96"/>
      <c r="K34" s="96"/>
      <c r="L34" s="96"/>
      <c r="M34" s="96"/>
      <c r="N34" s="96"/>
      <c r="O34" s="96"/>
      <c r="P34" s="39"/>
      <c r="Q34" s="52"/>
      <c r="R34" s="19"/>
      <c r="S34" s="56" t="str">
        <f>IFERROR(VLOOKUP(E34,Menu!$B$3:$C$12,2,0),"")</f>
        <v/>
      </c>
      <c r="T34" s="56"/>
      <c r="U34" s="19"/>
      <c r="V34" s="56" t="str">
        <f>IF(ISNUMBER(Q34),Q34*S34,"")</f>
        <v/>
      </c>
      <c r="W34" s="56"/>
      <c r="X34" s="9"/>
    </row>
    <row r="35" spans="1:27" ht="3" customHeight="1" x14ac:dyDescent="0.2">
      <c r="A35" s="21"/>
      <c r="B35" s="9"/>
      <c r="C35" s="9"/>
      <c r="D35" s="41"/>
      <c r="E35" s="46"/>
      <c r="F35" s="46"/>
      <c r="G35" s="46"/>
      <c r="H35" s="46"/>
      <c r="I35" s="46"/>
      <c r="J35" s="46"/>
      <c r="K35" s="46"/>
      <c r="L35" s="46"/>
      <c r="M35" s="46"/>
      <c r="N35" s="19"/>
      <c r="O35" s="19"/>
      <c r="P35" s="19"/>
      <c r="Q35" s="19"/>
      <c r="R35" s="19"/>
      <c r="S35" s="19"/>
      <c r="T35" s="19"/>
      <c r="U35" s="19"/>
      <c r="V35" s="53"/>
      <c r="W35" s="19"/>
      <c r="X35" s="9"/>
    </row>
    <row r="36" spans="1:27" ht="15" customHeight="1" x14ac:dyDescent="0.2">
      <c r="A36" s="9"/>
      <c r="B36" s="63" t="s">
        <v>10</v>
      </c>
      <c r="C36" s="63"/>
      <c r="D36" s="12"/>
      <c r="E36" s="25"/>
      <c r="F36" s="19"/>
      <c r="G36" s="19"/>
      <c r="H36" s="19"/>
      <c r="I36" s="19"/>
      <c r="J36" s="19"/>
      <c r="K36" s="19"/>
      <c r="L36" s="19"/>
      <c r="M36" s="19"/>
      <c r="N36" s="19"/>
      <c r="O36" s="19"/>
      <c r="P36" s="19"/>
      <c r="Q36" s="19"/>
      <c r="R36" s="19"/>
      <c r="S36" s="19"/>
      <c r="T36" s="19"/>
      <c r="U36" s="19"/>
      <c r="V36" s="19"/>
      <c r="W36" s="19"/>
      <c r="X36" s="19"/>
    </row>
    <row r="37" spans="1:27" ht="15" customHeight="1" x14ac:dyDescent="0.2">
      <c r="A37" s="42"/>
      <c r="B37" s="63" t="s">
        <v>8</v>
      </c>
      <c r="C37" s="63"/>
      <c r="D37" s="40"/>
      <c r="E37" s="96"/>
      <c r="F37" s="96"/>
      <c r="G37" s="96"/>
      <c r="H37" s="96"/>
      <c r="I37" s="96"/>
      <c r="J37" s="96"/>
      <c r="K37" s="96"/>
      <c r="L37" s="96"/>
      <c r="M37" s="96"/>
      <c r="N37" s="96"/>
      <c r="O37" s="96"/>
      <c r="P37" s="39"/>
      <c r="Q37" s="52"/>
      <c r="R37" s="19"/>
      <c r="S37" s="56" t="str">
        <f>IFERROR(VLOOKUP(E37,Menu!$B$3:$C$12,2,0),"")</f>
        <v/>
      </c>
      <c r="T37" s="56"/>
      <c r="U37" s="19"/>
      <c r="V37" s="56" t="str">
        <f>IF(ISNUMBER(Q37),Q37*S37,"")</f>
        <v/>
      </c>
      <c r="W37" s="56"/>
      <c r="X37" s="9"/>
    </row>
    <row r="38" spans="1:27" ht="3" customHeight="1" x14ac:dyDescent="0.2">
      <c r="A38" s="21"/>
      <c r="B38" s="9"/>
      <c r="C38" s="9"/>
      <c r="D38" s="41"/>
      <c r="E38" s="46"/>
      <c r="F38" s="46"/>
      <c r="G38" s="46"/>
      <c r="H38" s="46"/>
      <c r="I38" s="46"/>
      <c r="J38" s="46"/>
      <c r="K38" s="46"/>
      <c r="L38" s="46"/>
      <c r="M38" s="46"/>
      <c r="N38" s="19"/>
      <c r="O38" s="19"/>
      <c r="P38" s="39"/>
      <c r="Q38" s="39"/>
      <c r="R38" s="19"/>
      <c r="S38" s="19"/>
      <c r="T38" s="19"/>
      <c r="U38" s="19"/>
      <c r="V38" s="19"/>
      <c r="W38" s="13"/>
      <c r="X38" s="9"/>
    </row>
    <row r="39" spans="1:27" ht="15" customHeight="1" x14ac:dyDescent="0.2">
      <c r="A39" s="13"/>
      <c r="B39" s="58" t="s">
        <v>74</v>
      </c>
      <c r="C39" s="58"/>
      <c r="D39" s="40"/>
      <c r="E39" s="96"/>
      <c r="F39" s="96"/>
      <c r="G39" s="96"/>
      <c r="H39" s="96"/>
      <c r="I39" s="96"/>
      <c r="J39" s="96"/>
      <c r="K39" s="96"/>
      <c r="L39" s="96"/>
      <c r="M39" s="96"/>
      <c r="N39" s="96"/>
      <c r="O39" s="96"/>
      <c r="P39" s="39"/>
      <c r="Q39" s="52"/>
      <c r="R39" s="19"/>
      <c r="S39" s="56" t="str">
        <f>IFERROR(VLOOKUP(E39,Menu!$B$3:$C$12,2,0),"")</f>
        <v/>
      </c>
      <c r="T39" s="56"/>
      <c r="U39" s="19"/>
      <c r="V39" s="56" t="str">
        <f>IF(ISNUMBER(Q39),Q39*S39,"")</f>
        <v/>
      </c>
      <c r="W39" s="56"/>
      <c r="X39" s="9"/>
    </row>
    <row r="40" spans="1:27" ht="3" customHeight="1" x14ac:dyDescent="0.2">
      <c r="A40" s="21"/>
      <c r="B40" s="42"/>
      <c r="C40" s="42"/>
      <c r="D40" s="41"/>
      <c r="E40" s="46"/>
      <c r="F40" s="46"/>
      <c r="G40" s="46"/>
      <c r="H40" s="46"/>
      <c r="I40" s="46"/>
      <c r="J40" s="46"/>
      <c r="K40" s="46"/>
      <c r="L40" s="46"/>
      <c r="M40" s="46"/>
      <c r="N40" s="19"/>
      <c r="O40" s="19"/>
      <c r="P40" s="39"/>
      <c r="Q40" s="19"/>
      <c r="R40" s="19"/>
      <c r="S40" s="19"/>
      <c r="T40" s="19"/>
      <c r="U40" s="19"/>
      <c r="V40" s="19"/>
      <c r="W40" s="13"/>
      <c r="X40" s="9"/>
    </row>
    <row r="41" spans="1:27" ht="15" customHeight="1" x14ac:dyDescent="0.2">
      <c r="A41" s="43"/>
      <c r="B41" s="42"/>
      <c r="C41" s="42"/>
      <c r="D41" s="40"/>
      <c r="E41" s="96"/>
      <c r="F41" s="96"/>
      <c r="G41" s="96"/>
      <c r="H41" s="96"/>
      <c r="I41" s="96"/>
      <c r="J41" s="96"/>
      <c r="K41" s="96"/>
      <c r="L41" s="96"/>
      <c r="M41" s="96"/>
      <c r="N41" s="96"/>
      <c r="O41" s="96"/>
      <c r="P41" s="39"/>
      <c r="Q41" s="52"/>
      <c r="R41" s="19"/>
      <c r="S41" s="56" t="str">
        <f>IFERROR(VLOOKUP(E41,Menu!$B$3:$C$12,2,0),"")</f>
        <v/>
      </c>
      <c r="T41" s="56"/>
      <c r="U41" s="19"/>
      <c r="V41" s="56" t="str">
        <f>IF(ISNUMBER(Q41),Q41*S41,"")</f>
        <v/>
      </c>
      <c r="W41" s="56"/>
      <c r="X41" s="9"/>
    </row>
    <row r="42" spans="1:27" ht="3" customHeight="1" x14ac:dyDescent="0.2">
      <c r="A42" s="21"/>
      <c r="B42" s="41"/>
      <c r="C42" s="41"/>
      <c r="D42" s="41"/>
      <c r="E42" s="41"/>
      <c r="F42" s="41"/>
      <c r="G42" s="41"/>
      <c r="H42" s="41"/>
      <c r="I42" s="41"/>
      <c r="J42" s="41"/>
      <c r="K42" s="40"/>
      <c r="L42" s="39"/>
      <c r="M42" s="39"/>
      <c r="N42" s="39"/>
      <c r="O42" s="39"/>
      <c r="P42" s="39"/>
      <c r="Q42" s="39"/>
      <c r="R42" s="39"/>
      <c r="S42" s="11"/>
      <c r="T42" s="9"/>
      <c r="U42" s="9"/>
      <c r="V42" s="9"/>
      <c r="W42" s="9"/>
      <c r="X42" s="9"/>
      <c r="Y42" s="16"/>
      <c r="Z42" s="16"/>
    </row>
    <row r="43" spans="1:27" ht="15" customHeight="1" x14ac:dyDescent="0.2">
      <c r="A43" s="39"/>
      <c r="B43" s="12" t="s">
        <v>12</v>
      </c>
      <c r="C43" s="39"/>
      <c r="D43" s="39"/>
      <c r="E43" s="39"/>
      <c r="F43" s="39"/>
      <c r="G43" s="39"/>
      <c r="H43" s="39"/>
      <c r="I43" s="39"/>
      <c r="J43" s="39"/>
      <c r="K43" s="39"/>
      <c r="L43" s="39"/>
      <c r="M43" s="39"/>
      <c r="N43" s="39"/>
      <c r="O43" s="39"/>
      <c r="P43" s="39"/>
      <c r="Q43" s="39"/>
      <c r="R43" s="39"/>
      <c r="S43" s="39"/>
      <c r="T43" s="39"/>
      <c r="U43" s="39"/>
      <c r="V43" s="39"/>
      <c r="W43" s="39"/>
      <c r="X43" s="39"/>
      <c r="Y43" s="16"/>
      <c r="Z43" s="16"/>
    </row>
    <row r="44" spans="1:27" ht="36" customHeight="1" x14ac:dyDescent="0.2">
      <c r="A44" s="44"/>
      <c r="B44" s="98"/>
      <c r="C44" s="98"/>
      <c r="D44" s="98"/>
      <c r="E44" s="98"/>
      <c r="F44" s="98"/>
      <c r="G44" s="98"/>
      <c r="H44" s="98"/>
      <c r="I44" s="98"/>
      <c r="J44" s="98"/>
      <c r="K44" s="98"/>
      <c r="L44" s="98"/>
      <c r="M44" s="98"/>
      <c r="N44" s="98"/>
      <c r="O44" s="98"/>
      <c r="P44" s="98"/>
      <c r="Q44" s="98"/>
      <c r="R44" s="98"/>
      <c r="S44" s="98"/>
      <c r="T44" s="98"/>
      <c r="U44" s="98"/>
      <c r="V44" s="98"/>
      <c r="W44" s="98"/>
      <c r="X44" s="39"/>
      <c r="Y44" s="16"/>
      <c r="Z44" s="16"/>
      <c r="AA44" s="10"/>
    </row>
    <row r="45" spans="1:27" s="10" customFormat="1" ht="6" customHeight="1" x14ac:dyDescent="0.2">
      <c r="A45" s="45"/>
      <c r="B45" s="45"/>
      <c r="C45" s="45"/>
      <c r="D45" s="45"/>
      <c r="E45" s="45"/>
      <c r="F45" s="45"/>
      <c r="G45" s="45"/>
      <c r="H45" s="45"/>
      <c r="I45" s="45"/>
      <c r="J45" s="45"/>
      <c r="K45" s="45"/>
      <c r="L45" s="45"/>
      <c r="M45" s="45"/>
      <c r="N45" s="45"/>
      <c r="O45" s="45"/>
      <c r="P45" s="45"/>
      <c r="Q45" s="45"/>
      <c r="R45" s="45"/>
      <c r="S45" s="45"/>
      <c r="T45" s="45"/>
      <c r="U45" s="45"/>
      <c r="V45" s="45"/>
      <c r="W45" s="35"/>
      <c r="X45" s="35"/>
    </row>
    <row r="46" spans="1:27" s="10" customFormat="1" ht="21" customHeight="1" x14ac:dyDescent="0.2">
      <c r="A46" s="62" t="s">
        <v>84</v>
      </c>
      <c r="B46" s="62"/>
      <c r="C46" s="62"/>
      <c r="D46" s="62"/>
      <c r="E46" s="62"/>
      <c r="F46" s="62"/>
      <c r="G46" s="62"/>
      <c r="H46" s="62"/>
      <c r="I46" s="62"/>
      <c r="J46" s="62"/>
      <c r="K46" s="62"/>
      <c r="L46" s="62"/>
      <c r="M46" s="62"/>
      <c r="N46" s="62"/>
      <c r="O46" s="62"/>
      <c r="P46" s="62"/>
      <c r="Q46" s="62"/>
      <c r="R46" s="62"/>
      <c r="S46" s="62"/>
      <c r="T46" s="62"/>
      <c r="U46" s="62"/>
      <c r="V46" s="62"/>
      <c r="W46" s="62"/>
      <c r="X46" s="62"/>
      <c r="Y46" s="37"/>
      <c r="Z46" s="37"/>
    </row>
    <row r="47" spans="1:27" ht="6" customHeight="1" x14ac:dyDescent="0.2">
      <c r="A47" s="38"/>
      <c r="B47" s="38"/>
      <c r="C47" s="38"/>
      <c r="D47" s="38"/>
      <c r="E47" s="38"/>
      <c r="F47" s="38"/>
      <c r="G47" s="38"/>
      <c r="H47" s="38"/>
      <c r="I47" s="38"/>
      <c r="J47" s="38"/>
      <c r="K47" s="38"/>
      <c r="L47" s="38"/>
      <c r="M47" s="38"/>
      <c r="N47" s="38"/>
      <c r="O47" s="38"/>
      <c r="P47" s="38"/>
      <c r="Q47" s="11"/>
      <c r="R47" s="11"/>
      <c r="S47" s="95" t="s">
        <v>28</v>
      </c>
      <c r="T47" s="95"/>
      <c r="U47" s="9"/>
      <c r="V47" s="95" t="s">
        <v>29</v>
      </c>
      <c r="W47" s="95"/>
      <c r="X47" s="39"/>
    </row>
    <row r="48" spans="1:27" ht="15" customHeight="1" x14ac:dyDescent="0.2">
      <c r="A48" s="9"/>
      <c r="B48" s="63" t="s">
        <v>8</v>
      </c>
      <c r="C48" s="63"/>
      <c r="D48" s="39"/>
      <c r="E48" s="47" t="s">
        <v>85</v>
      </c>
      <c r="F48" s="39"/>
      <c r="G48" s="39"/>
      <c r="H48" s="39"/>
      <c r="I48" s="39"/>
      <c r="J48" s="39"/>
      <c r="K48" s="39"/>
      <c r="L48" s="39"/>
      <c r="M48" s="39"/>
      <c r="N48" s="39"/>
      <c r="O48" s="39"/>
      <c r="P48" s="39"/>
      <c r="Q48" s="14" t="s">
        <v>5</v>
      </c>
      <c r="R48" s="13"/>
      <c r="S48" s="95"/>
      <c r="T48" s="95"/>
      <c r="U48" s="9"/>
      <c r="V48" s="95"/>
      <c r="W48" s="95"/>
      <c r="X48" s="9"/>
    </row>
    <row r="49" spans="1:26" ht="15" customHeight="1" x14ac:dyDescent="0.25">
      <c r="A49" s="39"/>
      <c r="B49" s="58" t="s">
        <v>74</v>
      </c>
      <c r="C49" s="58"/>
      <c r="D49" s="20"/>
      <c r="E49" s="57"/>
      <c r="F49" s="57"/>
      <c r="G49" s="57"/>
      <c r="H49" s="57"/>
      <c r="I49" s="57"/>
      <c r="J49" s="57"/>
      <c r="K49" s="57"/>
      <c r="L49" s="57"/>
      <c r="M49" s="57"/>
      <c r="N49" s="57"/>
      <c r="O49" s="57"/>
      <c r="P49" s="39"/>
      <c r="Q49" s="52"/>
      <c r="R49" s="19"/>
      <c r="S49" s="56" t="str">
        <f>IFERROR(VLOOKUP(E49,Menu!$B$16:$C$22,2,0),"")</f>
        <v/>
      </c>
      <c r="T49" s="56"/>
      <c r="U49" s="19"/>
      <c r="V49" s="56" t="str">
        <f>IF(ISNUMBER(Q49),Q49*S49,"")</f>
        <v/>
      </c>
      <c r="W49" s="56"/>
      <c r="X49" s="39"/>
    </row>
    <row r="50" spans="1:26" ht="3" customHeight="1" x14ac:dyDescent="0.2">
      <c r="A50" s="9"/>
      <c r="B50" s="19"/>
      <c r="C50" s="19"/>
      <c r="D50" s="21"/>
      <c r="E50" s="41"/>
      <c r="F50" s="41"/>
      <c r="G50" s="41"/>
      <c r="H50" s="41"/>
      <c r="I50" s="41"/>
      <c r="J50" s="41"/>
      <c r="K50" s="41"/>
      <c r="L50" s="41"/>
      <c r="M50" s="41"/>
      <c r="N50" s="46"/>
      <c r="O50" s="19"/>
      <c r="P50" s="39"/>
      <c r="Q50" s="39"/>
      <c r="R50" s="19"/>
      <c r="S50" s="19"/>
      <c r="T50" s="19"/>
      <c r="U50" s="19"/>
      <c r="V50" s="19"/>
      <c r="W50" s="13"/>
      <c r="X50" s="9"/>
    </row>
    <row r="51" spans="1:26" ht="15" customHeight="1" x14ac:dyDescent="0.2">
      <c r="A51" s="9"/>
      <c r="B51" s="58" t="s">
        <v>74</v>
      </c>
      <c r="C51" s="58"/>
      <c r="D51" s="20"/>
      <c r="E51" s="57"/>
      <c r="F51" s="57"/>
      <c r="G51" s="57"/>
      <c r="H51" s="57"/>
      <c r="I51" s="57"/>
      <c r="J51" s="57"/>
      <c r="K51" s="57"/>
      <c r="L51" s="57"/>
      <c r="M51" s="57"/>
      <c r="N51" s="57"/>
      <c r="O51" s="57"/>
      <c r="P51" s="39"/>
      <c r="Q51" s="52"/>
      <c r="R51" s="19"/>
      <c r="S51" s="56" t="str">
        <f>IFERROR(VLOOKUP(E51,Menu!$B$16:$C$22,2,0),"")</f>
        <v/>
      </c>
      <c r="T51" s="56"/>
      <c r="U51" s="19"/>
      <c r="V51" s="56" t="str">
        <f>IF(ISNUMBER(Q51),Q51*S51,"")</f>
        <v/>
      </c>
      <c r="W51" s="56"/>
      <c r="X51" s="9"/>
    </row>
    <row r="52" spans="1:26" ht="3" customHeight="1" x14ac:dyDescent="0.25">
      <c r="A52" s="39"/>
      <c r="B52" s="54"/>
      <c r="C52" s="54"/>
      <c r="D52" s="21"/>
      <c r="E52" s="41"/>
      <c r="F52" s="41"/>
      <c r="G52" s="41"/>
      <c r="H52" s="41"/>
      <c r="I52" s="41"/>
      <c r="J52" s="41"/>
      <c r="K52" s="41"/>
      <c r="L52" s="41"/>
      <c r="M52" s="41"/>
      <c r="N52" s="46"/>
      <c r="O52" s="19"/>
      <c r="P52" s="39"/>
      <c r="Q52" s="19"/>
      <c r="R52" s="19"/>
      <c r="S52" s="19"/>
      <c r="T52" s="19"/>
      <c r="U52" s="19"/>
      <c r="V52" s="19"/>
      <c r="W52" s="13"/>
      <c r="X52" s="39"/>
    </row>
    <row r="53" spans="1:26" ht="15" customHeight="1" x14ac:dyDescent="0.2">
      <c r="A53" s="9"/>
      <c r="B53" s="58" t="s">
        <v>74</v>
      </c>
      <c r="C53" s="58"/>
      <c r="D53" s="20"/>
      <c r="E53" s="57"/>
      <c r="F53" s="57"/>
      <c r="G53" s="57"/>
      <c r="H53" s="57"/>
      <c r="I53" s="57"/>
      <c r="J53" s="57"/>
      <c r="K53" s="57"/>
      <c r="L53" s="57"/>
      <c r="M53" s="57"/>
      <c r="N53" s="57"/>
      <c r="O53" s="57"/>
      <c r="P53" s="39"/>
      <c r="Q53" s="52"/>
      <c r="R53" s="19"/>
      <c r="S53" s="56" t="str">
        <f>IFERROR(VLOOKUP(E53,Menu!$B$16:$C$22,2,0),"")</f>
        <v/>
      </c>
      <c r="T53" s="56"/>
      <c r="U53" s="19"/>
      <c r="V53" s="56" t="str">
        <f>IF(ISNUMBER(Q53),Q53*S53,"")</f>
        <v/>
      </c>
      <c r="W53" s="56"/>
      <c r="X53" s="9"/>
    </row>
    <row r="54" spans="1:26" ht="3" customHeight="1" x14ac:dyDescent="0.2">
      <c r="A54" s="9"/>
      <c r="B54" s="19"/>
      <c r="C54" s="19"/>
      <c r="D54" s="40"/>
      <c r="E54" s="41"/>
      <c r="F54" s="41"/>
      <c r="G54" s="41"/>
      <c r="H54" s="41"/>
      <c r="I54" s="41"/>
      <c r="J54" s="41"/>
      <c r="K54" s="41"/>
      <c r="L54" s="41"/>
      <c r="M54" s="41"/>
      <c r="N54" s="46"/>
      <c r="O54" s="19"/>
      <c r="P54" s="39"/>
      <c r="Q54" s="19"/>
      <c r="R54" s="19"/>
      <c r="S54" s="19"/>
      <c r="T54" s="19"/>
      <c r="U54" s="19"/>
      <c r="V54" s="53"/>
      <c r="W54" s="19"/>
      <c r="X54" s="9"/>
    </row>
    <row r="55" spans="1:26" ht="15" customHeight="1" x14ac:dyDescent="0.25">
      <c r="A55" s="39"/>
      <c r="B55" s="58" t="s">
        <v>74</v>
      </c>
      <c r="C55" s="58"/>
      <c r="D55" s="20"/>
      <c r="E55" s="57"/>
      <c r="F55" s="57"/>
      <c r="G55" s="57"/>
      <c r="H55" s="57"/>
      <c r="I55" s="57"/>
      <c r="J55" s="57"/>
      <c r="K55" s="57"/>
      <c r="L55" s="57"/>
      <c r="M55" s="57"/>
      <c r="N55" s="57"/>
      <c r="O55" s="57"/>
      <c r="P55" s="39"/>
      <c r="Q55" s="52"/>
      <c r="R55" s="19"/>
      <c r="S55" s="56" t="str">
        <f>IFERROR(VLOOKUP(E55,Menu!$B$16:$C$22,2,0),"")</f>
        <v/>
      </c>
      <c r="T55" s="56"/>
      <c r="U55" s="19"/>
      <c r="V55" s="56" t="str">
        <f>IF(ISNUMBER(Q55),Q55*S55,"")</f>
        <v/>
      </c>
      <c r="W55" s="56"/>
      <c r="X55" s="39"/>
    </row>
    <row r="56" spans="1:26" ht="3" customHeight="1" x14ac:dyDescent="0.2">
      <c r="A56" s="40"/>
      <c r="B56" s="41"/>
      <c r="C56" s="41"/>
      <c r="D56" s="41"/>
      <c r="E56" s="41"/>
      <c r="F56" s="41"/>
      <c r="G56" s="41"/>
      <c r="H56" s="41"/>
      <c r="I56" s="41"/>
      <c r="J56" s="41"/>
      <c r="K56" s="40"/>
      <c r="L56" s="39"/>
      <c r="M56" s="39"/>
      <c r="N56" s="39"/>
      <c r="O56" s="39"/>
      <c r="P56" s="39"/>
      <c r="Q56" s="39"/>
      <c r="R56" s="39"/>
      <c r="S56" s="11"/>
      <c r="T56" s="39"/>
      <c r="U56" s="11"/>
      <c r="V56" s="39"/>
      <c r="W56" s="39"/>
      <c r="X56" s="9"/>
    </row>
    <row r="57" spans="1:26" ht="15" customHeight="1" x14ac:dyDescent="0.2">
      <c r="A57" s="9"/>
      <c r="B57" s="12" t="s">
        <v>56</v>
      </c>
      <c r="C57" s="39"/>
      <c r="D57" s="39"/>
      <c r="E57" s="39"/>
      <c r="F57" s="39"/>
      <c r="G57" s="39"/>
      <c r="H57" s="39"/>
      <c r="I57" s="39"/>
      <c r="J57" s="39"/>
      <c r="K57" s="39"/>
      <c r="L57" s="39"/>
      <c r="M57" s="39"/>
      <c r="N57" s="39"/>
      <c r="O57" s="39"/>
      <c r="P57" s="39"/>
      <c r="Q57" s="39"/>
      <c r="R57" s="39"/>
      <c r="S57" s="11"/>
      <c r="T57" s="39"/>
      <c r="U57" s="39"/>
      <c r="V57" s="39"/>
      <c r="W57" s="39"/>
      <c r="X57" s="9"/>
    </row>
    <row r="58" spans="1:26" ht="36" customHeight="1" x14ac:dyDescent="0.2">
      <c r="A58" s="9"/>
      <c r="B58" s="98"/>
      <c r="C58" s="98"/>
      <c r="D58" s="98"/>
      <c r="E58" s="98"/>
      <c r="F58" s="98"/>
      <c r="G58" s="98"/>
      <c r="H58" s="98"/>
      <c r="I58" s="98"/>
      <c r="J58" s="98"/>
      <c r="K58" s="98"/>
      <c r="L58" s="98"/>
      <c r="M58" s="98"/>
      <c r="N58" s="98"/>
      <c r="O58" s="98"/>
      <c r="P58" s="98"/>
      <c r="Q58" s="98"/>
      <c r="R58" s="98"/>
      <c r="S58" s="98"/>
      <c r="T58" s="98"/>
      <c r="U58" s="98"/>
      <c r="V58" s="98"/>
      <c r="W58" s="98"/>
      <c r="X58" s="9"/>
    </row>
    <row r="59" spans="1:26" ht="3" customHeight="1" x14ac:dyDescent="0.25">
      <c r="A59" s="40"/>
      <c r="B59" s="41"/>
      <c r="C59" s="41"/>
      <c r="D59" s="41"/>
      <c r="E59" s="41"/>
      <c r="F59" s="41"/>
      <c r="G59" s="41"/>
      <c r="H59" s="41"/>
      <c r="I59" s="41"/>
      <c r="J59" s="41"/>
      <c r="K59" s="40"/>
      <c r="L59" s="39"/>
      <c r="M59" s="39"/>
      <c r="N59" s="39"/>
      <c r="O59" s="39"/>
      <c r="P59" s="39"/>
      <c r="Q59" s="39"/>
      <c r="R59" s="39"/>
      <c r="S59" s="39"/>
      <c r="T59" s="39"/>
      <c r="U59" s="39"/>
      <c r="V59" s="39"/>
      <c r="W59" s="39"/>
      <c r="X59" s="39"/>
    </row>
    <row r="60" spans="1:26" ht="15" customHeight="1" x14ac:dyDescent="0.2">
      <c r="A60" s="9"/>
      <c r="B60" s="12" t="s">
        <v>109</v>
      </c>
      <c r="C60" s="39"/>
      <c r="D60" s="39"/>
      <c r="E60" s="39"/>
      <c r="F60" s="39"/>
      <c r="G60" s="39"/>
      <c r="H60" s="39"/>
      <c r="I60" s="39"/>
      <c r="J60" s="39"/>
      <c r="K60" s="39"/>
      <c r="L60" s="39"/>
      <c r="M60" s="39"/>
      <c r="N60" s="39"/>
      <c r="O60" s="39"/>
      <c r="P60" s="39"/>
      <c r="Q60" s="39"/>
      <c r="R60" s="39"/>
      <c r="S60" s="39"/>
      <c r="T60" s="39"/>
      <c r="U60" s="39"/>
      <c r="V60" s="39"/>
      <c r="W60" s="39"/>
      <c r="X60" s="9"/>
      <c r="Y60" s="16"/>
      <c r="Z60" s="16"/>
    </row>
    <row r="61" spans="1:26" ht="36" customHeight="1" x14ac:dyDescent="0.2">
      <c r="A61" s="9"/>
      <c r="B61" s="98"/>
      <c r="C61" s="98"/>
      <c r="D61" s="98"/>
      <c r="E61" s="98"/>
      <c r="F61" s="98"/>
      <c r="G61" s="98"/>
      <c r="H61" s="98"/>
      <c r="I61" s="98"/>
      <c r="J61" s="98"/>
      <c r="K61" s="98"/>
      <c r="L61" s="98"/>
      <c r="M61" s="98"/>
      <c r="N61" s="98"/>
      <c r="O61" s="98"/>
      <c r="P61" s="98"/>
      <c r="Q61" s="98"/>
      <c r="R61" s="98"/>
      <c r="S61" s="98"/>
      <c r="T61" s="98"/>
      <c r="U61" s="98"/>
      <c r="V61" s="98"/>
      <c r="W61" s="98"/>
      <c r="X61" s="9"/>
      <c r="Y61" s="16"/>
      <c r="Z61" s="16"/>
    </row>
    <row r="62" spans="1:26" s="10" customFormat="1" ht="6"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16"/>
      <c r="Z62" s="16"/>
    </row>
    <row r="63" spans="1:26" s="10" customFormat="1" ht="21" customHeight="1" x14ac:dyDescent="0.2">
      <c r="A63" s="62" t="s">
        <v>105</v>
      </c>
      <c r="B63" s="62"/>
      <c r="C63" s="62"/>
      <c r="D63" s="62"/>
      <c r="E63" s="62"/>
      <c r="F63" s="62"/>
      <c r="G63" s="62"/>
      <c r="H63" s="62"/>
      <c r="I63" s="62"/>
      <c r="J63" s="62"/>
      <c r="K63" s="62"/>
      <c r="L63" s="62"/>
      <c r="M63" s="62"/>
      <c r="N63" s="62"/>
      <c r="O63" s="62"/>
      <c r="P63" s="62"/>
      <c r="Q63" s="62"/>
      <c r="R63" s="62"/>
      <c r="S63" s="62"/>
      <c r="T63" s="62"/>
      <c r="U63" s="62"/>
      <c r="V63" s="62"/>
      <c r="W63" s="62"/>
      <c r="X63" s="62"/>
      <c r="Y63" s="37"/>
      <c r="Z63" s="37"/>
    </row>
    <row r="64" spans="1:26" ht="6" customHeight="1" x14ac:dyDescent="0.2">
      <c r="A64" s="9"/>
      <c r="B64" s="9"/>
      <c r="C64" s="9"/>
      <c r="D64" s="9"/>
      <c r="E64" s="9"/>
      <c r="F64" s="9"/>
      <c r="G64" s="9"/>
      <c r="H64" s="9"/>
      <c r="I64" s="9"/>
      <c r="J64" s="9"/>
      <c r="K64" s="9"/>
      <c r="L64" s="9"/>
      <c r="M64" s="9"/>
      <c r="N64" s="9"/>
      <c r="O64" s="9"/>
      <c r="P64" s="9"/>
      <c r="Q64" s="11"/>
      <c r="R64" s="11"/>
      <c r="S64" s="95" t="s">
        <v>28</v>
      </c>
      <c r="T64" s="95"/>
      <c r="U64" s="9"/>
      <c r="V64" s="95" t="s">
        <v>29</v>
      </c>
      <c r="W64" s="95"/>
      <c r="X64" s="9"/>
    </row>
    <row r="65" spans="1:26" ht="24.75" customHeight="1" x14ac:dyDescent="0.2">
      <c r="A65" s="9"/>
      <c r="B65" s="63" t="s">
        <v>8</v>
      </c>
      <c r="C65" s="63"/>
      <c r="D65" s="39"/>
      <c r="E65" s="47" t="s">
        <v>85</v>
      </c>
      <c r="F65" s="39"/>
      <c r="G65" s="39"/>
      <c r="H65" s="39"/>
      <c r="I65" s="39"/>
      <c r="J65" s="39"/>
      <c r="K65" s="39"/>
      <c r="L65" s="39"/>
      <c r="M65" s="39"/>
      <c r="N65" s="39"/>
      <c r="O65" s="39"/>
      <c r="P65" s="39"/>
      <c r="Q65" s="14" t="s">
        <v>5</v>
      </c>
      <c r="R65" s="13"/>
      <c r="S65" s="95"/>
      <c r="T65" s="95"/>
      <c r="U65" s="9"/>
      <c r="V65" s="95"/>
      <c r="W65" s="95"/>
      <c r="X65" s="9"/>
    </row>
    <row r="66" spans="1:26" ht="15" customHeight="1" x14ac:dyDescent="0.2">
      <c r="A66" s="20"/>
      <c r="B66" s="58" t="s">
        <v>74</v>
      </c>
      <c r="C66" s="58"/>
      <c r="D66" s="20"/>
      <c r="E66" s="96"/>
      <c r="F66" s="96"/>
      <c r="G66" s="96"/>
      <c r="H66" s="96"/>
      <c r="I66" s="96"/>
      <c r="J66" s="96"/>
      <c r="K66" s="96"/>
      <c r="L66" s="96"/>
      <c r="M66" s="96"/>
      <c r="N66" s="96"/>
      <c r="O66" s="96"/>
      <c r="P66" s="39"/>
      <c r="Q66" s="52"/>
      <c r="R66" s="19"/>
      <c r="S66" s="56" t="str">
        <f>IFERROR(VLOOKUP(E66,Menu!$B$25:$C$32,2,0),"")</f>
        <v/>
      </c>
      <c r="T66" s="56"/>
      <c r="U66" s="19"/>
      <c r="V66" s="56" t="str">
        <f>IF(ISNUMBER(Q66),Q66*S66,"")</f>
        <v/>
      </c>
      <c r="W66" s="56"/>
      <c r="X66" s="9"/>
    </row>
    <row r="67" spans="1:26" ht="3" customHeight="1" x14ac:dyDescent="0.2">
      <c r="A67" s="9"/>
      <c r="B67" s="9"/>
      <c r="C67" s="9"/>
      <c r="D67" s="9"/>
      <c r="E67" s="9"/>
      <c r="F67" s="9"/>
      <c r="G67" s="9"/>
      <c r="H67" s="9"/>
      <c r="I67" s="9"/>
      <c r="J67" s="9"/>
      <c r="K67" s="9"/>
      <c r="L67" s="9"/>
      <c r="M67" s="9"/>
      <c r="N67" s="9"/>
      <c r="O67" s="9"/>
      <c r="P67" s="39"/>
      <c r="Q67" s="39"/>
      <c r="R67" s="9"/>
      <c r="S67" s="9"/>
      <c r="T67" s="9"/>
      <c r="U67" s="9"/>
      <c r="V67" s="9"/>
      <c r="W67" s="13"/>
      <c r="X67" s="9"/>
    </row>
    <row r="68" spans="1:26" ht="15" customHeight="1" x14ac:dyDescent="0.2">
      <c r="A68" s="9"/>
      <c r="B68" s="12" t="s">
        <v>13</v>
      </c>
      <c r="C68" s="39"/>
      <c r="D68" s="39"/>
      <c r="E68" s="39"/>
      <c r="F68" s="39"/>
      <c r="G68" s="39"/>
      <c r="H68" s="39"/>
      <c r="I68" s="39"/>
      <c r="J68" s="39"/>
      <c r="K68" s="39"/>
      <c r="L68" s="39"/>
      <c r="M68" s="39"/>
      <c r="N68" s="39"/>
      <c r="O68" s="39"/>
      <c r="P68" s="39"/>
      <c r="Q68" s="39"/>
      <c r="R68" s="39"/>
      <c r="S68" s="39"/>
      <c r="T68" s="39"/>
      <c r="U68" s="39"/>
      <c r="V68" s="39"/>
      <c r="W68" s="39"/>
      <c r="X68" s="9"/>
    </row>
    <row r="69" spans="1:26" ht="36" customHeight="1" x14ac:dyDescent="0.2">
      <c r="A69" s="9"/>
      <c r="B69" s="98"/>
      <c r="C69" s="98"/>
      <c r="D69" s="98"/>
      <c r="E69" s="98"/>
      <c r="F69" s="98"/>
      <c r="G69" s="98"/>
      <c r="H69" s="98"/>
      <c r="I69" s="98"/>
      <c r="J69" s="98"/>
      <c r="K69" s="98"/>
      <c r="L69" s="98"/>
      <c r="M69" s="98"/>
      <c r="N69" s="98"/>
      <c r="O69" s="98"/>
      <c r="P69" s="98"/>
      <c r="Q69" s="98"/>
      <c r="R69" s="98"/>
      <c r="S69" s="98"/>
      <c r="T69" s="98"/>
      <c r="U69" s="98"/>
      <c r="V69" s="98"/>
      <c r="W69" s="98"/>
      <c r="X69" s="9"/>
    </row>
    <row r="70" spans="1:26" ht="3" customHeight="1" x14ac:dyDescent="0.2">
      <c r="A70" s="9"/>
      <c r="B70" s="9"/>
      <c r="C70" s="9"/>
      <c r="D70" s="9"/>
      <c r="E70" s="9"/>
      <c r="F70" s="9"/>
      <c r="G70" s="9"/>
      <c r="H70" s="9"/>
      <c r="I70" s="9"/>
      <c r="J70" s="9"/>
      <c r="K70" s="9"/>
      <c r="L70" s="9"/>
      <c r="M70" s="9"/>
      <c r="N70" s="9"/>
      <c r="O70" s="9"/>
      <c r="P70" s="9"/>
      <c r="Q70" s="9"/>
      <c r="R70" s="9"/>
      <c r="S70" s="9"/>
      <c r="T70" s="9"/>
      <c r="U70" s="9"/>
      <c r="V70" s="9"/>
      <c r="W70" s="9"/>
      <c r="X70" s="9"/>
    </row>
    <row r="71" spans="1:26" ht="15" customHeight="1" x14ac:dyDescent="0.2">
      <c r="A71" s="9"/>
      <c r="B71" s="12" t="s">
        <v>119</v>
      </c>
      <c r="C71" s="39"/>
      <c r="D71" s="39"/>
      <c r="E71" s="39"/>
      <c r="F71" s="39"/>
      <c r="G71" s="39"/>
      <c r="H71" s="39"/>
      <c r="I71" s="39"/>
      <c r="J71" s="39"/>
      <c r="K71" s="39"/>
      <c r="L71" s="39"/>
      <c r="M71" s="39"/>
      <c r="N71" s="39"/>
      <c r="O71" s="39"/>
      <c r="P71" s="39"/>
      <c r="Q71" s="39"/>
      <c r="R71" s="39"/>
      <c r="S71" s="39"/>
      <c r="T71" s="39"/>
      <c r="U71" s="39"/>
      <c r="V71" s="39"/>
      <c r="W71" s="39"/>
      <c r="X71" s="9"/>
      <c r="Y71" s="16"/>
      <c r="Z71" s="16"/>
    </row>
    <row r="72" spans="1:26" ht="36" customHeight="1" x14ac:dyDescent="0.2">
      <c r="A72" s="9"/>
      <c r="B72" s="98"/>
      <c r="C72" s="98"/>
      <c r="D72" s="98"/>
      <c r="E72" s="98"/>
      <c r="F72" s="98"/>
      <c r="G72" s="98"/>
      <c r="H72" s="98"/>
      <c r="I72" s="98"/>
      <c r="J72" s="98"/>
      <c r="K72" s="98"/>
      <c r="L72" s="98"/>
      <c r="M72" s="98"/>
      <c r="N72" s="98"/>
      <c r="O72" s="98"/>
      <c r="P72" s="98"/>
      <c r="Q72" s="98"/>
      <c r="R72" s="98"/>
      <c r="S72" s="98"/>
      <c r="T72" s="98"/>
      <c r="U72" s="98"/>
      <c r="V72" s="98"/>
      <c r="W72" s="98"/>
      <c r="X72" s="9"/>
      <c r="Y72" s="16"/>
      <c r="Z72" s="16"/>
    </row>
    <row r="73" spans="1:26" s="10" customFormat="1" ht="6"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16"/>
      <c r="Z73" s="16"/>
    </row>
    <row r="74" spans="1:26" s="10" customFormat="1" ht="21" customHeight="1" x14ac:dyDescent="0.2">
      <c r="A74" s="62" t="s">
        <v>82</v>
      </c>
      <c r="B74" s="62"/>
      <c r="C74" s="62"/>
      <c r="D74" s="62"/>
      <c r="E74" s="62"/>
      <c r="F74" s="62"/>
      <c r="G74" s="62"/>
      <c r="H74" s="62"/>
      <c r="I74" s="62"/>
      <c r="J74" s="62"/>
      <c r="K74" s="62"/>
      <c r="L74" s="62"/>
      <c r="M74" s="62"/>
      <c r="N74" s="62"/>
      <c r="O74" s="62"/>
      <c r="P74" s="62"/>
      <c r="Q74" s="62"/>
      <c r="R74" s="62"/>
      <c r="S74" s="62"/>
      <c r="T74" s="62"/>
      <c r="U74" s="62"/>
      <c r="V74" s="62"/>
      <c r="W74" s="62"/>
      <c r="X74" s="62"/>
    </row>
    <row r="75" spans="1:26" s="10" customFormat="1" ht="3" customHeight="1" x14ac:dyDescent="0.2">
      <c r="A75" s="9"/>
      <c r="B75" s="9"/>
      <c r="C75" s="9"/>
      <c r="D75" s="9"/>
      <c r="E75" s="9"/>
      <c r="F75" s="9"/>
      <c r="G75" s="9"/>
      <c r="H75" s="9"/>
      <c r="I75" s="9"/>
      <c r="J75" s="9"/>
      <c r="K75" s="9"/>
      <c r="L75" s="9"/>
      <c r="M75" s="9"/>
      <c r="N75" s="9"/>
      <c r="O75" s="9"/>
      <c r="P75" s="9"/>
      <c r="Q75" s="9"/>
      <c r="R75" s="9"/>
      <c r="S75" s="9"/>
      <c r="T75" s="9"/>
      <c r="U75" s="9"/>
      <c r="V75" s="9"/>
      <c r="W75" s="9"/>
      <c r="X75" s="9"/>
    </row>
    <row r="76" spans="1:26" s="10" customFormat="1" x14ac:dyDescent="0.2">
      <c r="A76" s="9"/>
      <c r="B76" s="12" t="s">
        <v>52</v>
      </c>
      <c r="C76" s="9"/>
      <c r="D76" s="9"/>
      <c r="E76" s="9"/>
      <c r="F76" s="9"/>
      <c r="G76" s="9"/>
      <c r="H76" s="9"/>
      <c r="I76" s="9"/>
      <c r="J76" s="9"/>
      <c r="K76" s="12" t="s">
        <v>53</v>
      </c>
      <c r="L76" s="9"/>
      <c r="M76" s="9"/>
      <c r="N76" s="9"/>
      <c r="O76" s="9"/>
      <c r="P76" s="9"/>
      <c r="Q76" s="9"/>
      <c r="R76" s="9"/>
      <c r="S76" s="9"/>
      <c r="T76" s="9"/>
      <c r="U76" s="9"/>
      <c r="V76" s="9"/>
      <c r="W76" s="9"/>
      <c r="X76" s="9"/>
    </row>
    <row r="77" spans="1:26" s="10" customFormat="1" x14ac:dyDescent="0.2">
      <c r="A77" s="9"/>
      <c r="B77" s="103"/>
      <c r="C77" s="103"/>
      <c r="D77" s="103"/>
      <c r="E77" s="103"/>
      <c r="F77" s="103"/>
      <c r="G77" s="103"/>
      <c r="H77" s="103"/>
      <c r="I77" s="103"/>
      <c r="J77" s="9"/>
      <c r="K77" s="97"/>
      <c r="L77" s="97"/>
      <c r="M77" s="97"/>
      <c r="N77" s="97"/>
      <c r="O77" s="97"/>
      <c r="P77" s="97"/>
      <c r="Q77" s="97"/>
      <c r="R77" s="97"/>
      <c r="S77" s="97"/>
      <c r="T77" s="97"/>
      <c r="U77" s="97"/>
      <c r="V77" s="97"/>
      <c r="W77" s="97"/>
      <c r="X77" s="9"/>
      <c r="Y77" s="37"/>
      <c r="Z77" s="37"/>
    </row>
    <row r="78" spans="1:26" s="10" customFormat="1" ht="3" customHeight="1" x14ac:dyDescent="0.2">
      <c r="A78" s="9"/>
      <c r="B78" s="9"/>
      <c r="C78" s="9"/>
      <c r="D78" s="9"/>
      <c r="E78" s="9"/>
      <c r="F78" s="9"/>
      <c r="G78" s="9"/>
      <c r="H78" s="9"/>
      <c r="I78" s="9"/>
      <c r="J78" s="9"/>
      <c r="K78" s="97"/>
      <c r="L78" s="97"/>
      <c r="M78" s="97"/>
      <c r="N78" s="97"/>
      <c r="O78" s="97"/>
      <c r="P78" s="97"/>
      <c r="Q78" s="97"/>
      <c r="R78" s="97"/>
      <c r="S78" s="97"/>
      <c r="T78" s="97"/>
      <c r="U78" s="97"/>
      <c r="V78" s="97"/>
      <c r="W78" s="97"/>
      <c r="X78" s="9"/>
    </row>
    <row r="79" spans="1:26" s="10" customFormat="1" ht="14.45" customHeight="1" x14ac:dyDescent="0.2">
      <c r="A79" s="9"/>
      <c r="B79" s="59" t="s">
        <v>83</v>
      </c>
      <c r="C79" s="59"/>
      <c r="D79" s="59"/>
      <c r="E79" s="59"/>
      <c r="F79" s="59"/>
      <c r="G79" s="59"/>
      <c r="H79" s="59"/>
      <c r="I79" s="59"/>
      <c r="J79" s="9"/>
      <c r="K79" s="97"/>
      <c r="L79" s="97"/>
      <c r="M79" s="97"/>
      <c r="N79" s="97"/>
      <c r="O79" s="97"/>
      <c r="P79" s="97"/>
      <c r="Q79" s="97"/>
      <c r="R79" s="97"/>
      <c r="S79" s="97"/>
      <c r="T79" s="97"/>
      <c r="U79" s="97"/>
      <c r="V79" s="97"/>
      <c r="W79" s="97"/>
      <c r="X79" s="9"/>
    </row>
    <row r="80" spans="1:26" s="10" customFormat="1" x14ac:dyDescent="0.2">
      <c r="A80" s="9"/>
      <c r="B80" s="59"/>
      <c r="C80" s="59"/>
      <c r="D80" s="59"/>
      <c r="E80" s="59"/>
      <c r="F80" s="59"/>
      <c r="G80" s="59"/>
      <c r="H80" s="59"/>
      <c r="I80" s="59"/>
      <c r="J80" s="9"/>
      <c r="K80" s="97"/>
      <c r="L80" s="97"/>
      <c r="M80" s="97"/>
      <c r="N80" s="97"/>
      <c r="O80" s="97"/>
      <c r="P80" s="97"/>
      <c r="Q80" s="97"/>
      <c r="R80" s="97"/>
      <c r="S80" s="97"/>
      <c r="T80" s="97"/>
      <c r="U80" s="97"/>
      <c r="V80" s="97"/>
      <c r="W80" s="97"/>
      <c r="X80" s="9"/>
    </row>
    <row r="81" spans="1:26" s="10" customFormat="1" x14ac:dyDescent="0.2">
      <c r="A81" s="9"/>
      <c r="B81" s="59"/>
      <c r="C81" s="59"/>
      <c r="D81" s="59"/>
      <c r="E81" s="59"/>
      <c r="F81" s="59"/>
      <c r="G81" s="59"/>
      <c r="H81" s="59"/>
      <c r="I81" s="59"/>
      <c r="J81" s="9"/>
      <c r="K81" s="97"/>
      <c r="L81" s="97"/>
      <c r="M81" s="97"/>
      <c r="N81" s="97"/>
      <c r="O81" s="97"/>
      <c r="P81" s="97"/>
      <c r="Q81" s="97"/>
      <c r="R81" s="97"/>
      <c r="S81" s="97"/>
      <c r="T81" s="97"/>
      <c r="U81" s="97"/>
      <c r="V81" s="97"/>
      <c r="W81" s="97"/>
      <c r="X81" s="9"/>
    </row>
    <row r="82" spans="1:26" s="10" customFormat="1" x14ac:dyDescent="0.2">
      <c r="A82" s="9"/>
      <c r="B82" s="59"/>
      <c r="C82" s="59"/>
      <c r="D82" s="59"/>
      <c r="E82" s="59"/>
      <c r="F82" s="59"/>
      <c r="G82" s="59"/>
      <c r="H82" s="59"/>
      <c r="I82" s="59"/>
      <c r="J82" s="9"/>
      <c r="K82" s="97"/>
      <c r="L82" s="97"/>
      <c r="M82" s="97"/>
      <c r="N82" s="97"/>
      <c r="O82" s="97"/>
      <c r="P82" s="97"/>
      <c r="Q82" s="97"/>
      <c r="R82" s="97"/>
      <c r="S82" s="97"/>
      <c r="T82" s="97"/>
      <c r="U82" s="97"/>
      <c r="V82" s="97"/>
      <c r="W82" s="97"/>
      <c r="X82" s="9"/>
    </row>
    <row r="83" spans="1:26" s="10" customFormat="1" x14ac:dyDescent="0.2">
      <c r="A83" s="9"/>
      <c r="B83" s="9"/>
      <c r="C83" s="9"/>
      <c r="D83" s="9"/>
      <c r="E83" s="9"/>
      <c r="F83" s="9"/>
      <c r="G83" s="9"/>
      <c r="H83" s="9"/>
      <c r="I83" s="9"/>
      <c r="J83" s="9"/>
      <c r="K83" s="97"/>
      <c r="L83" s="97"/>
      <c r="M83" s="97"/>
      <c r="N83" s="97"/>
      <c r="O83" s="97"/>
      <c r="P83" s="97"/>
      <c r="Q83" s="97"/>
      <c r="R83" s="97"/>
      <c r="S83" s="97"/>
      <c r="T83" s="97"/>
      <c r="U83" s="97"/>
      <c r="V83" s="97"/>
      <c r="W83" s="97"/>
      <c r="X83" s="9"/>
    </row>
    <row r="84" spans="1:26" s="10" customFormat="1" ht="3" customHeight="1" x14ac:dyDescent="0.2">
      <c r="A84" s="9"/>
      <c r="B84" s="9"/>
      <c r="C84" s="9"/>
      <c r="D84" s="9"/>
      <c r="E84" s="9"/>
      <c r="F84" s="9"/>
      <c r="G84" s="9"/>
      <c r="H84" s="9"/>
      <c r="I84" s="9"/>
      <c r="J84" s="9"/>
      <c r="K84" s="9"/>
      <c r="L84" s="9"/>
      <c r="M84" s="9"/>
      <c r="N84" s="9"/>
      <c r="O84" s="9"/>
      <c r="P84" s="9"/>
      <c r="Q84" s="9"/>
      <c r="R84" s="9"/>
      <c r="S84" s="9"/>
      <c r="T84" s="9"/>
      <c r="U84" s="9"/>
      <c r="V84" s="9"/>
      <c r="W84" s="9"/>
      <c r="X84" s="9"/>
    </row>
    <row r="85" spans="1:26" ht="18.75" customHeight="1" x14ac:dyDescent="0.25">
      <c r="A85" s="62" t="s">
        <v>54</v>
      </c>
      <c r="B85" s="62"/>
      <c r="C85" s="62"/>
      <c r="D85" s="62"/>
      <c r="E85" s="62"/>
      <c r="F85" s="62"/>
      <c r="G85" s="62"/>
      <c r="H85" s="62"/>
      <c r="I85" s="62"/>
      <c r="J85" s="62"/>
      <c r="K85" s="62"/>
      <c r="L85" s="62"/>
      <c r="M85" s="62"/>
      <c r="N85" s="62"/>
      <c r="O85" s="62"/>
      <c r="P85" s="62"/>
      <c r="Q85" s="62"/>
      <c r="R85" s="62"/>
      <c r="S85" s="62"/>
      <c r="T85" s="62"/>
      <c r="U85" s="62"/>
      <c r="V85" s="62"/>
      <c r="W85" s="62"/>
      <c r="X85" s="62"/>
    </row>
    <row r="86" spans="1:26" s="10" customFormat="1" ht="3" customHeight="1" x14ac:dyDescent="0.2">
      <c r="A86" s="94"/>
      <c r="B86" s="94"/>
      <c r="C86" s="94"/>
      <c r="D86" s="94"/>
      <c r="E86" s="94"/>
      <c r="F86" s="94"/>
      <c r="G86" s="94"/>
      <c r="H86" s="94"/>
      <c r="I86" s="94"/>
      <c r="J86" s="94"/>
      <c r="K86" s="94"/>
      <c r="L86" s="94"/>
      <c r="M86" s="94"/>
      <c r="N86" s="94"/>
      <c r="O86" s="94"/>
      <c r="P86" s="94"/>
      <c r="Q86" s="94"/>
      <c r="R86" s="94"/>
      <c r="S86" s="94"/>
      <c r="T86" s="94"/>
      <c r="U86" s="94"/>
      <c r="V86" s="94"/>
      <c r="W86" s="9"/>
      <c r="X86" s="9"/>
      <c r="Y86" s="37"/>
      <c r="Z86" s="37"/>
    </row>
    <row r="87" spans="1:26" s="10" customFormat="1" x14ac:dyDescent="0.2">
      <c r="A87" s="11"/>
      <c r="B87" s="63" t="s">
        <v>27</v>
      </c>
      <c r="C87" s="63"/>
      <c r="D87" s="63"/>
      <c r="E87" s="63"/>
      <c r="F87" s="63"/>
      <c r="G87" s="63"/>
      <c r="H87" s="63"/>
      <c r="I87" s="63"/>
      <c r="J87" s="63"/>
      <c r="K87" s="63"/>
      <c r="L87" s="63"/>
      <c r="M87" s="63"/>
      <c r="N87" s="63"/>
      <c r="O87" s="63"/>
      <c r="P87" s="63"/>
      <c r="Q87" s="63"/>
      <c r="R87" s="63"/>
      <c r="S87" s="63"/>
      <c r="T87" s="63"/>
      <c r="U87" s="63"/>
      <c r="V87" s="63"/>
      <c r="W87" s="63"/>
      <c r="X87" s="12"/>
      <c r="Y87" s="37"/>
      <c r="Z87" s="37"/>
    </row>
    <row r="88" spans="1:26" s="10" customFormat="1" ht="15.6" customHeight="1" x14ac:dyDescent="0.2">
      <c r="A88" s="11"/>
      <c r="B88" s="11"/>
      <c r="C88" s="11"/>
      <c r="D88" s="11"/>
      <c r="E88" s="11"/>
      <c r="F88" s="11"/>
      <c r="G88" s="11"/>
      <c r="H88" s="11"/>
      <c r="I88" s="11"/>
      <c r="J88" s="11"/>
      <c r="K88" s="11"/>
      <c r="L88" s="11"/>
      <c r="M88" s="11"/>
      <c r="N88" s="11"/>
      <c r="O88" s="11"/>
      <c r="P88" s="11"/>
      <c r="Q88" s="11"/>
      <c r="R88" s="11"/>
      <c r="S88" s="95" t="s">
        <v>28</v>
      </c>
      <c r="T88" s="95"/>
      <c r="U88" s="9"/>
      <c r="V88" s="95" t="s">
        <v>29</v>
      </c>
      <c r="W88" s="95"/>
      <c r="X88" s="28"/>
      <c r="Y88" s="37"/>
      <c r="Z88" s="37"/>
    </row>
    <row r="89" spans="1:26" s="10" customFormat="1" ht="14.45" customHeight="1" x14ac:dyDescent="0.2">
      <c r="A89" s="9"/>
      <c r="B89" s="12" t="s">
        <v>110</v>
      </c>
      <c r="C89" s="13"/>
      <c r="D89" s="13"/>
      <c r="E89" s="13"/>
      <c r="F89" s="13"/>
      <c r="G89" s="13"/>
      <c r="H89" s="13"/>
      <c r="I89" s="13"/>
      <c r="J89" s="13"/>
      <c r="K89" s="13"/>
      <c r="L89" s="14"/>
      <c r="M89" s="13"/>
      <c r="N89" s="13"/>
      <c r="O89" s="13"/>
      <c r="P89" s="13"/>
      <c r="Q89" s="14" t="s">
        <v>5</v>
      </c>
      <c r="R89" s="13"/>
      <c r="S89" s="95"/>
      <c r="T89" s="95"/>
      <c r="U89" s="9"/>
      <c r="V89" s="95"/>
      <c r="W89" s="95"/>
      <c r="X89" s="28"/>
      <c r="Y89" s="37"/>
      <c r="Z89" s="37"/>
    </row>
    <row r="90" spans="1:26" s="10" customFormat="1" ht="14.45" customHeight="1" x14ac:dyDescent="0.2">
      <c r="A90" s="9"/>
      <c r="B90" s="100"/>
      <c r="C90" s="100"/>
      <c r="D90" s="100"/>
      <c r="E90" s="100"/>
      <c r="F90" s="100"/>
      <c r="G90" s="100"/>
      <c r="H90" s="100"/>
      <c r="I90" s="100"/>
      <c r="J90" s="100"/>
      <c r="K90" s="100"/>
      <c r="L90" s="100"/>
      <c r="M90" s="100"/>
      <c r="N90" s="100"/>
      <c r="O90" s="100"/>
      <c r="P90" s="9"/>
      <c r="Q90" s="15"/>
      <c r="R90" s="9"/>
      <c r="S90" s="101" t="str">
        <f>IFERROR(VLOOKUP(B90,Menu!$D$3:$E$19,2,0),"")</f>
        <v/>
      </c>
      <c r="T90" s="101"/>
      <c r="U90" s="9"/>
      <c r="V90" s="101" t="str">
        <f>IF(ISNUMBER(Q90),Q90*S90,"")</f>
        <v/>
      </c>
      <c r="W90" s="101"/>
      <c r="X90" s="13"/>
      <c r="Y90" s="37"/>
      <c r="Z90" s="37"/>
    </row>
    <row r="91" spans="1:26" s="10" customFormat="1" ht="3" customHeight="1" x14ac:dyDescent="0.2">
      <c r="A91" s="9"/>
      <c r="B91" s="9"/>
      <c r="C91" s="9"/>
      <c r="D91" s="9"/>
      <c r="E91" s="9"/>
      <c r="F91" s="9"/>
      <c r="G91" s="9"/>
      <c r="H91" s="9"/>
      <c r="I91" s="9"/>
      <c r="J91" s="9"/>
      <c r="K91" s="9"/>
      <c r="L91" s="9"/>
      <c r="M91" s="13"/>
      <c r="N91" s="9"/>
      <c r="O91" s="9"/>
      <c r="P91" s="9"/>
      <c r="Q91" s="9"/>
      <c r="R91" s="9"/>
      <c r="S91" s="9"/>
      <c r="T91" s="9"/>
      <c r="U91" s="9"/>
      <c r="V91" s="9"/>
      <c r="W91" s="13"/>
      <c r="X91" s="13"/>
      <c r="Y91" s="37"/>
      <c r="Z91" s="37"/>
    </row>
    <row r="92" spans="1:26" s="10" customFormat="1" ht="14.45" customHeight="1" x14ac:dyDescent="0.2">
      <c r="A92" s="9"/>
      <c r="B92" s="100"/>
      <c r="C92" s="100"/>
      <c r="D92" s="100"/>
      <c r="E92" s="100"/>
      <c r="F92" s="100"/>
      <c r="G92" s="100"/>
      <c r="H92" s="100"/>
      <c r="I92" s="100"/>
      <c r="J92" s="100"/>
      <c r="K92" s="100"/>
      <c r="L92" s="100"/>
      <c r="M92" s="100"/>
      <c r="N92" s="100"/>
      <c r="O92" s="100"/>
      <c r="P92" s="9"/>
      <c r="Q92" s="15"/>
      <c r="R92" s="9"/>
      <c r="S92" s="101" t="str">
        <f>IFERROR(VLOOKUP(B92,Menu!$D$3:$E$19,2,0),"")</f>
        <v/>
      </c>
      <c r="T92" s="101"/>
      <c r="U92" s="9"/>
      <c r="V92" s="101" t="str">
        <f>IF(ISNUMBER(Q92),Q92*S92,"")</f>
        <v/>
      </c>
      <c r="W92" s="101"/>
      <c r="X92" s="13"/>
      <c r="Y92" s="37"/>
      <c r="Z92" s="37"/>
    </row>
    <row r="93" spans="1:26" s="10" customFormat="1" ht="3" customHeight="1" x14ac:dyDescent="0.2">
      <c r="A93" s="9"/>
      <c r="B93" s="9"/>
      <c r="C93" s="9"/>
      <c r="D93" s="9"/>
      <c r="E93" s="9"/>
      <c r="F93" s="9"/>
      <c r="G93" s="9"/>
      <c r="H93" s="9"/>
      <c r="I93" s="9"/>
      <c r="J93" s="9"/>
      <c r="K93" s="9"/>
      <c r="L93" s="9"/>
      <c r="M93" s="13"/>
      <c r="N93" s="9"/>
      <c r="O93" s="9"/>
      <c r="P93" s="9"/>
      <c r="Q93" s="9"/>
      <c r="R93" s="9"/>
      <c r="S93" s="9"/>
      <c r="T93" s="9"/>
      <c r="U93" s="9"/>
      <c r="V93" s="9"/>
      <c r="W93" s="13"/>
      <c r="X93" s="13"/>
      <c r="Y93" s="37"/>
      <c r="Z93" s="37"/>
    </row>
    <row r="94" spans="1:26" s="10" customFormat="1" ht="14.45" customHeight="1" x14ac:dyDescent="0.2">
      <c r="A94" s="9"/>
      <c r="B94" s="100"/>
      <c r="C94" s="100"/>
      <c r="D94" s="100"/>
      <c r="E94" s="100"/>
      <c r="F94" s="100"/>
      <c r="G94" s="100"/>
      <c r="H94" s="100"/>
      <c r="I94" s="100"/>
      <c r="J94" s="100"/>
      <c r="K94" s="100"/>
      <c r="L94" s="100"/>
      <c r="M94" s="100"/>
      <c r="N94" s="100"/>
      <c r="O94" s="100"/>
      <c r="P94" s="9"/>
      <c r="Q94" s="15"/>
      <c r="R94" s="9"/>
      <c r="S94" s="101" t="str">
        <f>IFERROR(VLOOKUP(B94,Menu!$D$3:$E$19,2,0),"")</f>
        <v/>
      </c>
      <c r="T94" s="101"/>
      <c r="U94" s="9"/>
      <c r="V94" s="101" t="str">
        <f>IF(ISNUMBER(Q94),Q94*S94,"")</f>
        <v/>
      </c>
      <c r="W94" s="101"/>
      <c r="X94" s="13"/>
      <c r="Y94" s="37"/>
      <c r="Z94" s="37"/>
    </row>
    <row r="95" spans="1:26" s="10" customFormat="1" ht="3" customHeight="1" x14ac:dyDescent="0.2">
      <c r="A95" s="9"/>
      <c r="B95" s="9"/>
      <c r="C95" s="9"/>
      <c r="D95" s="9"/>
      <c r="E95" s="9"/>
      <c r="F95" s="9"/>
      <c r="G95" s="9"/>
      <c r="H95" s="9"/>
      <c r="I95" s="9"/>
      <c r="J95" s="9"/>
      <c r="K95" s="9"/>
      <c r="L95" s="9"/>
      <c r="M95" s="13"/>
      <c r="N95" s="9"/>
      <c r="O95" s="9"/>
      <c r="P95" s="9"/>
      <c r="Q95" s="9">
        <v>1</v>
      </c>
      <c r="R95" s="9"/>
      <c r="S95" s="9"/>
      <c r="T95" s="9"/>
      <c r="U95" s="9"/>
      <c r="V95" s="9"/>
      <c r="W95" s="13"/>
      <c r="X95" s="13"/>
      <c r="Y95" s="37"/>
      <c r="Z95" s="37"/>
    </row>
    <row r="96" spans="1:26" s="10" customFormat="1" ht="14.45" customHeight="1" x14ac:dyDescent="0.2">
      <c r="A96" s="9"/>
      <c r="B96" s="100"/>
      <c r="C96" s="100"/>
      <c r="D96" s="100"/>
      <c r="E96" s="100"/>
      <c r="F96" s="100"/>
      <c r="G96" s="100"/>
      <c r="H96" s="100"/>
      <c r="I96" s="100"/>
      <c r="J96" s="100"/>
      <c r="K96" s="100"/>
      <c r="L96" s="100"/>
      <c r="M96" s="100"/>
      <c r="N96" s="100"/>
      <c r="O96" s="100"/>
      <c r="P96" s="9"/>
      <c r="Q96" s="15"/>
      <c r="R96" s="9"/>
      <c r="S96" s="101" t="str">
        <f>IFERROR(VLOOKUP(B96,Menu!$D$3:$E$19,2,0),"")</f>
        <v/>
      </c>
      <c r="T96" s="101"/>
      <c r="U96" s="9"/>
      <c r="V96" s="101" t="str">
        <f>IF(ISNUMBER(Q96),Q96*S96,"")</f>
        <v/>
      </c>
      <c r="W96" s="101"/>
      <c r="X96" s="13"/>
      <c r="Y96" s="37"/>
      <c r="Z96" s="37"/>
    </row>
    <row r="97" spans="1:27" s="10" customFormat="1" ht="3" customHeight="1" x14ac:dyDescent="0.2">
      <c r="A97" s="9"/>
      <c r="B97" s="12"/>
      <c r="C97" s="12"/>
      <c r="D97" s="12"/>
      <c r="E97" s="12"/>
      <c r="F97" s="12"/>
      <c r="G97" s="12"/>
      <c r="H97" s="12"/>
      <c r="I97" s="12"/>
      <c r="J97" s="12"/>
      <c r="K97" s="9"/>
      <c r="L97" s="9"/>
      <c r="M97" s="9"/>
      <c r="N97" s="9"/>
      <c r="O97" s="9"/>
      <c r="P97" s="9"/>
      <c r="Q97" s="9"/>
      <c r="R97" s="9"/>
      <c r="S97" s="13"/>
      <c r="T97" s="13"/>
      <c r="U97" s="13"/>
      <c r="V97" s="13"/>
      <c r="W97" s="13"/>
      <c r="X97" s="13"/>
      <c r="Y97" s="37"/>
      <c r="Z97" s="37"/>
    </row>
    <row r="98" spans="1:27" s="10" customFormat="1" x14ac:dyDescent="0.2">
      <c r="A98" s="9"/>
      <c r="B98" s="12" t="s">
        <v>30</v>
      </c>
      <c r="C98" s="9"/>
      <c r="D98" s="9"/>
      <c r="E98" s="9"/>
      <c r="F98" s="9"/>
      <c r="G98" s="9"/>
      <c r="H98" s="9"/>
      <c r="I98" s="9"/>
      <c r="J98" s="9"/>
      <c r="K98" s="9"/>
      <c r="L98" s="9"/>
      <c r="M98" s="9"/>
      <c r="N98" s="9"/>
      <c r="O98" s="9"/>
      <c r="P98" s="9"/>
      <c r="Q98" s="9"/>
      <c r="R98" s="9"/>
      <c r="S98" s="9"/>
      <c r="T98" s="9"/>
      <c r="U98" s="9"/>
      <c r="V98" s="9"/>
      <c r="W98" s="9"/>
      <c r="X98" s="9"/>
      <c r="Y98" s="37"/>
      <c r="Z98" s="37"/>
    </row>
    <row r="99" spans="1:27" s="10" customFormat="1" ht="3" customHeight="1" x14ac:dyDescent="0.2">
      <c r="A99" s="9"/>
      <c r="B99" s="97"/>
      <c r="C99" s="97"/>
      <c r="D99" s="97"/>
      <c r="E99" s="97"/>
      <c r="F99" s="97"/>
      <c r="G99" s="97"/>
      <c r="H99" s="97"/>
      <c r="I99" s="97"/>
      <c r="J99" s="97"/>
      <c r="K99" s="97"/>
      <c r="L99" s="97"/>
      <c r="M99" s="97"/>
      <c r="N99" s="97"/>
      <c r="O99" s="97"/>
      <c r="P99" s="9"/>
      <c r="Q99" s="9"/>
      <c r="R99" s="9"/>
      <c r="S99" s="9"/>
      <c r="T99" s="9"/>
      <c r="U99" s="9"/>
      <c r="V99" s="9"/>
      <c r="W99" s="9"/>
      <c r="X99" s="9"/>
      <c r="Y99" s="37"/>
      <c r="Z99" s="37"/>
    </row>
    <row r="100" spans="1:27" s="10" customFormat="1" ht="13.9" customHeight="1" x14ac:dyDescent="0.2">
      <c r="A100" s="9"/>
      <c r="B100" s="97"/>
      <c r="C100" s="97"/>
      <c r="D100" s="97"/>
      <c r="E100" s="97"/>
      <c r="F100" s="97"/>
      <c r="G100" s="97"/>
      <c r="H100" s="97"/>
      <c r="I100" s="97"/>
      <c r="J100" s="97"/>
      <c r="K100" s="97"/>
      <c r="L100" s="97"/>
      <c r="M100" s="97"/>
      <c r="N100" s="97"/>
      <c r="O100" s="97"/>
      <c r="P100" s="9"/>
      <c r="Q100" s="59" t="s">
        <v>115</v>
      </c>
      <c r="R100" s="59"/>
      <c r="S100" s="59"/>
      <c r="T100" s="59"/>
      <c r="U100" s="59"/>
      <c r="V100" s="59"/>
      <c r="W100" s="59"/>
      <c r="X100" s="9"/>
      <c r="Y100" s="16"/>
      <c r="Z100" s="16"/>
    </row>
    <row r="101" spans="1:27" s="10" customFormat="1" x14ac:dyDescent="0.2">
      <c r="A101" s="9"/>
      <c r="B101" s="97"/>
      <c r="C101" s="97"/>
      <c r="D101" s="97"/>
      <c r="E101" s="97"/>
      <c r="F101" s="97"/>
      <c r="G101" s="97"/>
      <c r="H101" s="97"/>
      <c r="I101" s="97"/>
      <c r="J101" s="97"/>
      <c r="K101" s="97"/>
      <c r="L101" s="97"/>
      <c r="M101" s="97"/>
      <c r="N101" s="97"/>
      <c r="O101" s="97"/>
      <c r="P101" s="9"/>
      <c r="Q101" s="59"/>
      <c r="R101" s="59"/>
      <c r="S101" s="59"/>
      <c r="T101" s="59"/>
      <c r="U101" s="59"/>
      <c r="V101" s="59"/>
      <c r="W101" s="59"/>
      <c r="X101" s="9"/>
      <c r="Y101" s="16"/>
      <c r="Z101" s="16"/>
    </row>
    <row r="102" spans="1:27" s="10" customFormat="1" x14ac:dyDescent="0.2">
      <c r="A102" s="9"/>
      <c r="B102" s="97"/>
      <c r="C102" s="97"/>
      <c r="D102" s="97"/>
      <c r="E102" s="97"/>
      <c r="F102" s="97"/>
      <c r="G102" s="97"/>
      <c r="H102" s="97"/>
      <c r="I102" s="97"/>
      <c r="J102" s="97"/>
      <c r="K102" s="97"/>
      <c r="L102" s="97"/>
      <c r="M102" s="97"/>
      <c r="N102" s="97"/>
      <c r="O102" s="97"/>
      <c r="P102" s="9"/>
      <c r="Q102" s="59"/>
      <c r="R102" s="59"/>
      <c r="S102" s="59"/>
      <c r="T102" s="59"/>
      <c r="U102" s="59"/>
      <c r="V102" s="59"/>
      <c r="W102" s="59"/>
      <c r="X102" s="9"/>
      <c r="Y102" s="16"/>
      <c r="Z102" s="16"/>
    </row>
    <row r="103" spans="1:27" s="10" customFormat="1" x14ac:dyDescent="0.2">
      <c r="A103" s="9"/>
      <c r="B103" s="97"/>
      <c r="C103" s="97"/>
      <c r="D103" s="97"/>
      <c r="E103" s="97"/>
      <c r="F103" s="97"/>
      <c r="G103" s="97"/>
      <c r="H103" s="97"/>
      <c r="I103" s="97"/>
      <c r="J103" s="97"/>
      <c r="K103" s="97"/>
      <c r="L103" s="97"/>
      <c r="M103" s="97"/>
      <c r="N103" s="97"/>
      <c r="O103" s="97"/>
      <c r="P103" s="9"/>
      <c r="Q103" s="59"/>
      <c r="R103" s="59"/>
      <c r="S103" s="59"/>
      <c r="T103" s="59"/>
      <c r="U103" s="59"/>
      <c r="V103" s="59"/>
      <c r="W103" s="59"/>
      <c r="X103" s="9"/>
      <c r="Y103" s="16"/>
      <c r="Z103" s="16"/>
    </row>
    <row r="104" spans="1:27" ht="3" customHeight="1" x14ac:dyDescent="0.2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39"/>
      <c r="X104" s="39"/>
    </row>
    <row r="105" spans="1:27" ht="18.75" customHeight="1" x14ac:dyDescent="0.25">
      <c r="A105" s="62" t="s">
        <v>55</v>
      </c>
      <c r="B105" s="62"/>
      <c r="C105" s="62"/>
      <c r="D105" s="62"/>
      <c r="E105" s="62"/>
      <c r="F105" s="62"/>
      <c r="G105" s="62"/>
      <c r="H105" s="62"/>
      <c r="I105" s="62"/>
      <c r="J105" s="62"/>
      <c r="K105" s="62"/>
      <c r="L105" s="62"/>
      <c r="M105" s="62"/>
      <c r="N105" s="62"/>
      <c r="O105" s="62"/>
      <c r="P105" s="62"/>
      <c r="Q105" s="62"/>
      <c r="R105" s="62"/>
      <c r="S105" s="62"/>
      <c r="T105" s="62"/>
      <c r="U105" s="62"/>
      <c r="V105" s="62"/>
      <c r="W105" s="62"/>
      <c r="X105" s="62"/>
    </row>
    <row r="106" spans="1:27" ht="3"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AA106" s="10"/>
    </row>
    <row r="107" spans="1:27" x14ac:dyDescent="0.2">
      <c r="A107" s="12"/>
      <c r="B107" s="63" t="s">
        <v>32</v>
      </c>
      <c r="C107" s="63"/>
      <c r="D107" s="63"/>
      <c r="E107" s="63"/>
      <c r="F107" s="63"/>
      <c r="G107" s="63"/>
      <c r="H107" s="63"/>
      <c r="I107" s="63"/>
      <c r="J107" s="63"/>
      <c r="K107" s="63"/>
      <c r="L107" s="63"/>
      <c r="M107" s="63"/>
      <c r="N107" s="63"/>
      <c r="O107" s="63"/>
      <c r="P107" s="63"/>
      <c r="Q107" s="63"/>
      <c r="R107" s="63"/>
      <c r="S107" s="63"/>
      <c r="T107" s="63"/>
      <c r="U107" s="63"/>
      <c r="V107" s="63"/>
      <c r="W107" s="63"/>
      <c r="X107" s="12"/>
      <c r="AA107" s="10"/>
    </row>
    <row r="108" spans="1:27" ht="3"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AA108" s="10"/>
    </row>
    <row r="109" spans="1:27" x14ac:dyDescent="0.2">
      <c r="A109" s="19"/>
      <c r="B109" s="20" t="s">
        <v>1</v>
      </c>
      <c r="C109" s="20"/>
      <c r="D109" s="20"/>
      <c r="E109" s="20"/>
      <c r="F109" s="20"/>
      <c r="G109" s="20"/>
      <c r="H109" s="20"/>
      <c r="I109" s="14" t="s">
        <v>5</v>
      </c>
      <c r="J109" s="20"/>
      <c r="K109" s="20" t="s">
        <v>2</v>
      </c>
      <c r="L109" s="20"/>
      <c r="M109" s="20"/>
      <c r="N109" s="20"/>
      <c r="O109" s="20"/>
      <c r="P109" s="14" t="s">
        <v>5</v>
      </c>
      <c r="Q109" s="20"/>
      <c r="R109" s="20" t="s">
        <v>3</v>
      </c>
      <c r="S109" s="20"/>
      <c r="T109" s="20"/>
      <c r="U109" s="20"/>
      <c r="V109" s="21"/>
      <c r="W109" s="14" t="s">
        <v>5</v>
      </c>
      <c r="X109" s="21"/>
      <c r="AA109" s="10"/>
    </row>
    <row r="110" spans="1:27" ht="6" customHeight="1" x14ac:dyDescent="0.2">
      <c r="A110" s="19"/>
      <c r="B110" s="9"/>
      <c r="C110" s="9"/>
      <c r="D110" s="9"/>
      <c r="E110" s="9"/>
      <c r="F110" s="9"/>
      <c r="G110" s="9"/>
      <c r="H110" s="9"/>
      <c r="I110" s="9"/>
      <c r="J110" s="20"/>
      <c r="K110" s="9"/>
      <c r="L110" s="9"/>
      <c r="M110" s="9"/>
      <c r="N110" s="9"/>
      <c r="O110" s="9"/>
      <c r="P110" s="9"/>
      <c r="Q110" s="9"/>
      <c r="R110" s="9"/>
      <c r="S110" s="9"/>
      <c r="T110" s="9"/>
      <c r="U110" s="9"/>
      <c r="V110" s="9"/>
      <c r="W110" s="9"/>
      <c r="X110" s="9"/>
      <c r="AA110" s="10"/>
    </row>
    <row r="111" spans="1:27" ht="15" customHeight="1" x14ac:dyDescent="0.2">
      <c r="A111" s="19"/>
      <c r="B111" s="22" t="s">
        <v>33</v>
      </c>
      <c r="C111" s="23"/>
      <c r="D111" s="23"/>
      <c r="E111" s="19"/>
      <c r="F111" s="19"/>
      <c r="G111" s="19"/>
      <c r="H111" s="19"/>
      <c r="I111" s="24"/>
      <c r="J111" s="20"/>
      <c r="K111" s="25" t="s">
        <v>34</v>
      </c>
      <c r="L111" s="19"/>
      <c r="M111" s="19"/>
      <c r="N111" s="19"/>
      <c r="O111" s="19"/>
      <c r="P111" s="24"/>
      <c r="Q111" s="20"/>
      <c r="R111" s="25" t="s">
        <v>35</v>
      </c>
      <c r="S111" s="19"/>
      <c r="T111" s="19"/>
      <c r="U111" s="19"/>
      <c r="V111" s="19"/>
      <c r="W111" s="24"/>
      <c r="X111" s="19"/>
      <c r="AA111" s="10"/>
    </row>
    <row r="112" spans="1:27" ht="6" customHeight="1" x14ac:dyDescent="0.2">
      <c r="A112" s="19"/>
      <c r="B112" s="12"/>
      <c r="C112" s="9"/>
      <c r="D112" s="9"/>
      <c r="E112" s="9"/>
      <c r="F112" s="9"/>
      <c r="G112" s="9"/>
      <c r="H112" s="9"/>
      <c r="I112" s="9"/>
      <c r="J112" s="20"/>
      <c r="K112" s="12"/>
      <c r="L112" s="9"/>
      <c r="M112" s="9"/>
      <c r="N112" s="9"/>
      <c r="O112" s="9"/>
      <c r="P112" s="9"/>
      <c r="Q112" s="9"/>
      <c r="R112" s="12"/>
      <c r="S112" s="9"/>
      <c r="T112" s="9"/>
      <c r="U112" s="9"/>
      <c r="V112" s="9"/>
      <c r="W112" s="9"/>
      <c r="X112" s="9"/>
      <c r="AA112" s="10"/>
    </row>
    <row r="113" spans="1:26" ht="15" customHeight="1" x14ac:dyDescent="0.2">
      <c r="A113" s="19"/>
      <c r="B113" s="22" t="s">
        <v>36</v>
      </c>
      <c r="C113" s="23"/>
      <c r="D113" s="23"/>
      <c r="E113" s="19"/>
      <c r="F113" s="19"/>
      <c r="G113" s="19"/>
      <c r="H113" s="19"/>
      <c r="I113" s="24"/>
      <c r="J113" s="20"/>
      <c r="K113" s="25" t="s">
        <v>37</v>
      </c>
      <c r="L113" s="19"/>
      <c r="M113" s="19"/>
      <c r="N113" s="19"/>
      <c r="O113" s="19"/>
      <c r="P113" s="24"/>
      <c r="Q113" s="20"/>
      <c r="R113" s="25" t="s">
        <v>38</v>
      </c>
      <c r="S113" s="19"/>
      <c r="T113" s="19"/>
      <c r="U113" s="19"/>
      <c r="V113" s="19"/>
      <c r="W113" s="24"/>
      <c r="X113" s="19"/>
      <c r="Y113" s="16"/>
      <c r="Z113" s="16"/>
    </row>
    <row r="114" spans="1:26" ht="6" customHeight="1" x14ac:dyDescent="0.2">
      <c r="A114" s="19"/>
      <c r="B114" s="12"/>
      <c r="C114" s="9"/>
      <c r="D114" s="9"/>
      <c r="E114" s="9"/>
      <c r="F114" s="9"/>
      <c r="G114" s="9"/>
      <c r="H114" s="9"/>
      <c r="I114" s="9"/>
      <c r="J114" s="20"/>
      <c r="K114" s="12"/>
      <c r="L114" s="9"/>
      <c r="M114" s="9"/>
      <c r="N114" s="9"/>
      <c r="O114" s="9"/>
      <c r="P114" s="9"/>
      <c r="Q114" s="9"/>
      <c r="R114" s="12"/>
      <c r="S114" s="9"/>
      <c r="T114" s="9"/>
      <c r="U114" s="9"/>
      <c r="V114" s="9"/>
      <c r="W114" s="9"/>
      <c r="X114" s="9"/>
      <c r="Y114" s="16"/>
      <c r="Z114" s="16"/>
    </row>
    <row r="115" spans="1:26" ht="15" customHeight="1" x14ac:dyDescent="0.2">
      <c r="A115" s="19"/>
      <c r="B115" s="25" t="s">
        <v>39</v>
      </c>
      <c r="C115" s="19"/>
      <c r="D115" s="19"/>
      <c r="E115" s="19"/>
      <c r="F115" s="19"/>
      <c r="G115" s="19"/>
      <c r="H115" s="19"/>
      <c r="I115" s="24"/>
      <c r="J115" s="20"/>
      <c r="K115" s="25" t="s">
        <v>40</v>
      </c>
      <c r="L115" s="19"/>
      <c r="M115" s="19"/>
      <c r="N115" s="19"/>
      <c r="O115" s="19"/>
      <c r="P115" s="24"/>
      <c r="Q115" s="20"/>
      <c r="R115" s="25" t="s">
        <v>41</v>
      </c>
      <c r="S115" s="19"/>
      <c r="T115" s="19"/>
      <c r="U115" s="19"/>
      <c r="V115" s="19"/>
      <c r="W115" s="24"/>
      <c r="X115" s="19"/>
      <c r="Y115" s="16"/>
      <c r="Z115" s="16"/>
    </row>
    <row r="116" spans="1:26" ht="6" customHeight="1" x14ac:dyDescent="0.2">
      <c r="A116" s="19"/>
      <c r="B116" s="12"/>
      <c r="C116" s="9"/>
      <c r="D116" s="9"/>
      <c r="E116" s="9"/>
      <c r="F116" s="9"/>
      <c r="G116" s="9"/>
      <c r="H116" s="9"/>
      <c r="I116" s="9"/>
      <c r="J116" s="20"/>
      <c r="K116" s="12"/>
      <c r="L116" s="9"/>
      <c r="M116" s="9"/>
      <c r="N116" s="9"/>
      <c r="O116" s="9"/>
      <c r="P116" s="9"/>
      <c r="Q116" s="9"/>
      <c r="R116" s="12"/>
      <c r="S116" s="9"/>
      <c r="T116" s="9"/>
      <c r="U116" s="9"/>
      <c r="V116" s="9"/>
      <c r="W116" s="9"/>
      <c r="X116" s="9"/>
      <c r="Y116" s="16"/>
      <c r="Z116" s="16"/>
    </row>
    <row r="117" spans="1:26" ht="15" customHeight="1" x14ac:dyDescent="0.2">
      <c r="A117" s="19"/>
      <c r="B117" s="26" t="s">
        <v>42</v>
      </c>
      <c r="C117" s="27"/>
      <c r="D117" s="27"/>
      <c r="E117" s="19"/>
      <c r="F117" s="19"/>
      <c r="G117" s="19"/>
      <c r="H117" s="19"/>
      <c r="I117" s="19"/>
      <c r="J117" s="19"/>
      <c r="K117" s="25" t="s">
        <v>43</v>
      </c>
      <c r="L117" s="19"/>
      <c r="M117" s="19"/>
      <c r="N117" s="19"/>
      <c r="O117" s="19"/>
      <c r="P117" s="24"/>
      <c r="Q117" s="20"/>
      <c r="R117" s="25" t="s">
        <v>44</v>
      </c>
      <c r="S117" s="19"/>
      <c r="T117" s="19"/>
      <c r="U117" s="19"/>
      <c r="V117" s="19"/>
      <c r="W117" s="24"/>
      <c r="X117" s="19"/>
      <c r="Y117" s="16"/>
      <c r="Z117" s="16"/>
    </row>
    <row r="118" spans="1:26" ht="6" customHeight="1" x14ac:dyDescent="0.2">
      <c r="A118" s="19"/>
      <c r="B118" s="12"/>
      <c r="C118" s="9"/>
      <c r="D118" s="9"/>
      <c r="E118" s="9"/>
      <c r="F118" s="9"/>
      <c r="G118" s="9"/>
      <c r="H118" s="9"/>
      <c r="I118" s="9"/>
      <c r="J118" s="20"/>
      <c r="K118" s="20"/>
      <c r="L118" s="20"/>
      <c r="M118" s="12"/>
      <c r="N118" s="9"/>
      <c r="O118" s="9"/>
      <c r="P118" s="9"/>
      <c r="Q118" s="9"/>
      <c r="R118" s="9"/>
      <c r="S118" s="9"/>
      <c r="T118" s="12"/>
      <c r="U118" s="9"/>
      <c r="V118" s="9"/>
      <c r="W118" s="9"/>
      <c r="X118" s="9"/>
    </row>
    <row r="119" spans="1:26" s="10" customFormat="1" ht="21" customHeight="1" x14ac:dyDescent="0.2">
      <c r="A119" s="62" t="s">
        <v>45</v>
      </c>
      <c r="B119" s="62"/>
      <c r="C119" s="62"/>
      <c r="D119" s="62"/>
      <c r="E119" s="62"/>
      <c r="F119" s="62"/>
      <c r="G119" s="62"/>
      <c r="H119" s="62"/>
      <c r="I119" s="62"/>
      <c r="J119" s="62"/>
      <c r="K119" s="62"/>
      <c r="L119" s="62"/>
      <c r="M119" s="62"/>
      <c r="N119" s="62"/>
      <c r="O119" s="62"/>
      <c r="P119" s="62"/>
      <c r="Q119" s="62"/>
      <c r="R119" s="62"/>
      <c r="S119" s="62"/>
      <c r="T119" s="62"/>
      <c r="U119" s="62"/>
      <c r="V119" s="62"/>
      <c r="W119" s="62"/>
      <c r="X119" s="62"/>
    </row>
    <row r="120" spans="1:26" s="10" customFormat="1" ht="3"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6" s="10" customFormat="1" ht="14.45" customHeight="1" x14ac:dyDescent="0.2">
      <c r="A121" s="9"/>
      <c r="B121" s="59" t="s">
        <v>116</v>
      </c>
      <c r="C121" s="59"/>
      <c r="D121" s="59"/>
      <c r="E121" s="59"/>
      <c r="F121" s="59"/>
      <c r="G121" s="59"/>
      <c r="H121" s="59"/>
      <c r="I121" s="59"/>
      <c r="J121" s="59"/>
      <c r="K121" s="59"/>
      <c r="L121" s="9"/>
      <c r="M121" s="12" t="s">
        <v>46</v>
      </c>
      <c r="N121" s="9"/>
      <c r="O121" s="9"/>
      <c r="P121" s="9"/>
      <c r="Q121" s="9"/>
      <c r="R121" s="9"/>
      <c r="S121" s="9"/>
      <c r="T121" s="9"/>
      <c r="U121" s="9"/>
      <c r="V121" s="9"/>
      <c r="W121" s="9"/>
      <c r="X121" s="9"/>
    </row>
    <row r="122" spans="1:26" s="10" customFormat="1" ht="14.45" customHeight="1" x14ac:dyDescent="0.2">
      <c r="A122" s="9"/>
      <c r="B122" s="59"/>
      <c r="C122" s="59"/>
      <c r="D122" s="59"/>
      <c r="E122" s="59"/>
      <c r="F122" s="59"/>
      <c r="G122" s="59"/>
      <c r="H122" s="59"/>
      <c r="I122" s="59"/>
      <c r="J122" s="59"/>
      <c r="K122" s="59"/>
      <c r="L122" s="9"/>
      <c r="M122" s="97"/>
      <c r="N122" s="97"/>
      <c r="O122" s="97"/>
      <c r="P122" s="97"/>
      <c r="Q122" s="97"/>
      <c r="R122" s="97"/>
      <c r="S122" s="97"/>
      <c r="T122" s="97"/>
      <c r="U122" s="97"/>
      <c r="V122" s="97"/>
      <c r="W122" s="97"/>
      <c r="X122" s="9"/>
    </row>
    <row r="123" spans="1:26" s="10" customFormat="1" ht="14.45" customHeight="1" x14ac:dyDescent="0.2">
      <c r="A123" s="9"/>
      <c r="B123" s="59"/>
      <c r="C123" s="59"/>
      <c r="D123" s="59"/>
      <c r="E123" s="59"/>
      <c r="F123" s="59"/>
      <c r="G123" s="59"/>
      <c r="H123" s="59"/>
      <c r="I123" s="59"/>
      <c r="J123" s="59"/>
      <c r="K123" s="59"/>
      <c r="L123" s="9"/>
      <c r="M123" s="97"/>
      <c r="N123" s="97"/>
      <c r="O123" s="97"/>
      <c r="P123" s="97"/>
      <c r="Q123" s="97"/>
      <c r="R123" s="97"/>
      <c r="S123" s="97"/>
      <c r="T123" s="97"/>
      <c r="U123" s="97"/>
      <c r="V123" s="97"/>
      <c r="W123" s="97"/>
      <c r="X123" s="9"/>
    </row>
    <row r="124" spans="1:26" s="10" customFormat="1" ht="14.45" customHeight="1" x14ac:dyDescent="0.2">
      <c r="A124" s="9"/>
      <c r="B124" s="59"/>
      <c r="C124" s="59"/>
      <c r="D124" s="59"/>
      <c r="E124" s="59"/>
      <c r="F124" s="59"/>
      <c r="G124" s="59"/>
      <c r="H124" s="59"/>
      <c r="I124" s="59"/>
      <c r="J124" s="59"/>
      <c r="K124" s="59"/>
      <c r="L124" s="9"/>
      <c r="M124" s="97"/>
      <c r="N124" s="97"/>
      <c r="O124" s="97"/>
      <c r="P124" s="97"/>
      <c r="Q124" s="97"/>
      <c r="R124" s="97"/>
      <c r="S124" s="97"/>
      <c r="T124" s="97"/>
      <c r="U124" s="97"/>
      <c r="V124" s="97"/>
      <c r="W124" s="97"/>
      <c r="X124" s="9"/>
    </row>
    <row r="125" spans="1:26" s="10" customFormat="1" ht="14.45" customHeight="1" x14ac:dyDescent="0.2">
      <c r="A125" s="9"/>
      <c r="B125" s="59"/>
      <c r="C125" s="59"/>
      <c r="D125" s="59"/>
      <c r="E125" s="59"/>
      <c r="F125" s="59"/>
      <c r="G125" s="59"/>
      <c r="H125" s="59"/>
      <c r="I125" s="59"/>
      <c r="J125" s="59"/>
      <c r="K125" s="59"/>
      <c r="L125" s="9"/>
      <c r="M125" s="97"/>
      <c r="N125" s="97"/>
      <c r="O125" s="97"/>
      <c r="P125" s="97"/>
      <c r="Q125" s="97"/>
      <c r="R125" s="97"/>
      <c r="S125" s="97"/>
      <c r="T125" s="97"/>
      <c r="U125" s="97"/>
      <c r="V125" s="97"/>
      <c r="W125" s="97"/>
      <c r="X125" s="9"/>
      <c r="Y125" s="16"/>
      <c r="Z125" s="16"/>
    </row>
    <row r="126" spans="1:26" s="10" customFormat="1" x14ac:dyDescent="0.2">
      <c r="A126" s="9"/>
      <c r="B126" s="59"/>
      <c r="C126" s="59"/>
      <c r="D126" s="59"/>
      <c r="E126" s="59"/>
      <c r="F126" s="59"/>
      <c r="G126" s="59"/>
      <c r="H126" s="59"/>
      <c r="I126" s="59"/>
      <c r="J126" s="59"/>
      <c r="K126" s="59"/>
      <c r="L126" s="9"/>
      <c r="M126" s="97"/>
      <c r="N126" s="97"/>
      <c r="O126" s="97"/>
      <c r="P126" s="97"/>
      <c r="Q126" s="97"/>
      <c r="R126" s="97"/>
      <c r="S126" s="97"/>
      <c r="T126" s="97"/>
      <c r="U126" s="97"/>
      <c r="V126" s="97"/>
      <c r="W126" s="97"/>
      <c r="X126" s="9"/>
      <c r="Y126" s="16"/>
      <c r="Z126" s="16"/>
    </row>
    <row r="127" spans="1:26" s="10" customFormat="1" x14ac:dyDescent="0.2">
      <c r="A127" s="9"/>
      <c r="B127" s="59"/>
      <c r="C127" s="59"/>
      <c r="D127" s="59"/>
      <c r="E127" s="59"/>
      <c r="F127" s="59"/>
      <c r="G127" s="59"/>
      <c r="H127" s="59"/>
      <c r="I127" s="59"/>
      <c r="J127" s="59"/>
      <c r="K127" s="59"/>
      <c r="L127" s="9"/>
      <c r="M127" s="97"/>
      <c r="N127" s="97"/>
      <c r="O127" s="97"/>
      <c r="P127" s="97"/>
      <c r="Q127" s="97"/>
      <c r="R127" s="97"/>
      <c r="S127" s="97"/>
      <c r="T127" s="97"/>
      <c r="U127" s="97"/>
      <c r="V127" s="97"/>
      <c r="W127" s="97"/>
      <c r="X127" s="9"/>
      <c r="Y127" s="16"/>
      <c r="Z127" s="16"/>
    </row>
    <row r="128" spans="1:26" s="10" customFormat="1" x14ac:dyDescent="0.2">
      <c r="A128" s="9"/>
      <c r="B128" s="59"/>
      <c r="C128" s="59"/>
      <c r="D128" s="59"/>
      <c r="E128" s="59"/>
      <c r="F128" s="59"/>
      <c r="G128" s="59"/>
      <c r="H128" s="59"/>
      <c r="I128" s="59"/>
      <c r="J128" s="59"/>
      <c r="K128" s="59"/>
      <c r="L128" s="9"/>
      <c r="M128" s="97"/>
      <c r="N128" s="97"/>
      <c r="O128" s="97"/>
      <c r="P128" s="97"/>
      <c r="Q128" s="97"/>
      <c r="R128" s="97"/>
      <c r="S128" s="97"/>
      <c r="T128" s="97"/>
      <c r="U128" s="97"/>
      <c r="V128" s="97"/>
      <c r="W128" s="97"/>
      <c r="X128" s="9"/>
      <c r="Y128" s="16"/>
      <c r="Z128" s="16"/>
    </row>
    <row r="129" spans="1:26" s="10" customFormat="1" ht="3"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6" s="10" customFormat="1" ht="21" customHeight="1" x14ac:dyDescent="0.2">
      <c r="A130" s="62" t="s">
        <v>47</v>
      </c>
      <c r="B130" s="62"/>
      <c r="C130" s="62"/>
      <c r="D130" s="62"/>
      <c r="E130" s="62"/>
      <c r="F130" s="62"/>
      <c r="G130" s="62"/>
      <c r="H130" s="62"/>
      <c r="I130" s="62"/>
      <c r="J130" s="62"/>
      <c r="K130" s="62"/>
      <c r="L130" s="62"/>
      <c r="M130" s="62"/>
      <c r="N130" s="62"/>
      <c r="O130" s="62"/>
      <c r="P130" s="62"/>
      <c r="Q130" s="62"/>
      <c r="R130" s="62"/>
      <c r="S130" s="62"/>
      <c r="T130" s="62"/>
      <c r="U130" s="62"/>
      <c r="V130" s="62"/>
      <c r="W130" s="62"/>
      <c r="X130" s="62"/>
    </row>
    <row r="131" spans="1:26" s="10" customFormat="1" ht="3"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6" s="10" customFormat="1" ht="14.45" customHeight="1" x14ac:dyDescent="0.2">
      <c r="A132" s="9"/>
      <c r="B132" s="59" t="s">
        <v>117</v>
      </c>
      <c r="C132" s="59"/>
      <c r="D132" s="59"/>
      <c r="E132" s="59"/>
      <c r="F132" s="59"/>
      <c r="G132" s="59"/>
      <c r="H132" s="59"/>
      <c r="I132" s="59"/>
      <c r="J132" s="59"/>
      <c r="K132" s="59"/>
      <c r="L132" s="59"/>
      <c r="M132" s="9"/>
      <c r="N132" s="59" t="s">
        <v>48</v>
      </c>
      <c r="O132" s="59"/>
      <c r="P132" s="59"/>
      <c r="Q132" s="59"/>
      <c r="R132" s="59"/>
      <c r="S132" s="59"/>
      <c r="T132" s="59"/>
      <c r="U132" s="59"/>
      <c r="V132" s="59"/>
      <c r="W132" s="59"/>
      <c r="X132" s="9"/>
    </row>
    <row r="133" spans="1:26" s="10" customFormat="1" x14ac:dyDescent="0.2">
      <c r="A133" s="9"/>
      <c r="B133" s="59"/>
      <c r="C133" s="59"/>
      <c r="D133" s="59"/>
      <c r="E133" s="59"/>
      <c r="F133" s="59"/>
      <c r="G133" s="59"/>
      <c r="H133" s="59"/>
      <c r="I133" s="59"/>
      <c r="J133" s="59"/>
      <c r="K133" s="59"/>
      <c r="L133" s="59"/>
      <c r="M133" s="9"/>
      <c r="N133" s="59"/>
      <c r="O133" s="59"/>
      <c r="P133" s="59"/>
      <c r="Q133" s="59"/>
      <c r="R133" s="59"/>
      <c r="S133" s="59"/>
      <c r="T133" s="59"/>
      <c r="U133" s="59"/>
      <c r="V133" s="59"/>
      <c r="W133" s="59"/>
      <c r="X133" s="9"/>
    </row>
    <row r="134" spans="1:26" s="10" customFormat="1" x14ac:dyDescent="0.2">
      <c r="A134" s="9"/>
      <c r="B134" s="59"/>
      <c r="C134" s="59"/>
      <c r="D134" s="59"/>
      <c r="E134" s="59"/>
      <c r="F134" s="59"/>
      <c r="G134" s="59"/>
      <c r="H134" s="59"/>
      <c r="I134" s="59"/>
      <c r="J134" s="59"/>
      <c r="K134" s="59"/>
      <c r="L134" s="59"/>
      <c r="M134" s="9"/>
      <c r="N134" s="59"/>
      <c r="O134" s="59"/>
      <c r="P134" s="59"/>
      <c r="Q134" s="59"/>
      <c r="R134" s="59"/>
      <c r="S134" s="59"/>
      <c r="T134" s="59"/>
      <c r="U134" s="59"/>
      <c r="V134" s="59"/>
      <c r="W134" s="59"/>
      <c r="X134" s="9"/>
    </row>
    <row r="135" spans="1:26" s="10" customFormat="1" ht="3" customHeight="1" x14ac:dyDescent="0.2">
      <c r="A135" s="9"/>
      <c r="B135" s="59"/>
      <c r="C135" s="59"/>
      <c r="D135" s="59"/>
      <c r="E135" s="59"/>
      <c r="F135" s="59"/>
      <c r="G135" s="59"/>
      <c r="H135" s="59"/>
      <c r="I135" s="59"/>
      <c r="J135" s="59"/>
      <c r="K135" s="59"/>
      <c r="L135" s="59"/>
      <c r="M135" s="9"/>
      <c r="N135" s="9"/>
      <c r="O135" s="9"/>
      <c r="P135" s="9"/>
      <c r="Q135" s="9"/>
      <c r="R135" s="9"/>
      <c r="S135" s="9"/>
      <c r="T135" s="9"/>
      <c r="U135" s="9"/>
      <c r="V135" s="9"/>
      <c r="W135" s="9"/>
      <c r="X135" s="9"/>
    </row>
    <row r="136" spans="1:26" s="10" customFormat="1" ht="13.9" customHeight="1" x14ac:dyDescent="0.2">
      <c r="A136" s="9"/>
      <c r="B136" s="59"/>
      <c r="C136" s="59"/>
      <c r="D136" s="59"/>
      <c r="E136" s="59"/>
      <c r="F136" s="59"/>
      <c r="G136" s="59"/>
      <c r="H136" s="59"/>
      <c r="I136" s="59"/>
      <c r="J136" s="59"/>
      <c r="K136" s="59"/>
      <c r="L136" s="59"/>
      <c r="M136" s="9"/>
      <c r="N136" s="59" t="s">
        <v>49</v>
      </c>
      <c r="O136" s="59"/>
      <c r="P136" s="59"/>
      <c r="Q136" s="59"/>
      <c r="R136" s="59"/>
      <c r="S136" s="59"/>
      <c r="T136" s="59"/>
      <c r="U136" s="59"/>
      <c r="V136" s="59"/>
      <c r="W136" s="59"/>
      <c r="X136" s="9"/>
      <c r="Y136" s="16"/>
      <c r="Z136" s="16"/>
    </row>
    <row r="137" spans="1:26" s="10" customFormat="1" ht="14.45" customHeight="1" x14ac:dyDescent="0.2">
      <c r="A137" s="9"/>
      <c r="B137" s="59"/>
      <c r="C137" s="59"/>
      <c r="D137" s="59"/>
      <c r="E137" s="59"/>
      <c r="F137" s="59"/>
      <c r="G137" s="59"/>
      <c r="H137" s="59"/>
      <c r="I137" s="59"/>
      <c r="J137" s="59"/>
      <c r="K137" s="59"/>
      <c r="L137" s="59"/>
      <c r="M137" s="9"/>
      <c r="N137" s="59"/>
      <c r="O137" s="59"/>
      <c r="P137" s="59"/>
      <c r="Q137" s="59"/>
      <c r="R137" s="59"/>
      <c r="S137" s="59"/>
      <c r="T137" s="59"/>
      <c r="U137" s="59"/>
      <c r="V137" s="59"/>
      <c r="W137" s="59"/>
      <c r="X137" s="9"/>
      <c r="Y137" s="16"/>
      <c r="Z137" s="16"/>
    </row>
    <row r="138" spans="1:26" s="10" customFormat="1" ht="14.45" customHeight="1" x14ac:dyDescent="0.2">
      <c r="A138" s="9"/>
      <c r="B138" s="59"/>
      <c r="C138" s="59"/>
      <c r="D138" s="59"/>
      <c r="E138" s="59"/>
      <c r="F138" s="59"/>
      <c r="G138" s="59"/>
      <c r="H138" s="59"/>
      <c r="I138" s="59"/>
      <c r="J138" s="59"/>
      <c r="K138" s="59"/>
      <c r="L138" s="59"/>
      <c r="M138" s="9"/>
      <c r="N138" s="59"/>
      <c r="O138" s="59"/>
      <c r="P138" s="59"/>
      <c r="Q138" s="59"/>
      <c r="R138" s="59"/>
      <c r="S138" s="59"/>
      <c r="T138" s="59"/>
      <c r="U138" s="59"/>
      <c r="V138" s="59"/>
      <c r="W138" s="59"/>
      <c r="X138" s="9"/>
      <c r="Y138" s="16"/>
      <c r="Z138" s="16"/>
    </row>
    <row r="139" spans="1:26" s="10" customFormat="1" x14ac:dyDescent="0.2">
      <c r="A139" s="9"/>
      <c r="B139" s="59"/>
      <c r="C139" s="59"/>
      <c r="D139" s="59"/>
      <c r="E139" s="59"/>
      <c r="F139" s="59"/>
      <c r="G139" s="59"/>
      <c r="H139" s="59"/>
      <c r="I139" s="59"/>
      <c r="J139" s="59"/>
      <c r="K139" s="59"/>
      <c r="L139" s="59"/>
      <c r="M139" s="9"/>
      <c r="N139" s="59"/>
      <c r="O139" s="59"/>
      <c r="P139" s="59"/>
      <c r="Q139" s="59"/>
      <c r="R139" s="59"/>
      <c r="S139" s="59"/>
      <c r="T139" s="59"/>
      <c r="U139" s="59"/>
      <c r="V139" s="59"/>
      <c r="W139" s="59"/>
      <c r="X139" s="9"/>
      <c r="Y139" s="16"/>
      <c r="Z139" s="16"/>
    </row>
    <row r="140" spans="1:26" s="10" customFormat="1" ht="3"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row>
    <row r="141" spans="1:26" s="10" customFormat="1" ht="21" customHeight="1" x14ac:dyDescent="0.2">
      <c r="A141" s="62" t="s">
        <v>50</v>
      </c>
      <c r="B141" s="62"/>
      <c r="C141" s="62"/>
      <c r="D141" s="62"/>
      <c r="E141" s="62"/>
      <c r="F141" s="62"/>
      <c r="G141" s="62"/>
      <c r="H141" s="62"/>
      <c r="I141" s="62"/>
      <c r="J141" s="62"/>
      <c r="K141" s="62"/>
      <c r="L141" s="62"/>
      <c r="M141" s="62"/>
      <c r="N141" s="62"/>
      <c r="O141" s="62"/>
      <c r="P141" s="62"/>
      <c r="Q141" s="62"/>
      <c r="R141" s="62"/>
      <c r="S141" s="62"/>
      <c r="T141" s="62"/>
      <c r="U141" s="62"/>
      <c r="V141" s="62"/>
      <c r="W141" s="62"/>
      <c r="X141" s="62"/>
    </row>
    <row r="142" spans="1:26" s="10" customFormat="1" ht="3"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row>
    <row r="143" spans="1:26" s="10" customFormat="1" x14ac:dyDescent="0.2">
      <c r="A143" s="9"/>
      <c r="B143" s="63" t="s">
        <v>51</v>
      </c>
      <c r="C143" s="63"/>
      <c r="D143" s="63"/>
      <c r="E143" s="63"/>
      <c r="F143" s="63"/>
      <c r="G143" s="63"/>
      <c r="H143" s="63"/>
      <c r="I143" s="63"/>
      <c r="J143" s="63"/>
      <c r="K143" s="63"/>
      <c r="L143" s="63"/>
      <c r="M143" s="63"/>
      <c r="N143" s="63"/>
      <c r="O143" s="63"/>
      <c r="P143" s="63"/>
      <c r="Q143" s="63"/>
      <c r="R143" s="63"/>
      <c r="S143" s="63"/>
      <c r="T143" s="63"/>
      <c r="U143" s="63"/>
      <c r="V143" s="63"/>
      <c r="W143" s="63"/>
      <c r="X143" s="12"/>
    </row>
    <row r="144" spans="1:26" s="10" customFormat="1" ht="3"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row>
    <row r="145" spans="1:26" s="10" customFormat="1" ht="13.9" customHeight="1" x14ac:dyDescent="0.2">
      <c r="A145" s="9"/>
      <c r="B145" s="99" t="s">
        <v>118</v>
      </c>
      <c r="C145" s="99"/>
      <c r="D145" s="99"/>
      <c r="E145" s="99"/>
      <c r="F145" s="99"/>
      <c r="G145" s="99"/>
      <c r="H145" s="99"/>
      <c r="I145" s="99"/>
      <c r="J145" s="99"/>
      <c r="K145" s="99"/>
      <c r="L145" s="99"/>
      <c r="M145" s="99"/>
      <c r="N145" s="99"/>
      <c r="O145" s="99"/>
      <c r="P145" s="99"/>
      <c r="Q145" s="99"/>
      <c r="R145" s="99"/>
      <c r="S145" s="99"/>
      <c r="T145" s="99"/>
      <c r="U145" s="99"/>
      <c r="V145" s="99"/>
      <c r="W145" s="99"/>
      <c r="X145" s="9"/>
      <c r="Y145" s="16"/>
      <c r="Z145" s="16"/>
    </row>
    <row r="146" spans="1:26" s="10" customFormat="1" x14ac:dyDescent="0.2">
      <c r="A146" s="9"/>
      <c r="B146" s="99"/>
      <c r="C146" s="99"/>
      <c r="D146" s="99"/>
      <c r="E146" s="99"/>
      <c r="F146" s="99"/>
      <c r="G146" s="99"/>
      <c r="H146" s="99"/>
      <c r="I146" s="99"/>
      <c r="J146" s="99"/>
      <c r="K146" s="99"/>
      <c r="L146" s="99"/>
      <c r="M146" s="99"/>
      <c r="N146" s="99"/>
      <c r="O146" s="99"/>
      <c r="P146" s="99"/>
      <c r="Q146" s="99"/>
      <c r="R146" s="99"/>
      <c r="S146" s="99"/>
      <c r="T146" s="99"/>
      <c r="U146" s="99"/>
      <c r="V146" s="99"/>
      <c r="W146" s="99"/>
      <c r="X146" s="9"/>
      <c r="Y146" s="16"/>
      <c r="Z146" s="16"/>
    </row>
    <row r="147" spans="1:26" s="10" customFormat="1" x14ac:dyDescent="0.2">
      <c r="A147" s="9"/>
      <c r="B147" s="99"/>
      <c r="C147" s="99"/>
      <c r="D147" s="99"/>
      <c r="E147" s="99"/>
      <c r="F147" s="99"/>
      <c r="G147" s="99"/>
      <c r="H147" s="99"/>
      <c r="I147" s="99"/>
      <c r="J147" s="99"/>
      <c r="K147" s="99"/>
      <c r="L147" s="99"/>
      <c r="M147" s="99"/>
      <c r="N147" s="99"/>
      <c r="O147" s="99"/>
      <c r="P147" s="99"/>
      <c r="Q147" s="99"/>
      <c r="R147" s="99"/>
      <c r="S147" s="99"/>
      <c r="T147" s="99"/>
      <c r="U147" s="99"/>
      <c r="V147" s="99"/>
      <c r="W147" s="99"/>
      <c r="X147" s="9"/>
      <c r="Y147" s="16"/>
      <c r="Z147" s="16"/>
    </row>
    <row r="148" spans="1:26" s="10" customFormat="1" x14ac:dyDescent="0.2">
      <c r="A148" s="9"/>
      <c r="B148" s="99"/>
      <c r="C148" s="99"/>
      <c r="D148" s="99"/>
      <c r="E148" s="99"/>
      <c r="F148" s="99"/>
      <c r="G148" s="99"/>
      <c r="H148" s="99"/>
      <c r="I148" s="99"/>
      <c r="J148" s="99"/>
      <c r="K148" s="99"/>
      <c r="L148" s="99"/>
      <c r="M148" s="99"/>
      <c r="N148" s="99"/>
      <c r="O148" s="99"/>
      <c r="P148" s="99"/>
      <c r="Q148" s="99"/>
      <c r="R148" s="99"/>
      <c r="S148" s="99"/>
      <c r="T148" s="99"/>
      <c r="U148" s="99"/>
      <c r="V148" s="99"/>
      <c r="W148" s="99"/>
      <c r="X148" s="9"/>
      <c r="Y148" s="16"/>
      <c r="Z148" s="16"/>
    </row>
    <row r="149" spans="1:26" s="10" customFormat="1" ht="3"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row>
    <row r="150" spans="1:26" x14ac:dyDescent="0.2">
      <c r="Y150" s="10"/>
      <c r="Z150" s="10"/>
    </row>
  </sheetData>
  <sheetProtection algorithmName="SHA-512" hashValue="/3w+41OYFDY0e0fxc/KEAvAnmKsjy67tpntRjJ9Mm3eC+8E7cpX1yXFahVuJZLwn1SaJakstrKBAq6wbc1Fxag==" saltValue="wUDrr7sV9/yfSI6g6LXwjg==" spinCount="100000" sheet="1" selectLockedCells="1"/>
  <mergeCells count="134">
    <mergeCell ref="B69:W69"/>
    <mergeCell ref="B72:W72"/>
    <mergeCell ref="S64:T65"/>
    <mergeCell ref="V64:W65"/>
    <mergeCell ref="E49:O49"/>
    <mergeCell ref="B44:W44"/>
    <mergeCell ref="E34:O34"/>
    <mergeCell ref="E37:O37"/>
    <mergeCell ref="E39:O39"/>
    <mergeCell ref="E41:O41"/>
    <mergeCell ref="S34:T34"/>
    <mergeCell ref="V34:W34"/>
    <mergeCell ref="S47:T48"/>
    <mergeCell ref="V47:W48"/>
    <mergeCell ref="S49:T49"/>
    <mergeCell ref="V49:W49"/>
    <mergeCell ref="S51:T51"/>
    <mergeCell ref="V51:W51"/>
    <mergeCell ref="S53:T53"/>
    <mergeCell ref="V53:W53"/>
    <mergeCell ref="B65:C65"/>
    <mergeCell ref="B66:C66"/>
    <mergeCell ref="E66:O66"/>
    <mergeCell ref="S37:T37"/>
    <mergeCell ref="B90:O90"/>
    <mergeCell ref="B92:O92"/>
    <mergeCell ref="B94:O94"/>
    <mergeCell ref="S90:T90"/>
    <mergeCell ref="S92:T92"/>
    <mergeCell ref="V90:W90"/>
    <mergeCell ref="V92:W92"/>
    <mergeCell ref="B79:I82"/>
    <mergeCell ref="B77:I77"/>
    <mergeCell ref="B145:W148"/>
    <mergeCell ref="A85:X85"/>
    <mergeCell ref="B121:K128"/>
    <mergeCell ref="B96:O96"/>
    <mergeCell ref="S94:T94"/>
    <mergeCell ref="A105:X105"/>
    <mergeCell ref="A119:X119"/>
    <mergeCell ref="S88:T89"/>
    <mergeCell ref="V88:W89"/>
    <mergeCell ref="A104:V104"/>
    <mergeCell ref="V94:W94"/>
    <mergeCell ref="S96:T96"/>
    <mergeCell ref="V96:W96"/>
    <mergeCell ref="Q100:W103"/>
    <mergeCell ref="B99:O103"/>
    <mergeCell ref="B87:W87"/>
    <mergeCell ref="B107:W107"/>
    <mergeCell ref="B132:L139"/>
    <mergeCell ref="N132:W134"/>
    <mergeCell ref="N136:W139"/>
    <mergeCell ref="B143:W143"/>
    <mergeCell ref="A130:X130"/>
    <mergeCell ref="A141:X141"/>
    <mergeCell ref="M122:W128"/>
    <mergeCell ref="A1:J1"/>
    <mergeCell ref="K1:M1"/>
    <mergeCell ref="N1:R1"/>
    <mergeCell ref="S1:V1"/>
    <mergeCell ref="A86:V86"/>
    <mergeCell ref="A63:X63"/>
    <mergeCell ref="A46:X46"/>
    <mergeCell ref="B49:C49"/>
    <mergeCell ref="B51:C51"/>
    <mergeCell ref="B53:C53"/>
    <mergeCell ref="B55:C55"/>
    <mergeCell ref="B48:C48"/>
    <mergeCell ref="B29:C29"/>
    <mergeCell ref="S28:T29"/>
    <mergeCell ref="V28:W29"/>
    <mergeCell ref="E30:O30"/>
    <mergeCell ref="E32:O32"/>
    <mergeCell ref="V66:W66"/>
    <mergeCell ref="A74:X74"/>
    <mergeCell ref="K77:W83"/>
    <mergeCell ref="S66:T66"/>
    <mergeCell ref="A27:X27"/>
    <mergeCell ref="B58:W58"/>
    <mergeCell ref="B61:W61"/>
    <mergeCell ref="A3:J3"/>
    <mergeCell ref="K3:M3"/>
    <mergeCell ref="N3:P3"/>
    <mergeCell ref="Q3:R3"/>
    <mergeCell ref="S3:V3"/>
    <mergeCell ref="A2:J2"/>
    <mergeCell ref="K2:M2"/>
    <mergeCell ref="N2:P2"/>
    <mergeCell ref="Q2:R2"/>
    <mergeCell ref="S2:V2"/>
    <mergeCell ref="B37:C37"/>
    <mergeCell ref="B32:C32"/>
    <mergeCell ref="B36:C36"/>
    <mergeCell ref="B39:C39"/>
    <mergeCell ref="S30:T30"/>
    <mergeCell ref="V30:W30"/>
    <mergeCell ref="S32:T32"/>
    <mergeCell ref="A4:J4"/>
    <mergeCell ref="K4:M4"/>
    <mergeCell ref="N4:P4"/>
    <mergeCell ref="S4:V4"/>
    <mergeCell ref="B10:C10"/>
    <mergeCell ref="E10:G10"/>
    <mergeCell ref="I10:P10"/>
    <mergeCell ref="R10:W10"/>
    <mergeCell ref="A5:X5"/>
    <mergeCell ref="A6:X6"/>
    <mergeCell ref="A7:X7"/>
    <mergeCell ref="B14:C14"/>
    <mergeCell ref="F14:G14"/>
    <mergeCell ref="B17:G17"/>
    <mergeCell ref="I17:L17"/>
    <mergeCell ref="B22:C22"/>
    <mergeCell ref="F22:G22"/>
    <mergeCell ref="B25:C25"/>
    <mergeCell ref="F25:G25"/>
    <mergeCell ref="M13:W14"/>
    <mergeCell ref="V17:X17"/>
    <mergeCell ref="N17:U17"/>
    <mergeCell ref="K22:W25"/>
    <mergeCell ref="A19:X19"/>
    <mergeCell ref="V32:W32"/>
    <mergeCell ref="B30:C30"/>
    <mergeCell ref="V37:W37"/>
    <mergeCell ref="S39:T39"/>
    <mergeCell ref="V39:W39"/>
    <mergeCell ref="S41:T41"/>
    <mergeCell ref="V41:W41"/>
    <mergeCell ref="E51:O51"/>
    <mergeCell ref="E53:O53"/>
    <mergeCell ref="E55:O55"/>
    <mergeCell ref="S55:T55"/>
    <mergeCell ref="V55:W55"/>
  </mergeCells>
  <dataValidations count="5">
    <dataValidation type="list" allowBlank="1" showInputMessage="1" showErrorMessage="1" sqref="E30 E37 E39 E32 E34 E41" xr:uid="{00000000-0002-0000-0100-000000000000}">
      <formula1>Refreshments</formula1>
    </dataValidation>
    <dataValidation type="list" allowBlank="1" showInputMessage="1" showErrorMessage="1" sqref="E66" xr:uid="{00000000-0002-0000-0100-000001000000}">
      <formula1>Food</formula1>
    </dataValidation>
    <dataValidation type="list" allowBlank="1" showInputMessage="1" showErrorMessage="1" sqref="E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xr:uid="{F8DA3D19-801F-47E2-AB05-F38BC6E7AA10}">
      <formula1>Accompaniments</formula1>
    </dataValidation>
    <dataValidation type="list" allowBlank="1" showInputMessage="1" showErrorMessage="1" sqref="S11:T12 P11:Q12 R10:R12" xr:uid="{00000000-0002-0000-0100-000005000000}">
      <formula1>Venues</formula1>
    </dataValidation>
    <dataValidation type="list" allowBlank="1" showInputMessage="1" showErrorMessage="1" sqref="B90 B92 B94 B96" xr:uid="{00000000-0002-0000-0100-000006000000}">
      <formula1>Flowers</formula1>
    </dataValidation>
  </dataValidations>
  <hyperlinks>
    <hyperlink ref="V17" r:id="rId1" xr:uid="{07B668B2-9703-4C01-B51B-D04342EEF7DD}"/>
  </hyperlinks>
  <printOptions horizontalCentered="1"/>
  <pageMargins left="0.23622047244094491" right="0.23622047244094491" top="0.19685039370078741" bottom="0.19685039370078741" header="0.31496062992125984" footer="0.15748031496062992"/>
  <pageSetup paperSize="9" scale="90" orientation="portrait" r:id="rId2"/>
  <headerFooter>
    <oddFooter>&amp;L&amp;"Verdana,Regular"&amp;8Portcullis Hospitality | Portcullis House | 1-2 Bridge Street | London | SW1A 2JH
+44 (0)20 7219 1688   portcullishousecatering@parliament.uk   www.parliament.uk/hoc-pch&amp;R&amp;KFF0000All prices inclusive of VAT at 20%</oddFooter>
  </headerFooter>
  <rowBreaks count="1" manualBreakCount="1">
    <brk id="73" max="2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46"/>
  <sheetViews>
    <sheetView workbookViewId="0">
      <selection sqref="A1:XFD1048576"/>
    </sheetView>
  </sheetViews>
  <sheetFormatPr defaultRowHeight="15" x14ac:dyDescent="0.25"/>
  <cols>
    <col min="2" max="2" width="76.7109375" bestFit="1" customWidth="1"/>
    <col min="3" max="3" width="6.42578125" customWidth="1"/>
    <col min="4" max="4" width="34.42578125" bestFit="1" customWidth="1"/>
  </cols>
  <sheetData>
    <row r="1" spans="1:5" ht="15" customHeight="1" x14ac:dyDescent="0.25">
      <c r="A1" s="1" t="s">
        <v>0</v>
      </c>
    </row>
    <row r="2" spans="1:5" ht="15" customHeight="1" x14ac:dyDescent="0.25">
      <c r="B2" s="1" t="s">
        <v>11</v>
      </c>
      <c r="C2" s="1"/>
      <c r="D2" s="17" t="s">
        <v>31</v>
      </c>
      <c r="E2" s="18"/>
    </row>
    <row r="3" spans="1:5" ht="15" customHeight="1" x14ac:dyDescent="0.25">
      <c r="B3" s="3" t="s">
        <v>101</v>
      </c>
      <c r="C3" s="48">
        <v>3</v>
      </c>
      <c r="D3" s="18" t="s">
        <v>122</v>
      </c>
      <c r="E3" s="55">
        <v>46</v>
      </c>
    </row>
    <row r="4" spans="1:5" ht="15" customHeight="1" x14ac:dyDescent="0.25">
      <c r="B4" s="3" t="s">
        <v>102</v>
      </c>
      <c r="C4" s="48">
        <v>3.75</v>
      </c>
      <c r="D4" s="18" t="s">
        <v>123</v>
      </c>
      <c r="E4" s="55">
        <v>53</v>
      </c>
    </row>
    <row r="5" spans="1:5" ht="15" customHeight="1" x14ac:dyDescent="0.25">
      <c r="B5" s="3" t="s">
        <v>96</v>
      </c>
      <c r="C5" s="48">
        <v>4.75</v>
      </c>
      <c r="D5" s="18" t="s">
        <v>124</v>
      </c>
      <c r="E5" s="55">
        <v>62</v>
      </c>
    </row>
    <row r="6" spans="1:5" ht="15" customHeight="1" x14ac:dyDescent="0.25">
      <c r="B6" s="3" t="s">
        <v>97</v>
      </c>
      <c r="C6" s="48">
        <v>2.5</v>
      </c>
      <c r="D6" s="18" t="s">
        <v>125</v>
      </c>
      <c r="E6" s="55">
        <v>77</v>
      </c>
    </row>
    <row r="7" spans="1:5" ht="15" customHeight="1" x14ac:dyDescent="0.25">
      <c r="B7" s="3" t="s">
        <v>113</v>
      </c>
      <c r="C7" s="48">
        <v>2.5</v>
      </c>
      <c r="D7" s="18" t="s">
        <v>126</v>
      </c>
      <c r="E7" s="55">
        <v>84</v>
      </c>
    </row>
    <row r="8" spans="1:5" ht="15" customHeight="1" x14ac:dyDescent="0.25">
      <c r="B8" s="3" t="s">
        <v>114</v>
      </c>
      <c r="C8" s="48">
        <v>2.5</v>
      </c>
      <c r="D8" s="18" t="s">
        <v>127</v>
      </c>
      <c r="E8" s="55">
        <v>92</v>
      </c>
    </row>
    <row r="9" spans="1:5" ht="15" customHeight="1" x14ac:dyDescent="0.25">
      <c r="B9" s="3" t="s">
        <v>98</v>
      </c>
      <c r="C9" s="48">
        <v>3</v>
      </c>
      <c r="D9" s="18" t="s">
        <v>128</v>
      </c>
      <c r="E9" s="55">
        <v>106</v>
      </c>
    </row>
    <row r="10" spans="1:5" ht="15" customHeight="1" x14ac:dyDescent="0.25">
      <c r="B10" s="3" t="s">
        <v>99</v>
      </c>
      <c r="C10" s="48">
        <v>5.5</v>
      </c>
      <c r="D10" s="18" t="s">
        <v>129</v>
      </c>
      <c r="E10" s="55">
        <v>123</v>
      </c>
    </row>
    <row r="11" spans="1:5" ht="15" customHeight="1" x14ac:dyDescent="0.25">
      <c r="B11" s="3" t="s">
        <v>100</v>
      </c>
      <c r="C11" s="48">
        <v>8.5</v>
      </c>
      <c r="D11" s="18" t="s">
        <v>130</v>
      </c>
      <c r="E11" s="55">
        <v>101</v>
      </c>
    </row>
    <row r="12" spans="1:5" ht="15" customHeight="1" x14ac:dyDescent="0.25">
      <c r="B12" s="3"/>
      <c r="C12" s="48"/>
      <c r="D12" s="18" t="s">
        <v>131</v>
      </c>
      <c r="E12" s="55">
        <v>107</v>
      </c>
    </row>
    <row r="13" spans="1:5" ht="15" customHeight="1" x14ac:dyDescent="0.25">
      <c r="B13" s="3"/>
      <c r="C13" s="3"/>
      <c r="D13" s="18" t="s">
        <v>132</v>
      </c>
      <c r="E13" s="55">
        <v>116</v>
      </c>
    </row>
    <row r="14" spans="1:5" ht="15" customHeight="1" x14ac:dyDescent="0.25">
      <c r="B14" s="2" t="s">
        <v>14</v>
      </c>
      <c r="C14" s="2"/>
      <c r="D14" s="18" t="s">
        <v>133</v>
      </c>
      <c r="E14" s="55">
        <v>131</v>
      </c>
    </row>
    <row r="15" spans="1:5" ht="15" customHeight="1" x14ac:dyDescent="0.25">
      <c r="B15" s="2" t="s">
        <v>26</v>
      </c>
      <c r="C15" s="2"/>
      <c r="D15" s="18" t="s">
        <v>134</v>
      </c>
      <c r="E15" s="55">
        <v>122</v>
      </c>
    </row>
    <row r="16" spans="1:5" ht="15" customHeight="1" x14ac:dyDescent="0.25">
      <c r="B16" s="3" t="s">
        <v>88</v>
      </c>
      <c r="C16" s="48">
        <v>3.75</v>
      </c>
      <c r="D16" s="18" t="s">
        <v>135</v>
      </c>
      <c r="E16" s="55">
        <v>131</v>
      </c>
    </row>
    <row r="17" spans="2:5" ht="15" customHeight="1" x14ac:dyDescent="0.25">
      <c r="B17" s="3" t="s">
        <v>89</v>
      </c>
      <c r="C17" s="48">
        <v>4.5</v>
      </c>
      <c r="D17" s="18" t="s">
        <v>136</v>
      </c>
      <c r="E17" s="55">
        <v>146</v>
      </c>
    </row>
    <row r="18" spans="2:5" ht="15" customHeight="1" x14ac:dyDescent="0.25">
      <c r="B18" s="3" t="s">
        <v>90</v>
      </c>
      <c r="C18" s="48">
        <v>1.75</v>
      </c>
      <c r="D18" s="18" t="s">
        <v>137</v>
      </c>
      <c r="E18" s="55">
        <v>152</v>
      </c>
    </row>
    <row r="19" spans="2:5" ht="15" customHeight="1" x14ac:dyDescent="0.25">
      <c r="B19" s="3" t="s">
        <v>91</v>
      </c>
      <c r="C19" s="48">
        <v>1</v>
      </c>
      <c r="D19" s="18" t="s">
        <v>121</v>
      </c>
      <c r="E19" s="55">
        <v>278</v>
      </c>
    </row>
    <row r="20" spans="2:5" ht="15" customHeight="1" x14ac:dyDescent="0.25">
      <c r="B20" s="3" t="s">
        <v>92</v>
      </c>
      <c r="C20" s="48">
        <v>1.5</v>
      </c>
      <c r="D20" s="18" t="s">
        <v>138</v>
      </c>
      <c r="E20" s="55">
        <v>290</v>
      </c>
    </row>
    <row r="21" spans="2:5" ht="15" customHeight="1" x14ac:dyDescent="0.25">
      <c r="B21" s="3" t="s">
        <v>93</v>
      </c>
      <c r="C21" s="48">
        <v>1.5</v>
      </c>
      <c r="D21" s="18" t="s">
        <v>120</v>
      </c>
      <c r="E21" s="55">
        <v>305</v>
      </c>
    </row>
    <row r="22" spans="2:5" ht="15" customHeight="1" x14ac:dyDescent="0.25">
      <c r="B22" s="3" t="s">
        <v>94</v>
      </c>
      <c r="C22" s="48">
        <v>1.5</v>
      </c>
      <c r="D22" s="18" t="s">
        <v>139</v>
      </c>
      <c r="E22" s="55">
        <v>335</v>
      </c>
    </row>
    <row r="23" spans="2:5" ht="15" customHeight="1" x14ac:dyDescent="0.25">
      <c r="B23" s="3"/>
      <c r="C23" s="48"/>
      <c r="D23" s="18" t="s">
        <v>140</v>
      </c>
      <c r="E23" s="18"/>
    </row>
    <row r="24" spans="2:5" ht="15" customHeight="1" x14ac:dyDescent="0.25">
      <c r="B24" s="2" t="s">
        <v>103</v>
      </c>
      <c r="C24" s="48"/>
    </row>
    <row r="25" spans="2:5" ht="15" customHeight="1" x14ac:dyDescent="0.25">
      <c r="B25" s="2" t="s">
        <v>26</v>
      </c>
      <c r="C25" s="49"/>
    </row>
    <row r="26" spans="2:5" ht="15" customHeight="1" x14ac:dyDescent="0.25">
      <c r="B26" s="1"/>
      <c r="C26" s="50"/>
      <c r="D26" s="18" t="s">
        <v>141</v>
      </c>
    </row>
    <row r="27" spans="2:5" ht="15" customHeight="1" x14ac:dyDescent="0.25">
      <c r="B27" s="3" t="s">
        <v>107</v>
      </c>
      <c r="C27" s="48">
        <v>18</v>
      </c>
      <c r="D27" s="18" t="s">
        <v>142</v>
      </c>
    </row>
    <row r="28" spans="2:5" ht="15" customHeight="1" x14ac:dyDescent="0.25">
      <c r="B28" s="3" t="s">
        <v>106</v>
      </c>
      <c r="C28" s="48">
        <v>16.5</v>
      </c>
      <c r="D28" s="18" t="s">
        <v>143</v>
      </c>
    </row>
    <row r="29" spans="2:5" ht="15" customHeight="1" x14ac:dyDescent="0.25">
      <c r="B29" s="1"/>
      <c r="C29" s="50"/>
      <c r="D29" s="18" t="s">
        <v>144</v>
      </c>
    </row>
    <row r="30" spans="2:5" ht="15" customHeight="1" x14ac:dyDescent="0.25">
      <c r="B30" s="3" t="s">
        <v>95</v>
      </c>
      <c r="C30" s="48">
        <v>16.5</v>
      </c>
    </row>
    <row r="31" spans="2:5" ht="15" customHeight="1" x14ac:dyDescent="0.25">
      <c r="B31" s="1"/>
      <c r="C31" s="49"/>
    </row>
    <row r="32" spans="2:5" ht="15" customHeight="1" x14ac:dyDescent="0.25">
      <c r="B32" s="4" t="s">
        <v>108</v>
      </c>
      <c r="C32" s="51">
        <v>18</v>
      </c>
    </row>
    <row r="33" spans="2:3" ht="15" customHeight="1" x14ac:dyDescent="0.25">
      <c r="B33" s="4"/>
      <c r="C33" s="4"/>
    </row>
    <row r="34" spans="2:3" ht="15" customHeight="1" x14ac:dyDescent="0.25">
      <c r="B34" s="5" t="s">
        <v>4</v>
      </c>
      <c r="C34" s="5"/>
    </row>
    <row r="35" spans="2:3" ht="15" customHeight="1" x14ac:dyDescent="0.25">
      <c r="B35" t="s">
        <v>15</v>
      </c>
    </row>
    <row r="36" spans="2:3" x14ac:dyDescent="0.25">
      <c r="B36" t="s">
        <v>16</v>
      </c>
    </row>
    <row r="37" spans="2:3" x14ac:dyDescent="0.25">
      <c r="B37" t="s">
        <v>17</v>
      </c>
    </row>
    <row r="38" spans="2:3" x14ac:dyDescent="0.25">
      <c r="B38" t="s">
        <v>18</v>
      </c>
    </row>
    <row r="39" spans="2:3" x14ac:dyDescent="0.25">
      <c r="B39" t="s">
        <v>19</v>
      </c>
    </row>
    <row r="40" spans="2:3" x14ac:dyDescent="0.25">
      <c r="B40" t="s">
        <v>20</v>
      </c>
    </row>
    <row r="41" spans="2:3" x14ac:dyDescent="0.25">
      <c r="B41" t="s">
        <v>21</v>
      </c>
    </row>
    <row r="42" spans="2:3" x14ac:dyDescent="0.25">
      <c r="B42" t="s">
        <v>22</v>
      </c>
    </row>
    <row r="43" spans="2:3" x14ac:dyDescent="0.25">
      <c r="B43" t="s">
        <v>23</v>
      </c>
    </row>
    <row r="44" spans="2:3" x14ac:dyDescent="0.25">
      <c r="B44" t="s">
        <v>24</v>
      </c>
    </row>
    <row r="45" spans="2:3" x14ac:dyDescent="0.25">
      <c r="B45" t="s">
        <v>25</v>
      </c>
    </row>
    <row r="46" spans="2:3" x14ac:dyDescent="0.25">
      <c r="B46" t="s">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HoP RM Meridio Document" ma:contentTypeID="0x0101006EE69677D2A0AB42A78310A12E7F239D01001A1A84C942DC2F43BD1952697AE658FD" ma:contentTypeVersion="849" ma:contentTypeDescription="" ma:contentTypeScope="" ma:versionID="7002b9a902265e81d0a94cdaf92c5bb9">
  <xsd:schema xmlns:xsd="http://www.w3.org/2001/XMLSchema" xmlns:xs="http://www.w3.org/2001/XMLSchema" xmlns:p="http://schemas.microsoft.com/office/2006/metadata/properties" xmlns:ns2="4600776d-0a3c-44b4-bff2-0ceaafb13046" xmlns:ns4="127f9393-f70f-4729-8cb7-fb57a5330433" xmlns:ns5="58810d95-79b5-4dac-be5e-6802e999dd7c" targetNamespace="http://schemas.microsoft.com/office/2006/metadata/properties" ma:root="true" ma:fieldsID="244bf064f11e0d5781f685f78158e4c9" ns2:_="" ns4:_="" ns5:_="">
    <xsd:import namespace="4600776d-0a3c-44b4-bff2-0ceaafb13046"/>
    <xsd:import namespace="127f9393-f70f-4729-8cb7-fb57a5330433"/>
    <xsd:import namespace="58810d95-79b5-4dac-be5e-6802e999dd7c"/>
    <xsd:element name="properties">
      <xsd:complexType>
        <xsd:sequence>
          <xsd:element name="documentManagement">
            <xsd:complexType>
              <xsd:all>
                <xsd:element ref="ns2:SPIREFolderName" minOccurs="0"/>
                <xsd:element ref="ns2:SPIREFolderLocation" minOccurs="0"/>
                <xsd:element ref="ns2:SPIREDisposalHold" minOccurs="0"/>
                <xsd:element ref="ns2:ArchivalTransferPublicAccess" minOccurs="0"/>
                <xsd:element ref="ns2:PublicAccessClosurePeriod" minOccurs="0"/>
                <xsd:element ref="ns2:SPIREFolderRestrictedAccess" minOccurs="0"/>
                <xsd:element ref="ns2:RetentionTriggerDate" minOccurs="0"/>
                <xsd:element ref="ns2:SPIREFolderID" minOccurs="0"/>
                <xsd:element ref="ns2:SPIREDisposalSchedule" minOccurs="0"/>
                <xsd:element ref="ns2:SPIREEffectiveDate" minOccurs="0"/>
                <xsd:element ref="ns2:SPIREOwner" minOccurs="0"/>
                <xsd:element ref="ns2:k5b153ee974a4a57a7568e533217f2cb" minOccurs="0"/>
                <xsd:element ref="ns2:TaxCatchAll" minOccurs="0"/>
                <xsd:element ref="ns2:TaxCatchAllLabel" minOccurs="0"/>
                <xsd:element ref="ns2:SPIREDocumentID" minOccurs="0"/>
                <xsd:element ref="ns2:SPIRELatestVersionID" minOccurs="0"/>
                <xsd:element ref="ns2:SPIREDefaultLockFileName" minOccurs="0"/>
                <xsd:element ref="ns2:Fingerprint" minOccurs="0"/>
                <xsd:element ref="ns2:SPIREGlobalID" minOccurs="0"/>
                <xsd:element ref="ns2:Mimetype" minOccurs="0"/>
                <xsd:element ref="ns2:c4838c65c76546ae93d5703426802f7f" minOccurs="0"/>
                <xsd:element ref="ns2:j6c5b17cd04246da82e5604daf08bc68" minOccurs="0"/>
                <xsd:element ref="ns2:g3ef09377e3444258679b6035a1ff93a" minOccurs="0"/>
                <xsd:element ref="ns2:cd0fc526a5c840319a97fd94028e9904" minOccurs="0"/>
                <xsd:element ref="ns2:RecordNumber" minOccurs="0"/>
                <xsd:element ref="ns2:TransfertoArchives" minOccurs="0"/>
                <xsd:element ref="ns4:Team"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SPIREFolderName" ma:index="8" nillable="true" ma:displayName="SPIRE Folder Name" ma:internalName="SPIREFolderName" ma:readOnly="false">
      <xsd:simpleType>
        <xsd:restriction base="dms:Text">
          <xsd:maxLength value="255"/>
        </xsd:restriction>
      </xsd:simpleType>
    </xsd:element>
    <xsd:element name="SPIREFolderLocation" ma:index="9" nillable="true" ma:displayName="SPIRE Folder Location" ma:internalName="SPIREFolderLocation" ma:readOnly="false">
      <xsd:simpleType>
        <xsd:restriction base="dms:Note">
          <xsd:maxLength value="255"/>
        </xsd:restriction>
      </xsd:simpleType>
    </xsd:element>
    <xsd:element name="SPIREDisposalHold" ma:index="10" nillable="true" ma:displayName="SPIRE Disposal Hold" ma:internalName="SPIREDisposalHold" ma:readOnly="false">
      <xsd:simpleType>
        <xsd:restriction base="dms:Text">
          <xsd:maxLength value="255"/>
        </xsd:restriction>
      </xsd:simpleType>
    </xsd:element>
    <xsd:element name="ArchivalTransferPublicAccess" ma:index="11" nillable="true" ma:displayName="Archival Transfer Public Access" ma:internalName="ArchivalTransferPublicAccess" ma:readOnly="false">
      <xsd:simpleType>
        <xsd:restriction base="dms:Text">
          <xsd:maxLength value="255"/>
        </xsd:restriction>
      </xsd:simpleType>
    </xsd:element>
    <xsd:element name="PublicAccessClosurePeriod" ma:index="12" nillable="true" ma:displayName="Public Access Closure Period" ma:internalName="PublicAccessClosurePeriod" ma:readOnly="false">
      <xsd:simpleType>
        <xsd:restriction base="dms:Text">
          <xsd:maxLength value="255"/>
        </xsd:restriction>
      </xsd:simpleType>
    </xsd:element>
    <xsd:element name="SPIREFolderRestrictedAccess" ma:index="13" nillable="true" ma:displayName="SPIRE Folder Restricted Access" ma:internalName="SPIREFolderRestrictedAccess" ma:readOnly="false">
      <xsd:simpleType>
        <xsd:restriction base="dms:Text">
          <xsd:maxLength value="255"/>
        </xsd:restriction>
      </xsd:simpleType>
    </xsd:element>
    <xsd:element name="RetentionTriggerDate" ma:index="14" nillable="true" ma:displayName="Retention Trigger Date" ma:format="DateOnly" ma:internalName="RetentionTriggerDate" ma:readOnly="false">
      <xsd:simpleType>
        <xsd:restriction base="dms:DateTime"/>
      </xsd:simpleType>
    </xsd:element>
    <xsd:element name="SPIREFolderID" ma:index="15" nillable="true" ma:displayName="SPIRE Folder ID" ma:decimals="0" ma:internalName="SPIREFolderID" ma:readOnly="false" ma:percentage="FALSE">
      <xsd:simpleType>
        <xsd:restriction base="dms:Number"/>
      </xsd:simpleType>
    </xsd:element>
    <xsd:element name="SPIREDisposalSchedule" ma:index="16" nillable="true" ma:displayName="SPIRE Disposal Schedule" ma:internalName="SPIREDisposalSchedule" ma:readOnly="false">
      <xsd:simpleType>
        <xsd:restriction base="dms:Text">
          <xsd:maxLength value="255"/>
        </xsd:restriction>
      </xsd:simpleType>
    </xsd:element>
    <xsd:element name="SPIREEffectiveDate" ma:index="17" nillable="true" ma:displayName="SPIRE Effective Date" ma:format="DateOnly" ma:internalName="SPIREEffectiveDate" ma:readOnly="false">
      <xsd:simpleType>
        <xsd:restriction base="dms:DateTime"/>
      </xsd:simpleType>
    </xsd:element>
    <xsd:element name="SPIREOwner" ma:index="19" nillable="true" ma:displayName="SPIRE Owner" ma:internalName="SPIREOwner" ma:readOnly="false">
      <xsd:simpleType>
        <xsd:restriction base="dms:Text">
          <xsd:maxLength value="255"/>
        </xsd:restriction>
      </xsd:simple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422c139d-a5a2-44d5-806a-0b6cab33d041}" ma:internalName="TaxCatchAllLabel" ma:readOnly="true" ma:showField="CatchAllDataLabel"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SPIREDocumentID" ma:index="24" nillable="true" ma:displayName="SPIRE Document ID" ma:decimals="0" ma:internalName="SPIREDocumentID" ma:readOnly="false" ma:percentage="FALSE">
      <xsd:simpleType>
        <xsd:restriction base="dms:Number"/>
      </xsd:simpleType>
    </xsd:element>
    <xsd:element name="SPIRELatestVersionID" ma:index="25" nillable="true" ma:displayName="SPIRE Latest Version ID" ma:internalName="SPIRELatestVersionID" ma:readOnly="false" ma:percentage="FALSE">
      <xsd:simpleType>
        <xsd:restriction base="dms:Number"/>
      </xsd:simpleType>
    </xsd:element>
    <xsd:element name="SPIREDefaultLockFileName" ma:index="26" nillable="true" ma:displayName="SPIRE Default Lock File Name" ma:internalName="SPIREDefaultLockFileName" ma:readOnly="false">
      <xsd:simpleType>
        <xsd:restriction base="dms:Text">
          <xsd:maxLength value="255"/>
        </xsd:restriction>
      </xsd:simpleType>
    </xsd:element>
    <xsd:element name="Fingerprint" ma:index="28" nillable="true" ma:displayName="Fingerprint" ma:internalName="Fingerprint" ma:readOnly="false">
      <xsd:simpleType>
        <xsd:restriction base="dms:Text">
          <xsd:maxLength value="255"/>
        </xsd:restriction>
      </xsd:simpleType>
    </xsd:element>
    <xsd:element name="SPIREGlobalID" ma:index="29" nillable="true" ma:displayName="SPIRE Global ID" ma:internalName="SPIREGlobalID" ma:readOnly="false">
      <xsd:simpleType>
        <xsd:restriction base="dms:Text">
          <xsd:maxLength value="255"/>
        </xsd:restriction>
      </xsd:simpleType>
    </xsd:element>
    <xsd:element name="Mimetype" ma:index="30" nillable="true" ma:displayName="Mimetype" ma:description="Column used for mapping the Meridio version mimetypes from SPIRE into SharePoint." ma:internalName="Mimetype" ma:readOnly="false">
      <xsd:simpleType>
        <xsd:restriction base="dms:Text">
          <xsd:maxLength value="255"/>
        </xsd:restriction>
      </xsd:simpleType>
    </xsd:element>
    <xsd:element name="c4838c65c76546ae93d5703426802f7f" ma:index="31"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33"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35"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cd0fc526a5c840319a97fd94028e9904" ma:index="37"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RecordNumber" ma:index="39" nillable="true" ma:displayName="Record Number" ma:indexed="true" ma:internalName="RecordNumber" ma:readOnly="false">
      <xsd:simpleType>
        <xsd:restriction base="dms:Text">
          <xsd:maxLength value="255"/>
        </xsd:restriction>
      </xsd:simpleType>
    </xsd:element>
    <xsd:element name="TransfertoArchives" ma:index="40" nillable="true" ma:displayName="Transfer to Archives" ma:default="0" ma:internalName="TransfertoArchive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Team" ma:index="41"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7"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ArchivalTransferPublicAccess xmlns="4600776d-0a3c-44b4-bff2-0ceaafb13046">Open</ArchivalTransferPublicAccess>
    <SPIREFolderRestrictedAccess xmlns="4600776d-0a3c-44b4-bff2-0ceaafb13046" xsi:nil="true"/>
    <k5b153ee974a4a57a7568e533217f2cb xmlns="4600776d-0a3c-44b4-bff2-0ceaafb13046">
      <Terms xmlns="http://schemas.microsoft.com/office/infopath/2007/PartnerControls"/>
    </k5b153ee974a4a57a7568e533217f2cb>
    <TaxCatchAll xmlns="4600776d-0a3c-44b4-bff2-0ceaafb13046">
      <Value>8</Value>
      <Value>10</Value>
    </TaxCatchAll>
    <g3ef09377e3444258679b6035a1ff93a xmlns="4600776d-0a3c-44b4-bff2-0ceaafb13046">
      <Terms xmlns="http://schemas.microsoft.com/office/infopath/2007/PartnerControls"/>
    </g3ef09377e3444258679b6035a1ff93a>
    <Team xmlns="127f9393-f70f-4729-8cb7-fb57a5330433">
      <UserInfo>
        <DisplayName/>
        <AccountId>25</AccountId>
        <AccountType/>
      </UserInfo>
    </Team>
    <SPIREOwner xmlns="4600776d-0a3c-44b4-bff2-0ceaafb13046">WEST, Kay</SPIREOwner>
    <SPIREEffectiveDate xmlns="4600776d-0a3c-44b4-bff2-0ceaafb13046" xsi:nil="true"/>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SPIREDefaultLockFileName xmlns="4600776d-0a3c-44b4-bff2-0ceaafb13046">fdf-pch-hospitality-(OCT2018).xls</SPIREDefaultLockFileName>
    <SPIREGlobalID xmlns="4600776d-0a3c-44b4-bff2-0ceaafb13046">2f73db4f-b3f7-4d88-a539-f8dd19c1ddd6</SPIREGlobalID>
    <SPIREDisposalSchedule xmlns="4600776d-0a3c-44b4-bff2-0ceaafb13046">223</SPIREDisposalSchedule>
    <SPIREDisposalHold xmlns="4600776d-0a3c-44b4-bff2-0ceaafb13046" xsi:nil="true"/>
    <TransfertoArchives xmlns="4600776d-0a3c-44b4-bff2-0ceaafb13046">false</TransfertoArchives>
    <SPIREDocumentID xmlns="4600776d-0a3c-44b4-bff2-0ceaafb13046">3520480</SPIREDocumentID>
    <Mimetype xmlns="4600776d-0a3c-44b4-bff2-0ceaafb13046">application/x-msexcel</Mimetype>
    <SPIREFolderLocation xmlns="4600776d-0a3c-44b4-bff2-0ceaafb13046">\Fileplan\.Office 365 Migration Prep\HC - IHS - CS\MEMBERS' SERVICES\EVENT ADMINISTRATION\PRIVATE DINING &amp; EVENTS\BOOKINGS\PRIVATE DINING &amp; EVENTS\Form Templates\</SPIREFolderLocation>
    <SPIRELatestVersionID xmlns="4600776d-0a3c-44b4-bff2-0ceaafb13046">1</SPIRELatestVersionID>
    <SPIREFolderName xmlns="4600776d-0a3c-44b4-bff2-0ceaafb13046">Form Templates</SPIREFolderName>
    <PublicAccessClosurePeriod xmlns="4600776d-0a3c-44b4-bff2-0ceaafb13046">20 Years</PublicAccessClosurePeriod>
    <SPIREFolderID xmlns="4600776d-0a3c-44b4-bff2-0ceaafb13046">99312</SPIREFolderID>
    <cd0fc526a5c840319a97fd94028e9904 xmlns="4600776d-0a3c-44b4-bff2-0ceaafb13046">
      <Terms xmlns="http://schemas.microsoft.com/office/infopath/2007/PartnerControls"/>
    </cd0fc526a5c840319a97fd94028e9904>
    <Fingerprint xmlns="4600776d-0a3c-44b4-bff2-0ceaafb13046" xsi:nil="true"/>
    <RetentionTriggerDate xmlns="4600776d-0a3c-44b4-bff2-0ceaafb13046" xsi:nil="true"/>
    <c4838c65c76546ae93d5703426802f7f xmlns="4600776d-0a3c-44b4-bff2-0ceaafb13046">
      <Terms xmlns="http://schemas.microsoft.com/office/infopath/2007/PartnerControls">
        <TermInfo xmlns="http://schemas.microsoft.com/office/infopath/2007/PartnerControls">
          <TermName xmlns="http://schemas.microsoft.com/office/infopath/2007/PartnerControls">SPIRE</TermName>
          <TermId xmlns="http://schemas.microsoft.com/office/infopath/2007/PartnerControls">b6655e41-fc89-4ca3-a40f-50dde6d40cff</TermId>
        </TermInfo>
      </Terms>
    </c4838c65c76546ae93d5703426802f7f>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eb37f91c-4bb8-4ab3-bc5a-cd8753815459" ContentTypeId="0x0101006EE69677D2A0AB42A78310A12E7F239D01" PreviousValue="false"/>
</file>

<file path=customXml/itemProps1.xml><?xml version="1.0" encoding="utf-8"?>
<ds:datastoreItem xmlns:ds="http://schemas.openxmlformats.org/officeDocument/2006/customXml" ds:itemID="{E7E15988-F846-4F03-9094-9E40F0085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127f9393-f70f-4729-8cb7-fb57a5330433"/>
    <ds:schemaRef ds:uri="58810d95-79b5-4dac-be5e-6802e999d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3BA8B-8AF1-4B4B-B781-2F086C3DA421}">
  <ds:schemaRefs>
    <ds:schemaRef ds:uri="http://schemas.microsoft.com/sharepoint/v3/contenttype/forms"/>
  </ds:schemaRefs>
</ds:datastoreItem>
</file>

<file path=customXml/itemProps3.xml><?xml version="1.0" encoding="utf-8"?>
<ds:datastoreItem xmlns:ds="http://schemas.openxmlformats.org/officeDocument/2006/customXml" ds:itemID="{897D4992-BD9E-44D7-8415-6FAEFA2CE10C}">
  <ds:schemaRefs>
    <ds:schemaRef ds:uri="http://schemas.microsoft.com/office/2006/metadata/longProperties"/>
  </ds:schemaRefs>
</ds:datastoreItem>
</file>

<file path=customXml/itemProps4.xml><?xml version="1.0" encoding="utf-8"?>
<ds:datastoreItem xmlns:ds="http://schemas.openxmlformats.org/officeDocument/2006/customXml" ds:itemID="{E3751AFA-F117-44EB-AA84-DEC9E326C7F7}">
  <ds:schemaRefs>
    <ds:schemaRef ds:uri="http://schemas.microsoft.com/office/2006/metadata/properties"/>
    <ds:schemaRef ds:uri="http://schemas.microsoft.com/office/infopath/2007/PartnerControls"/>
    <ds:schemaRef ds:uri="4600776d-0a3c-44b4-bff2-0ceaafb13046"/>
    <ds:schemaRef ds:uri="127f9393-f70f-4729-8cb7-fb57a5330433"/>
  </ds:schemaRefs>
</ds:datastoreItem>
</file>

<file path=customXml/itemProps5.xml><?xml version="1.0" encoding="utf-8"?>
<ds:datastoreItem xmlns:ds="http://schemas.openxmlformats.org/officeDocument/2006/customXml" ds:itemID="{0AAF3313-0EB6-434D-9A5B-269491E6DF43}">
  <ds:schemaRefs>
    <ds:schemaRef ds:uri="http://schemas.microsoft.com/sharepoint/events"/>
  </ds:schemaRefs>
</ds:datastoreItem>
</file>

<file path=customXml/itemProps6.xml><?xml version="1.0" encoding="utf-8"?>
<ds:datastoreItem xmlns:ds="http://schemas.openxmlformats.org/officeDocument/2006/customXml" ds:itemID="{49928C65-CB31-4860-B748-73039567EFE9}">
  <ds:schemaRefs>
    <ds:schemaRef ds:uri="Microsoft.SharePoint.Taxonomy.ContentTypeSync"/>
  </ds:schemaRefs>
</ds:datastoreItem>
</file>

<file path=docMetadata/LabelInfo.xml><?xml version="1.0" encoding="utf-8"?>
<clbl:labelList xmlns:clbl="http://schemas.microsoft.com/office/2020/mipLabelMetadata">
  <clbl:label id="{a8f77787-5df4-43b6-a2a8-8d8b678a318b}" enabled="1" method="Standard" siteId="{1ce6dd9e-b337-4088-be5e-8dbbec04b3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Privacy Statement</vt:lpstr>
      <vt:lpstr>Function Details Form</vt:lpstr>
      <vt:lpstr>Menu</vt:lpstr>
      <vt:lpstr>Accompaniments</vt:lpstr>
      <vt:lpstr>Flowers</vt:lpstr>
      <vt:lpstr>Food</vt:lpstr>
      <vt:lpstr>'Function Details Form'!Print_Area</vt:lpstr>
      <vt:lpstr>Refreshments</vt:lpstr>
      <vt:lpstr>Venues</vt:lpstr>
    </vt:vector>
  </TitlesOfParts>
  <Company>Houses of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fdf-pch-hospitality-(OCT2018)</dc:title>
  <dc:creator>Katie Troup</dc:creator>
  <cp:lastModifiedBy>HOLT, Lee</cp:lastModifiedBy>
  <cp:lastPrinted>2022-06-28T17:42:19Z</cp:lastPrinted>
  <dcterms:created xsi:type="dcterms:W3CDTF">2011-03-03T17:15:42Z</dcterms:created>
  <dcterms:modified xsi:type="dcterms:W3CDTF">2026-06-09T16:38:12Z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ified_x0020_By">
    <vt:lpwstr/>
  </property>
  <property fmtid="{D5CDD505-2E9C-101B-9397-08002B2CF9AE}" pid="3" name="display_urn:schemas-microsoft-com:office:office#Editor">
    <vt:lpwstr>HOLT, Lee</vt:lpwstr>
  </property>
  <property fmtid="{D5CDD505-2E9C-101B-9397-08002B2CF9AE}" pid="4" name="Title">
    <vt:lpwstr>fdf-pch-hospitality-(OCT2018)</vt:lpwstr>
  </property>
  <property fmtid="{D5CDD505-2E9C-101B-9397-08002B2CF9AE}" pid="5" name="display_urn:schemas-microsoft-com:office:office#Author">
    <vt:lpwstr>ADMINBADROCKJ</vt:lpwstr>
  </property>
  <property fmtid="{D5CDD505-2E9C-101B-9397-08002B2CF9AE}" pid="6" name="ContentTypeId">
    <vt:lpwstr>0x0101006EE69677D2A0AB42A78310A12E7F239D0100F6FF60E1CC1D7B4E83016ACAA480A02C</vt:lpwstr>
  </property>
  <property fmtid="{D5CDD505-2E9C-101B-9397-08002B2CF9AE}" pid="7" name="Created_x0020_By">
    <vt:lpwstr/>
  </property>
  <property fmtid="{D5CDD505-2E9C-101B-9397-08002B2CF9AE}" pid="8" name="Submitter">
    <vt:lpwstr/>
  </property>
  <property fmtid="{D5CDD505-2E9C-101B-9397-08002B2CF9AE}" pid="9" name="ConversationID">
    <vt:lpwstr/>
  </property>
  <property fmtid="{D5CDD505-2E9C-101B-9397-08002B2CF9AE}" pid="10" name="SPIREDeclarationDate">
    <vt:lpwstr/>
  </property>
  <property fmtid="{D5CDD505-2E9C-101B-9397-08002B2CF9AE}" pid="11" name="Order">
    <vt:lpwstr>1058300.00000000</vt:lpwstr>
  </property>
  <property fmtid="{D5CDD505-2E9C-101B-9397-08002B2CF9AE}" pid="12" name="RMKeyword3">
    <vt:lpwstr/>
  </property>
  <property fmtid="{D5CDD505-2E9C-101B-9397-08002B2CF9AE}" pid="13" name="SPIREDeclaredBy">
    <vt:lpwstr/>
  </property>
  <property fmtid="{D5CDD505-2E9C-101B-9397-08002B2CF9AE}" pid="14" name="ProtectiveMarking">
    <vt:lpwstr/>
  </property>
  <property fmtid="{D5CDD505-2E9C-101B-9397-08002B2CF9AE}" pid="15" name="ToExpanded">
    <vt:lpwstr/>
  </property>
  <property fmtid="{D5CDD505-2E9C-101B-9397-08002B2CF9AE}" pid="16" name="SentOnBehalfOf">
    <vt:lpwstr/>
  </property>
  <property fmtid="{D5CDD505-2E9C-101B-9397-08002B2CF9AE}" pid="17" name="SPIRERecordID">
    <vt:lpwstr/>
  </property>
  <property fmtid="{D5CDD505-2E9C-101B-9397-08002B2CF9AE}" pid="18" name="URL">
    <vt:lpwstr/>
  </property>
  <property fmtid="{D5CDD505-2E9C-101B-9397-08002B2CF9AE}" pid="19" name="ConversationTopic">
    <vt:lpwstr/>
  </property>
  <property fmtid="{D5CDD505-2E9C-101B-9397-08002B2CF9AE}" pid="20" name="To">
    <vt:lpwstr/>
  </property>
  <property fmtid="{D5CDD505-2E9C-101B-9397-08002B2CF9AE}" pid="21" name="RMKeyword2">
    <vt:lpwstr>10;#Procedures And Guidance|ff371ca7-c6fe-44b5-885b-2b2af847cc2a</vt:lpwstr>
  </property>
  <property fmtid="{D5CDD505-2E9C-101B-9397-08002B2CF9AE}" pid="22" name="xd_Signature">
    <vt:lpwstr/>
  </property>
  <property fmtid="{D5CDD505-2E9C-101B-9397-08002B2CF9AE}" pid="23" name="DateSent">
    <vt:lpwstr/>
  </property>
  <property fmtid="{D5CDD505-2E9C-101B-9397-08002B2CF9AE}" pid="24" name="From1">
    <vt:lpwstr/>
  </property>
  <property fmtid="{D5CDD505-2E9C-101B-9397-08002B2CF9AE}" pid="25" name="RMKeyword1">
    <vt:lpwstr>8;#SPIRE|b6655e41-fc89-4ca3-a40f-50dde6d40cff</vt:lpwstr>
  </property>
  <property fmtid="{D5CDD505-2E9C-101B-9397-08002B2CF9AE}" pid="26" name="CCExpanded">
    <vt:lpwstr/>
  </property>
  <property fmtid="{D5CDD505-2E9C-101B-9397-08002B2CF9AE}" pid="27" name="HasAttachments">
    <vt:lpwstr/>
  </property>
  <property fmtid="{D5CDD505-2E9C-101B-9397-08002B2CF9AE}" pid="28" name="BCCExpanded">
    <vt:lpwstr/>
  </property>
  <property fmtid="{D5CDD505-2E9C-101B-9397-08002B2CF9AE}" pid="29" name="xd_ProgID">
    <vt:lpwstr/>
  </property>
  <property fmtid="{D5CDD505-2E9C-101B-9397-08002B2CF9AE}" pid="30" name="BCC">
    <vt:lpwstr/>
  </property>
  <property fmtid="{D5CDD505-2E9C-101B-9397-08002B2CF9AE}" pid="31" name="_dlc_DocIdPersistId">
    <vt:lpwstr/>
  </property>
  <property fmtid="{D5CDD505-2E9C-101B-9397-08002B2CF9AE}" pid="32" name="_dlc_DocId">
    <vt:lpwstr>A3M5QXTVDRRZ-1425345144-10583</vt:lpwstr>
  </property>
  <property fmtid="{D5CDD505-2E9C-101B-9397-08002B2CF9AE}" pid="33" name="MessageClass">
    <vt:lpwstr/>
  </property>
  <property fmtid="{D5CDD505-2E9C-101B-9397-08002B2CF9AE}" pid="34" name="_SourceUrl">
    <vt:lpwstr/>
  </property>
  <property fmtid="{D5CDD505-2E9C-101B-9397-08002B2CF9AE}" pid="35" name="_SharedFileIndex">
    <vt:lpwstr/>
  </property>
  <property fmtid="{D5CDD505-2E9C-101B-9397-08002B2CF9AE}" pid="36" name="RMKeyword4">
    <vt:lpwstr/>
  </property>
  <property fmtid="{D5CDD505-2E9C-101B-9397-08002B2CF9AE}" pid="37" name="_dlc_DocIdUrl">
    <vt:lpwstr>https://hopuk.sharepoint.com/sites/hct-CateringServices/_layouts/15/DocIdRedir.aspx?ID=A3M5QXTVDRRZ-1425345144-10583, A3M5QXTVDRRZ-1425345144-10583</vt:lpwstr>
  </property>
  <property fmtid="{D5CDD505-2E9C-101B-9397-08002B2CF9AE}" pid="38" name="DateReceived">
    <vt:lpwstr/>
  </property>
  <property fmtid="{D5CDD505-2E9C-101B-9397-08002B2CF9AE}" pid="39" name="ComplianceAssetId">
    <vt:lpwstr/>
  </property>
  <property fmtid="{D5CDD505-2E9C-101B-9397-08002B2CF9AE}" pid="40" name="TemplateUrl">
    <vt:lpwstr/>
  </property>
  <property fmtid="{D5CDD505-2E9C-101B-9397-08002B2CF9AE}" pid="41" name="CC">
    <vt:lpwstr/>
  </property>
  <property fmtid="{D5CDD505-2E9C-101B-9397-08002B2CF9AE}" pid="42" name="_dlc_DocIdItemGuid">
    <vt:lpwstr>4708395d-e398-41e2-bda8-595e97341615</vt:lpwstr>
  </property>
  <property fmtid="{D5CDD505-2E9C-101B-9397-08002B2CF9AE}" pid="43" name="display_urn:schemas-microsoft-com:office:office#Team">
    <vt:lpwstr>Banqueting Group</vt:lpwstr>
  </property>
  <property fmtid="{D5CDD505-2E9C-101B-9397-08002B2CF9AE}" pid="44" name="display_urn:schemas-microsoft-com:office:office#SharedWithUsers">
    <vt:lpwstr>CHALLENDER, Chloe;PAROSCHI, Christianne</vt:lpwstr>
  </property>
  <property fmtid="{D5CDD505-2E9C-101B-9397-08002B2CF9AE}" pid="45" name="SharedWithUsers">
    <vt:lpwstr>217;#CHALLENDER, Chloe;#109;#PAROSCHI, Christianne</vt:lpwstr>
  </property>
  <property fmtid="{D5CDD505-2E9C-101B-9397-08002B2CF9AE}" pid="46" name="MSIP_Label_a8f77787-5df4-43b6-a2a8-8d8b678a318b_Enabled">
    <vt:lpwstr>true</vt:lpwstr>
  </property>
  <property fmtid="{D5CDD505-2E9C-101B-9397-08002B2CF9AE}" pid="47" name="MSIP_Label_a8f77787-5df4-43b6-a2a8-8d8b678a318b_SetDate">
    <vt:lpwstr>2023-08-11T14:10:58Z</vt:lpwstr>
  </property>
  <property fmtid="{D5CDD505-2E9C-101B-9397-08002B2CF9AE}" pid="48" name="MSIP_Label_a8f77787-5df4-43b6-a2a8-8d8b678a318b_Method">
    <vt:lpwstr>Standard</vt:lpwstr>
  </property>
  <property fmtid="{D5CDD505-2E9C-101B-9397-08002B2CF9AE}" pid="49" name="MSIP_Label_a8f77787-5df4-43b6-a2a8-8d8b678a318b_Name">
    <vt:lpwstr>a8f77787-5df4-43b6-a2a8-8d8b678a318b</vt:lpwstr>
  </property>
  <property fmtid="{D5CDD505-2E9C-101B-9397-08002B2CF9AE}" pid="50" name="MSIP_Label_a8f77787-5df4-43b6-a2a8-8d8b678a318b_SiteId">
    <vt:lpwstr>1ce6dd9e-b337-4088-be5e-8dbbec04b34a</vt:lpwstr>
  </property>
  <property fmtid="{D5CDD505-2E9C-101B-9397-08002B2CF9AE}" pid="51" name="MSIP_Label_a8f77787-5df4-43b6-a2a8-8d8b678a318b_ActionId">
    <vt:lpwstr>d463e2de-acfc-4118-bb6f-49da3cc5a7db</vt:lpwstr>
  </property>
  <property fmtid="{D5CDD505-2E9C-101B-9397-08002B2CF9AE}" pid="52" name="MSIP_Label_a8f77787-5df4-43b6-a2a8-8d8b678a318b_ContentBits">
    <vt:lpwstr>0</vt:lpwstr>
  </property>
</Properties>
</file>