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8_{99B4B0E9-3401-4AEE-B747-80A896C6869C}" xr6:coauthVersionLast="47" xr6:coauthVersionMax="47" xr10:uidLastSave="{00000000-0000-0000-0000-000000000000}"/>
  <workbookProtection workbookAlgorithmName="SHA-512" workbookHashValue="ByZgPDgrdqFZX7/szall2tUfIY7xtYGRZhbyibYIKitZbiN1R5px54LUEh0Wo1SrHD3zr8QiczZMFuowGV4kLw==" workbookSaltValue="K5oBGu7ou6u1vXTnqnNC0g==" workbookSpinCount="100000" lockStructure="1"/>
  <bookViews>
    <workbookView xWindow="28680" yWindow="-120" windowWidth="29040" windowHeight="15720" xr2:uid="{00000000-000D-0000-FFFF-FFFF00000000}"/>
  </bookViews>
  <sheets>
    <sheet name="Privacy Statement" sheetId="3" r:id="rId1"/>
    <sheet name="Function Details Form" sheetId="1" r:id="rId2"/>
    <sheet name="Menu" sheetId="2" state="hidden" r:id="rId3"/>
  </sheets>
  <definedNames>
    <definedName name="Accompaniments">Menu!$B$15:$B$22</definedName>
    <definedName name="Flowers">Menu!$D$3:$D$20</definedName>
    <definedName name="Food">Menu!$B$25:$B$32</definedName>
    <definedName name="_xlnm.Print_Area" localSheetId="1">'Function Details Form'!$A$6:$X$152</definedName>
    <definedName name="Refreshments">Menu!$B$3:$B$11</definedName>
    <definedName name="Venues">Menu!#REF!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9" i="1" l="1"/>
  <c r="S117" i="1"/>
  <c r="S115" i="1"/>
  <c r="S113" i="1"/>
  <c r="V67" i="1"/>
  <c r="S67" i="1"/>
  <c r="S50" i="1"/>
  <c r="V50" i="1" s="1"/>
  <c r="V119" i="1"/>
  <c r="V117" i="1"/>
  <c r="V115" i="1"/>
  <c r="V113" i="1"/>
  <c r="S56" i="1"/>
  <c r="S54" i="1"/>
  <c r="S52" i="1"/>
  <c r="S42" i="1"/>
  <c r="S40" i="1"/>
  <c r="S38" i="1"/>
  <c r="S35" i="1"/>
  <c r="S33" i="1"/>
  <c r="S31" i="1"/>
  <c r="V31" i="1" s="1"/>
  <c r="V56" i="1"/>
  <c r="V54" i="1"/>
  <c r="V52" i="1"/>
  <c r="V42" i="1"/>
  <c r="V40" i="1"/>
  <c r="V38" i="1"/>
  <c r="V35" i="1"/>
  <c r="V33" i="1"/>
  <c r="S4" i="1" l="1"/>
  <c r="K4" i="1" s="1"/>
  <c r="N4" i="1" s="1"/>
  <c r="S2" i="1"/>
  <c r="K2" i="1" s="1"/>
  <c r="K3" i="1" s="1"/>
  <c r="N2" i="1" l="1"/>
  <c r="N3" i="1" l="1"/>
  <c r="K5" i="1"/>
  <c r="N5" i="1" l="1"/>
  <c r="S3" i="1"/>
  <c r="S5" i="1" l="1"/>
</calcChain>
</file>

<file path=xl/sharedStrings.xml><?xml version="1.0" encoding="utf-8"?>
<sst xmlns="http://schemas.openxmlformats.org/spreadsheetml/2006/main" count="174" uniqueCount="145">
  <si>
    <t>Reception</t>
  </si>
  <si>
    <t>Blank stationary</t>
  </si>
  <si>
    <t>Printed small menus</t>
  </si>
  <si>
    <t>Printed large menus</t>
  </si>
  <si>
    <t>Venues</t>
  </si>
  <si>
    <t>Qty</t>
  </si>
  <si>
    <t>Other</t>
  </si>
  <si>
    <t>Privacy Statement</t>
  </si>
  <si>
    <t>Attlee Suite</t>
  </si>
  <si>
    <t>Time</t>
  </si>
  <si>
    <t>1st service</t>
  </si>
  <si>
    <t>2nd service</t>
  </si>
  <si>
    <t>Refreshments</t>
  </si>
  <si>
    <t>ADDITIONAL REFRESHMENT REQUIREMENTS:</t>
  </si>
  <si>
    <t>ADDITIONAL FOOD REQUIREMENTS:</t>
  </si>
  <si>
    <t>Accompaniments</t>
  </si>
  <si>
    <t>Flowers</t>
  </si>
  <si>
    <t>ADDITIONAL REQUIREMENTS:</t>
  </si>
  <si>
    <t>Photographer's name</t>
  </si>
  <si>
    <t>Additional requirements, notes, or questions to be answered</t>
  </si>
  <si>
    <t>Flower Displays</t>
  </si>
  <si>
    <t>Flower prices may vary dependent on the season and the availability of plants</t>
  </si>
  <si>
    <t>Unit price (inc. VAT) £</t>
  </si>
  <si>
    <t>Sub total (inc. VAT) £</t>
  </si>
  <si>
    <t>Additional requirements, notes or questions to be answered</t>
  </si>
  <si>
    <t>Printing and Stationery</t>
  </si>
  <si>
    <t>Crowned Portcullis badge thermographically pre-printed onto all menus and place cards</t>
  </si>
  <si>
    <t>Small 150x100mm, Large 197x127mm when folded</t>
  </si>
  <si>
    <t>Audio Visual Equipment Hire</t>
  </si>
  <si>
    <t>AV requirements, notes or questions to be answered</t>
  </si>
  <si>
    <t>Deliveries and Equipment</t>
  </si>
  <si>
    <t>We cannot offer any storage facilites. All items must arrive on the day of the event and be removed at the conclusion of the event.</t>
  </si>
  <si>
    <t>Gifts and Souvenirs</t>
  </si>
  <si>
    <r>
      <t xml:space="preserve">A minimum of </t>
    </r>
    <r>
      <rPr>
        <b/>
        <sz val="10"/>
        <color indexed="18"/>
        <rFont val="Tahoma"/>
        <family val="2"/>
      </rPr>
      <t>4 weeks</t>
    </r>
    <r>
      <rPr>
        <sz val="10"/>
        <color indexed="18"/>
        <rFont val="Tahoma"/>
        <family val="2"/>
      </rPr>
      <t xml:space="preserve"> notice required when ordering</t>
    </r>
  </si>
  <si>
    <t>Net cost</t>
  </si>
  <si>
    <t>VAT</t>
  </si>
  <si>
    <t>Total</t>
  </si>
  <si>
    <t>Estimated catering spend</t>
  </si>
  <si>
    <t>Additional spend</t>
  </si>
  <si>
    <t>Totals:</t>
  </si>
  <si>
    <t>Event Details</t>
  </si>
  <si>
    <t>dd/mm/yyyy</t>
  </si>
  <si>
    <t>Number of attendees</t>
  </si>
  <si>
    <t>External guests</t>
  </si>
  <si>
    <t>Parliamentary pass-holders</t>
  </si>
  <si>
    <t>Estimated number of attendees required at this stage.
(Final attendance numbers due 3 working days before)</t>
  </si>
  <si>
    <t>Organiser contact on the day</t>
  </si>
  <si>
    <t>Contact mobile no.</t>
  </si>
  <si>
    <t>Contact email address</t>
  </si>
  <si>
    <t>Privacy Notice</t>
  </si>
  <si>
    <t>Booking Timings</t>
  </si>
  <si>
    <t>Organiser arrives</t>
  </si>
  <si>
    <t>Attendees arrive</t>
  </si>
  <si>
    <t>hh:mm</t>
  </si>
  <si>
    <t>Start time</t>
  </si>
  <si>
    <t>Finish time</t>
  </si>
  <si>
    <r>
      <t xml:space="preserve">Event Venue </t>
    </r>
    <r>
      <rPr>
        <sz val="8"/>
        <color indexed="18"/>
        <rFont val="Tahoma"/>
        <family val="2"/>
      </rPr>
      <t>(</t>
    </r>
    <r>
      <rPr>
        <i/>
        <sz val="8"/>
        <color indexed="18"/>
        <rFont val="Tahoma"/>
        <family val="2"/>
      </rPr>
      <t>drop down list</t>
    </r>
    <r>
      <rPr>
        <sz val="8"/>
        <color indexed="18"/>
        <rFont val="Tahoma"/>
        <family val="2"/>
      </rPr>
      <t>)</t>
    </r>
  </si>
  <si>
    <t>Event sponsor</t>
  </si>
  <si>
    <t>Event date</t>
  </si>
  <si>
    <t>Event No.</t>
  </si>
  <si>
    <r>
      <t xml:space="preserve">To be completed and returned no later than </t>
    </r>
    <r>
      <rPr>
        <b/>
        <i/>
        <sz val="10"/>
        <color indexed="8"/>
        <rFont val="Tahoma"/>
        <family val="2"/>
      </rPr>
      <t>4 weeks</t>
    </r>
    <r>
      <rPr>
        <i/>
        <sz val="10"/>
        <color indexed="8"/>
        <rFont val="Tahoma"/>
        <family val="2"/>
      </rPr>
      <t xml:space="preserve"> prior to date of the event</t>
    </r>
  </si>
  <si>
    <t>(drop down list)</t>
  </si>
  <si>
    <r>
      <t>Accompaniments</t>
    </r>
    <r>
      <rPr>
        <sz val="10"/>
        <color indexed="9"/>
        <rFont val="Tahoma"/>
        <family val="2"/>
      </rPr>
      <t xml:space="preserve">   (</t>
    </r>
    <r>
      <rPr>
        <i/>
        <sz val="10"/>
        <color indexed="9"/>
        <rFont val="Tahoma"/>
        <family val="2"/>
      </rPr>
      <t>not available in 1 Parliament Street</t>
    </r>
    <r>
      <rPr>
        <sz val="10"/>
        <color indexed="9"/>
        <rFont val="Tahoma"/>
        <family val="2"/>
      </rPr>
      <t>)</t>
    </r>
  </si>
  <si>
    <r>
      <t>SPECIFIC DIETARY REQUIREMENTS:</t>
    </r>
    <r>
      <rPr>
        <i/>
        <sz val="8"/>
        <color indexed="18"/>
        <rFont val="Tahoma"/>
        <family val="2"/>
      </rPr>
      <t xml:space="preserve"> (written confirmation required 3 working days prior to the booking)</t>
    </r>
  </si>
  <si>
    <r>
      <t xml:space="preserve">Light Meals  </t>
    </r>
    <r>
      <rPr>
        <sz val="10"/>
        <color indexed="9"/>
        <rFont val="Tahoma"/>
        <family val="2"/>
      </rPr>
      <t xml:space="preserve"> (</t>
    </r>
    <r>
      <rPr>
        <i/>
        <sz val="10"/>
        <color indexed="9"/>
        <rFont val="Tahoma"/>
        <family val="2"/>
      </rPr>
      <t>not available in 1 Parliament Street</t>
    </r>
    <r>
      <rPr>
        <sz val="10"/>
        <color indexed="9"/>
        <rFont val="Tahoma"/>
        <family val="2"/>
      </rPr>
      <t>)</t>
    </r>
  </si>
  <si>
    <t>Selection of teas, herbal infusions and coffee</t>
  </si>
  <si>
    <t>Selection of teas, herbal infusions and coffee with biscuits</t>
  </si>
  <si>
    <t>Orange, cranberry or apple juice, 1.0L</t>
  </si>
  <si>
    <t>Still or sparkling mineral water, 75cl</t>
  </si>
  <si>
    <t>Soft drinks - assorted bottles, 275ml</t>
  </si>
  <si>
    <t>Individual bottled fruit smoothie, 300ml</t>
  </si>
  <si>
    <t>Freshly squeezed orange juice, 1.0L</t>
  </si>
  <si>
    <t>NOT AVAILABLE IN 1 PARLIAMENT STREET</t>
  </si>
  <si>
    <t>Miniature Danish pastry selection</t>
  </si>
  <si>
    <t>Cake selection</t>
  </si>
  <si>
    <t>Giant cookie</t>
  </si>
  <si>
    <t>Whole piece of fruit</t>
  </si>
  <si>
    <t>Assorted nut selection</t>
  </si>
  <si>
    <t>Potato crisps</t>
  </si>
  <si>
    <t>Selection of olives</t>
  </si>
  <si>
    <t>Light meals</t>
  </si>
  <si>
    <t>The "Sandwich" Breakfast</t>
  </si>
  <si>
    <t>The "Working" Breakfast</t>
  </si>
  <si>
    <t>Chef's choice working lunch</t>
  </si>
  <si>
    <t>Afternoon Cream Tea</t>
  </si>
  <si>
    <t>Additional Information</t>
  </si>
  <si>
    <t>Prior writtten approval required for filiming. Photographer/videographer's must be in possession of an official invitation.</t>
  </si>
  <si>
    <r>
      <t xml:space="preserve">Place cards : 40p </t>
    </r>
    <r>
      <rPr>
        <sz val="8"/>
        <color indexed="18"/>
        <rFont val="Tahoma"/>
        <family val="2"/>
      </rPr>
      <t>each</t>
    </r>
  </si>
  <si>
    <r>
      <t xml:space="preserve">1-30  : £2.50 </t>
    </r>
    <r>
      <rPr>
        <sz val="8"/>
        <color indexed="18"/>
        <rFont val="Tahoma"/>
        <family val="2"/>
      </rPr>
      <t>each</t>
    </r>
  </si>
  <si>
    <r>
      <t xml:space="preserve">1-30  : £3.00 </t>
    </r>
    <r>
      <rPr>
        <sz val="8"/>
        <color indexed="18"/>
        <rFont val="Tahoma"/>
        <family val="2"/>
      </rPr>
      <t>each</t>
    </r>
  </si>
  <si>
    <r>
      <t xml:space="preserve">Small menu cards : 80p </t>
    </r>
    <r>
      <rPr>
        <sz val="8"/>
        <color indexed="18"/>
        <rFont val="Tahoma"/>
        <family val="2"/>
      </rPr>
      <t>each</t>
    </r>
  </si>
  <si>
    <r>
      <t xml:space="preserve">31-60  : £2.00 </t>
    </r>
    <r>
      <rPr>
        <sz val="8"/>
        <color indexed="18"/>
        <rFont val="Tahoma"/>
        <family val="2"/>
      </rPr>
      <t>each</t>
    </r>
  </si>
  <si>
    <r>
      <t xml:space="preserve">31-60  : £2.50 </t>
    </r>
    <r>
      <rPr>
        <sz val="8"/>
        <color indexed="18"/>
        <rFont val="Tahoma"/>
        <family val="2"/>
      </rPr>
      <t>each</t>
    </r>
  </si>
  <si>
    <r>
      <t xml:space="preserve">Large menu cards : £1.00 </t>
    </r>
    <r>
      <rPr>
        <sz val="8"/>
        <color indexed="18"/>
        <rFont val="Tahoma"/>
        <family val="2"/>
      </rPr>
      <t>each</t>
    </r>
  </si>
  <si>
    <r>
      <t>61-100  : £1.50</t>
    </r>
    <r>
      <rPr>
        <sz val="8"/>
        <color indexed="18"/>
        <rFont val="Tahoma"/>
        <family val="2"/>
      </rPr>
      <t xml:space="preserve"> each</t>
    </r>
  </si>
  <si>
    <r>
      <t xml:space="preserve">61-100  : £2.00 </t>
    </r>
    <r>
      <rPr>
        <sz val="8"/>
        <color indexed="18"/>
        <rFont val="Tahoma"/>
        <family val="2"/>
      </rPr>
      <t>each</t>
    </r>
  </si>
  <si>
    <r>
      <t xml:space="preserve">101-200 : £1.00 </t>
    </r>
    <r>
      <rPr>
        <sz val="8"/>
        <color indexed="18"/>
        <rFont val="Tahoma"/>
        <family val="2"/>
      </rPr>
      <t>each</t>
    </r>
  </si>
  <si>
    <r>
      <t xml:space="preserve">101-200 : £1.50 </t>
    </r>
    <r>
      <rPr>
        <sz val="8"/>
        <color indexed="18"/>
        <rFont val="Tahoma"/>
        <family val="2"/>
      </rPr>
      <t>each</t>
    </r>
  </si>
  <si>
    <r>
      <t xml:space="preserve">Using your own electrical equipment (or from another supplier)? Please ensure you forward current </t>
    </r>
    <r>
      <rPr>
        <b/>
        <sz val="10"/>
        <color indexed="12"/>
        <rFont val="Tahoma"/>
        <family val="2"/>
      </rPr>
      <t>PAT certifcates</t>
    </r>
    <r>
      <rPr>
        <sz val="10"/>
        <color indexed="9"/>
        <rFont val="Tahoma"/>
        <family val="2"/>
      </rPr>
      <t xml:space="preserve"> for each electrical item prior to your event date. Failure to do so will result in removal.</t>
    </r>
  </si>
  <si>
    <r>
      <t>Arrangement Type</t>
    </r>
    <r>
      <rPr>
        <i/>
        <sz val="8"/>
        <color indexed="18"/>
        <rFont val="Tahoma"/>
        <family val="2"/>
      </rPr>
      <t xml:space="preserve"> (drop down list)</t>
    </r>
  </si>
  <si>
    <t>Function Details Form - Multi-Function Room Hospitality</t>
  </si>
  <si>
    <t>Room Layout</t>
  </si>
  <si>
    <t>Specifics of how you wish the room laid out, questions to be answered</t>
  </si>
  <si>
    <t>Does your event setup require the construction of any structures? We will require details and your safe systems of work document in advance.</t>
  </si>
  <si>
    <r>
      <t xml:space="preserve">Please forward a </t>
    </r>
    <r>
      <rPr>
        <b/>
        <sz val="10"/>
        <color indexed="12"/>
        <rFont val="Tahoma"/>
        <family val="2"/>
      </rPr>
      <t>room layout plan</t>
    </r>
    <r>
      <rPr>
        <sz val="10"/>
        <color indexed="9"/>
        <rFont val="Tahoma"/>
        <family val="2"/>
      </rPr>
      <t xml:space="preserve"> in advance. Especially important so we know where you would like things situated within the venue.</t>
    </r>
  </si>
  <si>
    <r>
      <t xml:space="preserve">All personal data you provide to the House of Commons will be stored securely, both physically and electronically, in accordance with our policies. We have an information security process in place to oversee the effective and secure processing of your personal data.
The House of Commons will retain personal data for as long as is necessary for the purpose it was collected.
We process personal data so we can make sure that Parliament functions properly and/or provide you with goods, facilities or services.
For full details please see </t>
    </r>
    <r>
      <rPr>
        <b/>
        <sz val="11"/>
        <color indexed="21"/>
        <rFont val="Tahoma"/>
        <family val="2"/>
      </rPr>
      <t>www.parliament.uk/cs-privacy</t>
    </r>
    <r>
      <rPr>
        <sz val="11"/>
        <color indexed="8"/>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Please complete this form by clicking on the next tab below, "</t>
    </r>
    <r>
      <rPr>
        <b/>
        <sz val="11"/>
        <color indexed="21"/>
        <rFont val="Tahoma"/>
        <family val="2"/>
      </rPr>
      <t>Function Details Form</t>
    </r>
    <r>
      <rPr>
        <sz val="11"/>
        <color indexed="8"/>
        <rFont val="Tahoma"/>
        <family val="2"/>
      </rPr>
      <t>". By completing this form and returning it to us you accept our Privacy Notice.</t>
    </r>
  </si>
  <si>
    <t>Coca Cola, 200ml</t>
  </si>
  <si>
    <t>Diet Coke, 200ml</t>
  </si>
  <si>
    <t>Accessibilty Requirements</t>
  </si>
  <si>
    <t>We want everyone to be able to fully participate in your event</t>
  </si>
  <si>
    <r>
      <rPr>
        <b/>
        <sz val="10"/>
        <color indexed="9"/>
        <rFont val="Tahoma"/>
        <family val="2"/>
      </rPr>
      <t>Personal Emergency Evacuation Plans</t>
    </r>
    <r>
      <rPr>
        <sz val="10"/>
        <color indexed="9"/>
        <rFont val="Tahoma"/>
        <family val="2"/>
      </rPr>
      <t xml:space="preserve">
We know many people with accessibility requirements will be able to leave the building unaided in an evacuation, and some may require asisstance. Talk to us so we can develop PEEPs where necessary.</t>
    </r>
  </si>
  <si>
    <t>Do any event attendees have accessibility requirements?</t>
  </si>
  <si>
    <t>If yes, please indicate what support might be required:</t>
  </si>
  <si>
    <r>
      <rPr>
        <b/>
        <sz val="10"/>
        <rFont val="Tahoma"/>
        <family val="2"/>
      </rPr>
      <t>Bespoke Arrangements</t>
    </r>
    <r>
      <rPr>
        <sz val="10"/>
        <color indexed="9"/>
        <rFont val="Tahoma"/>
        <family val="2"/>
      </rPr>
      <t xml:space="preserve">
Want something different? Speak to our Florist for inspiration direct on 
</t>
    </r>
    <r>
      <rPr>
        <b/>
        <sz val="10"/>
        <color indexed="12"/>
        <rFont val="Tahoma"/>
        <family val="2"/>
      </rPr>
      <t>+44 (0)1</t>
    </r>
    <r>
      <rPr>
        <b/>
        <sz val="10"/>
        <color indexed="12"/>
        <rFont val="Tahoma"/>
        <family val="2"/>
      </rPr>
      <t>628 550982</t>
    </r>
  </si>
  <si>
    <r>
      <t xml:space="preserve">Information on our AV services and packages can be found on our website at </t>
    </r>
    <r>
      <rPr>
        <b/>
        <sz val="10"/>
        <color indexed="12"/>
        <rFont val="Tahoma"/>
        <family val="2"/>
      </rPr>
      <t>www.parliament.uk/hoc-av</t>
    </r>
    <r>
      <rPr>
        <sz val="10"/>
        <color indexed="9"/>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t>
    </r>
    <r>
      <rPr>
        <b/>
        <sz val="10"/>
        <color indexed="12"/>
        <rFont val="Tahoma"/>
        <family val="2"/>
      </rPr>
      <t xml:space="preserve"> +44 (0)</t>
    </r>
    <r>
      <rPr>
        <b/>
        <sz val="10"/>
        <color indexed="12"/>
        <rFont val="Tahoma"/>
        <family val="2"/>
      </rPr>
      <t>20 7219 5581</t>
    </r>
    <r>
      <rPr>
        <sz val="10"/>
        <color indexed="9"/>
        <rFont val="Tahoma"/>
        <family val="2"/>
      </rPr>
      <t>.</t>
    </r>
  </si>
  <si>
    <r>
      <t xml:space="preserve">All vehicles and deliveries must go via an off-site security centre (including all courier deliveries). For more details about booking a delivery timeslot please contact CEVA Logisitics direct on </t>
    </r>
    <r>
      <rPr>
        <b/>
        <sz val="10"/>
        <color indexed="12"/>
        <rFont val="Tahoma"/>
        <family val="2"/>
      </rPr>
      <t>+44 (0)</t>
    </r>
    <r>
      <rPr>
        <b/>
        <sz val="10"/>
        <color indexed="12"/>
        <rFont val="Tahoma"/>
        <family val="2"/>
      </rPr>
      <t>20 8453 0500</t>
    </r>
    <r>
      <rPr>
        <b/>
        <sz val="10"/>
        <color indexed="18"/>
        <rFont val="Tahoma"/>
        <family val="2"/>
      </rPr>
      <t xml:space="preserve"> </t>
    </r>
    <r>
      <rPr>
        <sz val="10"/>
        <color indexed="9"/>
        <rFont val="Tahoma"/>
        <family val="2"/>
      </rPr>
      <t xml:space="preserve">or email </t>
    </r>
    <r>
      <rPr>
        <b/>
        <sz val="10"/>
        <color indexed="12"/>
        <rFont val="Tahoma"/>
        <family val="2"/>
      </rPr>
      <t>osccarrivals@cevalogistics.com</t>
    </r>
    <r>
      <rPr>
        <sz val="10"/>
        <color indexed="9"/>
        <rFont val="Tahoma"/>
        <family val="2"/>
      </rPr>
      <t xml:space="preserve">.
</t>
    </r>
    <r>
      <rPr>
        <b/>
        <sz val="10"/>
        <color indexed="9"/>
        <rFont val="Tahoma"/>
        <family val="2"/>
      </rPr>
      <t>REMEMBER</t>
    </r>
    <r>
      <rPr>
        <sz val="10"/>
        <color indexed="9"/>
        <rFont val="Tahoma"/>
        <family val="2"/>
      </rPr>
      <t xml:space="preserve"> to keep us informed of delivery arrangements so we know what to expect and when.</t>
    </r>
  </si>
  <si>
    <r>
      <t xml:space="preserve">The Gift Shop website at </t>
    </r>
    <r>
      <rPr>
        <b/>
        <sz val="10"/>
        <color indexed="12"/>
        <rFont val="Tahoma"/>
        <family val="2"/>
      </rPr>
      <t>www.shop.parliament.uk</t>
    </r>
    <r>
      <rPr>
        <sz val="10"/>
        <color indexed="9"/>
        <rFont val="Tahoma"/>
        <family val="2"/>
      </rPr>
      <t xml:space="preserve"> offers a selection of House of Commons and UK Parliament gifts, political books and parliamentary documents. For more details about souvenirs and gifts please contact the Retail Team direct on </t>
    </r>
    <r>
      <rPr>
        <b/>
        <sz val="10"/>
        <color indexed="12"/>
        <rFont val="Tahoma"/>
        <family val="2"/>
      </rPr>
      <t xml:space="preserve">+44 (0)20 </t>
    </r>
    <r>
      <rPr>
        <b/>
        <sz val="10"/>
        <color indexed="12"/>
        <rFont val="Tahoma"/>
        <family val="2"/>
      </rPr>
      <t>7219 3890</t>
    </r>
    <r>
      <rPr>
        <sz val="10"/>
        <color indexed="9"/>
        <rFont val="Tahoma"/>
        <family val="2"/>
      </rPr>
      <t xml:space="preserve"> or email </t>
    </r>
    <r>
      <rPr>
        <b/>
        <sz val="10"/>
        <color indexed="12"/>
        <rFont val="Tahoma"/>
        <family val="2"/>
      </rPr>
      <t>shop@parliament.uk</t>
    </r>
    <r>
      <rPr>
        <sz val="10"/>
        <color indexed="9"/>
        <rFont val="Tahoma"/>
        <family val="2"/>
      </rPr>
      <t>. Payment due seperately.</t>
    </r>
  </si>
  <si>
    <r>
      <t>SPECIAL DIETARY REQUIREMENTS:</t>
    </r>
    <r>
      <rPr>
        <i/>
        <sz val="8"/>
        <color indexed="18"/>
        <rFont val="Tahoma"/>
        <family val="2"/>
      </rPr>
      <t xml:space="preserve"> (written confirmation required 3 working days prior to the booking)</t>
    </r>
  </si>
  <si>
    <r>
      <t>12.5% service charge</t>
    </r>
    <r>
      <rPr>
        <sz val="8"/>
        <color theme="1"/>
        <rFont val="Tahoma"/>
        <family val="2"/>
      </rPr>
      <t xml:space="preserve"> (</t>
    </r>
    <r>
      <rPr>
        <i/>
        <sz val="8"/>
        <color theme="1"/>
        <rFont val="Tahoma"/>
        <family val="2"/>
      </rPr>
      <t>food and beverage spend</t>
    </r>
    <r>
      <rPr>
        <sz val="8"/>
        <color theme="1"/>
        <rFont val="Tahoma"/>
        <family val="2"/>
      </rPr>
      <t>)</t>
    </r>
  </si>
  <si>
    <r>
      <t>Event setup and clear down should be scheduled within the period of hire.</t>
    </r>
    <r>
      <rPr>
        <sz val="10"/>
        <color rgb="FF0000CC"/>
        <rFont val="Tahoma"/>
        <family val="2"/>
      </rPr>
      <t xml:space="preserve"> </t>
    </r>
    <r>
      <rPr>
        <b/>
        <sz val="10"/>
        <color rgb="FF0000CC"/>
        <rFont val="Tahoma"/>
        <family val="2"/>
      </rPr>
      <t>Service will cease 30 mins prior</t>
    </r>
    <r>
      <rPr>
        <sz val="10"/>
        <color theme="0"/>
        <rFont val="Tahoma"/>
        <family val="2"/>
      </rPr>
      <t xml:space="preserve"> to the end of the period of hire.</t>
    </r>
  </si>
  <si>
    <t>Pedestal arrangement - £278</t>
  </si>
  <si>
    <t>Pedestal arrangement - £305</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</si>
  <si>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</si>
  <si>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</si>
  <si>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</si>
  <si>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</si>
  <si>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</si>
  <si>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</si>
  <si>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</si>
  <si>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</si>
  <si>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</si>
  <si>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</si>
  <si>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</si>
  <si>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</si>
  <si>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</si>
  <si>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</si>
  <si>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</si>
  <si>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</si>
  <si>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</si>
  <si>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</si>
  <si>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</si>
  <si>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t>Payment</t>
  </si>
  <si>
    <t>NOT REQUIRED</t>
  </si>
  <si>
    <t>ACCOUNT - LIMITED DRINKS - invoiced post-event</t>
  </si>
  <si>
    <t>ACCOUNT - UNLIMITED DRINKS - invoiced post-event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</si>
</sst>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49" x14ac:knownFonts="1">
    <font>
      <sz val="11"/>
      <color theme="1"/>
      <name val="Calibri"/>
      <family val="2"/>
      <scheme val="minor"/>
    </font>
    <font>
      <sz val="10"/>
      <color indexed="18"/>
      <name val="Tahoma"/>
      <family val="2"/>
    </font>
    <font>
      <sz val="10"/>
      <name val="Tahoma"/>
      <family val="2"/>
    </font>
    <font>
      <sz val="10"/>
      <color indexed="9"/>
      <name val="Tahoma"/>
      <family val="2"/>
    </font>
    <font>
      <b/>
      <sz val="10"/>
      <name val="Tahoma"/>
      <family val="2"/>
    </font>
    <font>
      <b/>
      <sz val="10"/>
      <color indexed="12"/>
      <name val="Tahoma"/>
      <family val="2"/>
    </font>
    <font>
      <b/>
      <sz val="10"/>
      <color indexed="18"/>
      <name val="Tahoma"/>
      <family val="2"/>
    </font>
    <font>
      <sz val="11"/>
      <color indexed="8"/>
      <name val="Tahoma"/>
      <family val="2"/>
    </font>
    <font>
      <sz val="8"/>
      <color indexed="18"/>
      <name val="Tahoma"/>
      <family val="2"/>
    </font>
    <font>
      <i/>
      <sz val="8"/>
      <color indexed="18"/>
      <name val="Tahoma"/>
      <family val="2"/>
    </font>
    <font>
      <i/>
      <sz val="10"/>
      <color indexed="8"/>
      <name val="Tahoma"/>
      <family val="2"/>
    </font>
    <font>
      <b/>
      <sz val="11"/>
      <color indexed="21"/>
      <name val="Tahoma"/>
      <family val="2"/>
    </font>
    <font>
      <b/>
      <i/>
      <sz val="10"/>
      <color indexed="8"/>
      <name val="Tahoma"/>
      <family val="2"/>
    </font>
    <font>
      <i/>
      <sz val="10"/>
      <color indexed="9"/>
      <name val="Tahoma"/>
      <family val="2"/>
    </font>
    <font>
      <b/>
      <sz val="10"/>
      <color indexed="9"/>
      <name val="Tahoma"/>
      <family val="2"/>
    </font>
    <font>
      <sz val="9"/>
      <name val="Tahoma"/>
      <family val="2"/>
    </font>
    <font>
      <sz val="11"/>
      <color theme="1"/>
      <name val="Calibri"/>
      <family val="2"/>
      <scheme val="minor"/>
    </font>
    <font>
      <u/>
      <sz val="11"/>
      <color theme="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2"/>
      <color theme="1"/>
      <name val="Verdana"/>
      <family val="2"/>
    </font>
    <font>
      <sz val="11"/>
      <color theme="1"/>
      <name val="Tahoma"/>
      <family val="2"/>
    </font>
    <font>
      <sz val="10"/>
      <color theme="1"/>
      <name val="Tahoma"/>
      <family val="2"/>
    </font>
    <font>
      <sz val="10"/>
      <color rgb="FF000099"/>
      <name val="Tahoma"/>
      <family val="2"/>
    </font>
    <font>
      <sz val="11"/>
      <color theme="0" tint="-0.499984740745262"/>
      <name val="Tahoma"/>
      <family val="2"/>
    </font>
    <font>
      <sz val="8"/>
      <color rgb="FF000099"/>
      <name val="Tahoma"/>
      <family val="2"/>
    </font>
    <font>
      <b/>
      <sz val="10"/>
      <color theme="1"/>
      <name val="Tahoma"/>
      <family val="2"/>
    </font>
    <font>
      <i/>
      <sz val="8"/>
      <color rgb="FF000099"/>
      <name val="Tahoma"/>
      <family val="2"/>
    </font>
    <font>
      <i/>
      <sz val="10"/>
      <color theme="1"/>
      <name val="Tahoma"/>
      <family val="2"/>
    </font>
    <font>
      <b/>
      <sz val="12"/>
      <color theme="1"/>
      <name val="Tahoma"/>
      <family val="2"/>
    </font>
    <font>
      <i/>
      <sz val="10"/>
      <color rgb="FF000099"/>
      <name val="Tahoma"/>
      <family val="2"/>
    </font>
    <font>
      <sz val="12"/>
      <color theme="1"/>
      <name val="Tahoma"/>
      <family val="2"/>
    </font>
    <font>
      <b/>
      <sz val="11"/>
      <color theme="1"/>
      <name val="Tahoma"/>
      <family val="2"/>
    </font>
    <font>
      <sz val="11"/>
      <color rgb="FFFF0000"/>
      <name val="Tahoma"/>
      <family val="2"/>
    </font>
    <font>
      <sz val="9"/>
      <color theme="1"/>
      <name val="Tahoma"/>
      <family val="2"/>
    </font>
    <font>
      <b/>
      <sz val="9"/>
      <color theme="1"/>
      <name val="Tahoma"/>
      <family val="2"/>
    </font>
    <font>
      <sz val="9"/>
      <color rgb="FF000099"/>
      <name val="Tahoma"/>
      <family val="2"/>
    </font>
    <font>
      <sz val="13"/>
      <color theme="0"/>
      <name val="Tahoma"/>
      <family val="2"/>
    </font>
    <font>
      <sz val="10"/>
      <color theme="0"/>
      <name val="Tahoma"/>
      <family val="2"/>
    </font>
    <font>
      <u/>
      <sz val="8"/>
      <color rgb="FF000099"/>
      <name val="Tahoma"/>
      <family val="2"/>
    </font>
    <font>
      <sz val="15"/>
      <color theme="0"/>
      <name val="Tahoma"/>
      <family val="2"/>
    </font>
    <font>
      <i/>
      <sz val="10"/>
      <color theme="0" tint="-0.499984740745262"/>
      <name val="Tahoma"/>
      <family val="2"/>
    </font>
    <font>
      <i/>
      <sz val="11"/>
      <color theme="1"/>
      <name val="Tahoma"/>
      <family val="2"/>
    </font>
    <font>
      <sz val="8"/>
      <color theme="1"/>
      <name val="Tahoma"/>
      <family val="2"/>
    </font>
    <font>
      <i/>
      <sz val="8"/>
      <color theme="1"/>
      <name val="Tahoma"/>
      <family val="2"/>
    </font>
    <font>
      <sz val="8"/>
      <color rgb="FF000000"/>
      <name val="Tahoma"/>
      <family val="2"/>
    </font>
    <font>
      <sz val="10"/>
      <color rgb="FF0000CC"/>
      <name val="Tahoma"/>
      <family val="2"/>
    </font>
    <font>
      <b/>
      <sz val="10"/>
      <color rgb="FF0000CC"/>
      <name val="Tahoma"/>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0099"/>
        <bgColor indexed="64"/>
      </patternFill>
    </fill>
    <fill>
      <patternFill patternType="solid">
        <fgColor theme="3" tint="0.39997558519241921"/>
        <bgColor indexed="64"/>
      </patternFill>
    </fill>
  </fills>
  <borders count="24">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theme="0" tint="-0.499984740745262"/>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ck">
        <color rgb="FFFF0000"/>
      </right>
      <top style="hair">
        <color theme="0" tint="-0.499984740745262"/>
      </top>
      <bottom style="hair">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n">
        <color theme="0" tint="-0.499984740745262"/>
      </top>
      <bottom style="thick">
        <color rgb="FFFF0000"/>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right style="thick">
        <color rgb="FFFF0000"/>
      </right>
      <top style="thick">
        <color rgb="FFFF0000"/>
      </top>
      <bottom style="thin">
        <color theme="0" tint="-0.499984740745262"/>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s>
  <cellStyleXfs count="3">
    <xf numFmtId="0" fontId="0" fillId="0" borderId="0"/>
    <xf numFmtId="0" fontId="17" fillId="0" borderId="0" applyNumberFormat="0" applyFill="0" applyBorder="0" applyAlignment="0" applyProtection="0"/>
    <xf numFmtId="9" fontId="16" fillId="0" borderId="0" applyFont="0" applyFill="0" applyBorder="0" applyAlignment="0" applyProtection="0"/>
  </cellStyleXfs>
  <cellXfs count="116">
    <xf numFmtId="0" fontId="0" fillId="0" borderId="0" xfId="0"/>
    <xf numFmtId="0" fontId="18" fillId="0" borderId="0" xfId="0" applyFont="1"/>
    <xf numFmtId="0" fontId="19" fillId="0" borderId="0" xfId="0" applyFont="1" applyAlignment="1">
      <alignment wrapText="1"/>
    </xf>
    <xf numFmtId="0" fontId="20" fillId="0" borderId="0" xfId="0" applyFont="1" applyAlignment="1">
      <alignment wrapText="1"/>
    </xf>
    <xf numFmtId="0" fontId="20" fillId="0" borderId="0" xfId="0" applyFont="1" applyAlignment="1">
      <alignment vertical="center" wrapText="1"/>
    </xf>
    <xf numFmtId="0" fontId="20" fillId="0" borderId="0" xfId="0" applyFont="1"/>
    <xf numFmtId="0" fontId="19" fillId="0" borderId="0" xfId="0" applyFont="1" applyAlignment="1">
      <alignment horizontal="left"/>
    </xf>
    <xf numFmtId="0" fontId="0" fillId="2" borderId="0" xfId="0" applyFill="1" applyAlignment="1">
      <alignment horizontal="left" wrapText="1"/>
    </xf>
    <xf numFmtId="0" fontId="0" fillId="0" borderId="0" xfId="0" applyAlignment="1">
      <alignment horizontal="left" wrapText="1"/>
    </xf>
    <xf numFmtId="0" fontId="21" fillId="0" borderId="0" xfId="0" applyFont="1" applyAlignment="1">
      <alignment horizontal="left" wrapText="1"/>
    </xf>
    <xf numFmtId="0" fontId="0" fillId="0" borderId="0" xfId="0" applyAlignment="1" applyProtection="1">
      <alignment vertical="center"/>
      <protection hidden="1"/>
    </xf>
    <xf numFmtId="0" fontId="19" fillId="0" borderId="0" xfId="0" applyFont="1"/>
    <xf numFmtId="0" fontId="22" fillId="0" borderId="0" xfId="0" applyFont="1" applyProtection="1">
      <protection hidden="1"/>
    </xf>
    <xf numFmtId="0" fontId="23" fillId="3" borderId="0" xfId="0" applyFont="1" applyFill="1" applyProtection="1">
      <protection hidden="1"/>
    </xf>
    <xf numFmtId="0" fontId="24" fillId="3" borderId="0" xfId="0" applyFont="1" applyFill="1" applyProtection="1">
      <protection hidden="1"/>
    </xf>
    <xf numFmtId="0" fontId="25" fillId="4" borderId="0" xfId="0" applyFont="1" applyFill="1" applyProtection="1">
      <protection hidden="1"/>
    </xf>
    <xf numFmtId="0" fontId="26" fillId="3" borderId="0" xfId="0" applyFont="1" applyFill="1" applyAlignment="1" applyProtection="1">
      <alignment wrapText="1"/>
      <protection hidden="1"/>
    </xf>
    <xf numFmtId="0" fontId="27" fillId="3" borderId="0" xfId="0" applyFont="1" applyFill="1" applyAlignment="1" applyProtection="1">
      <alignment horizontal="left" vertical="center"/>
      <protection hidden="1"/>
    </xf>
    <xf numFmtId="0" fontId="26" fillId="3" borderId="0" xfId="0" applyFont="1" applyFill="1" applyAlignment="1" applyProtection="1">
      <alignment horizontal="center"/>
      <protection hidden="1"/>
    </xf>
    <xf numFmtId="0" fontId="23" fillId="3" borderId="0" xfId="0" applyFont="1" applyFill="1" applyAlignment="1" applyProtection="1">
      <alignment vertical="center"/>
      <protection hidden="1"/>
    </xf>
    <xf numFmtId="0" fontId="27" fillId="3" borderId="0" xfId="0" applyFont="1" applyFill="1" applyAlignment="1" applyProtection="1">
      <alignment vertical="center"/>
      <protection hidden="1"/>
    </xf>
    <xf numFmtId="0" fontId="27" fillId="3" borderId="0" xfId="0" applyFont="1" applyFill="1" applyAlignment="1" applyProtection="1">
      <alignment horizontal="center" vertical="center"/>
      <protection hidden="1"/>
    </xf>
    <xf numFmtId="0" fontId="24" fillId="3" borderId="0" xfId="0" applyFont="1" applyFill="1" applyAlignment="1" applyProtection="1">
      <alignment horizontal="left" vertical="center"/>
      <protection hidden="1"/>
    </xf>
    <xf numFmtId="0" fontId="23" fillId="3" borderId="0" xfId="0" applyFont="1" applyFill="1" applyAlignment="1" applyProtection="1">
      <alignment horizontal="left" vertical="center"/>
      <protection hidden="1"/>
    </xf>
    <xf numFmtId="0" fontId="2" fillId="0" borderId="1" xfId="0" applyFont="1" applyBorder="1" applyAlignment="1" applyProtection="1">
      <alignment horizontal="center" vertical="center"/>
      <protection locked="0"/>
    </xf>
    <xf numFmtId="0" fontId="24" fillId="3" borderId="0" xfId="0" applyFont="1" applyFill="1" applyAlignment="1" applyProtection="1">
      <alignment vertical="center"/>
      <protection hidden="1"/>
    </xf>
    <xf numFmtId="0" fontId="28" fillId="3" borderId="0" xfId="0" applyFont="1" applyFill="1" applyAlignment="1" applyProtection="1">
      <alignment vertical="center"/>
      <protection hidden="1"/>
    </xf>
    <xf numFmtId="0" fontId="29" fillId="3" borderId="0" xfId="0" applyFont="1" applyFill="1" applyAlignment="1" applyProtection="1">
      <alignment vertical="center"/>
      <protection hidden="1"/>
    </xf>
    <xf numFmtId="0" fontId="24" fillId="3" borderId="0" xfId="0" applyFont="1" applyFill="1" applyAlignment="1" applyProtection="1">
      <alignment horizontal="center"/>
      <protection hidden="1"/>
    </xf>
    <xf numFmtId="0" fontId="30" fillId="2" borderId="0" xfId="0" applyFont="1" applyFill="1" applyAlignment="1">
      <alignment horizontal="left" wrapText="1"/>
    </xf>
    <xf numFmtId="0" fontId="22" fillId="2" borderId="0" xfId="0" applyFont="1" applyFill="1" applyAlignment="1">
      <alignment horizontal="left" vertical="top" wrapText="1"/>
    </xf>
    <xf numFmtId="0" fontId="22" fillId="0" borderId="0" xfId="0" applyFont="1" applyAlignment="1" applyProtection="1">
      <alignment wrapText="1"/>
      <protection hidden="1"/>
    </xf>
    <xf numFmtId="164" fontId="23" fillId="5" borderId="2" xfId="0" applyNumberFormat="1" applyFont="1" applyFill="1" applyBorder="1" applyAlignment="1" applyProtection="1">
      <alignment horizontal="center"/>
      <protection hidden="1"/>
    </xf>
    <xf numFmtId="0" fontId="22" fillId="0" borderId="0" xfId="0" quotePrefix="1" applyFont="1" applyProtection="1">
      <protection hidden="1"/>
    </xf>
    <xf numFmtId="0" fontId="23" fillId="2" borderId="0" xfId="0" applyFont="1" applyFill="1" applyProtection="1">
      <protection locked="0"/>
    </xf>
    <xf numFmtId="0" fontId="31" fillId="3" borderId="0" xfId="0" applyFont="1" applyFill="1" applyProtection="1">
      <protection hidden="1"/>
    </xf>
    <xf numFmtId="0" fontId="22" fillId="3" borderId="0" xfId="0" applyFont="1" applyFill="1" applyProtection="1">
      <protection hidden="1"/>
    </xf>
    <xf numFmtId="0" fontId="22" fillId="0" borderId="0" xfId="0" applyFont="1" applyAlignment="1" applyProtection="1">
      <alignment vertical="center"/>
      <protection hidden="1"/>
    </xf>
    <xf numFmtId="0" fontId="32" fillId="3" borderId="0" xfId="0" applyFont="1" applyFill="1" applyAlignment="1" applyProtection="1">
      <alignment vertical="center"/>
      <protection hidden="1"/>
    </xf>
    <xf numFmtId="0" fontId="22" fillId="3" borderId="0" xfId="0" applyFont="1" applyFill="1" applyAlignment="1" applyProtection="1">
      <alignment vertical="center"/>
      <protection hidden="1"/>
    </xf>
    <xf numFmtId="0" fontId="28" fillId="3" borderId="0" xfId="0" applyFont="1" applyFill="1" applyProtection="1">
      <protection hidden="1"/>
    </xf>
    <xf numFmtId="0" fontId="22" fillId="3" borderId="0" xfId="0" applyFont="1" applyFill="1" applyAlignment="1" applyProtection="1">
      <alignment horizontal="center" vertical="center"/>
      <protection hidden="1"/>
    </xf>
    <xf numFmtId="1" fontId="23" fillId="0" borderId="0" xfId="0" applyNumberFormat="1" applyFont="1" applyAlignment="1" applyProtection="1">
      <alignment horizontal="center" vertical="center"/>
      <protection locked="0"/>
    </xf>
    <xf numFmtId="0" fontId="23" fillId="3" borderId="0" xfId="0" applyFont="1" applyFill="1" applyAlignment="1" applyProtection="1">
      <alignment horizontal="center" vertical="center" wrapText="1"/>
      <protection hidden="1"/>
    </xf>
    <xf numFmtId="0" fontId="33" fillId="3" borderId="0" xfId="0" applyFont="1" applyFill="1" applyAlignment="1" applyProtection="1">
      <alignment horizontal="left" vertical="center"/>
      <protection hidden="1"/>
    </xf>
    <xf numFmtId="0" fontId="22" fillId="3" borderId="0" xfId="0" applyFont="1" applyFill="1" applyAlignment="1" applyProtection="1">
      <alignment horizontal="left" vertical="center"/>
      <protection hidden="1"/>
    </xf>
    <xf numFmtId="0" fontId="23" fillId="3" borderId="0" xfId="0" applyFont="1" applyFill="1" applyAlignment="1" applyProtection="1">
      <alignment vertical="top" wrapText="1"/>
      <protection hidden="1"/>
    </xf>
    <xf numFmtId="20" fontId="22" fillId="3" borderId="0" xfId="0" applyNumberFormat="1" applyFont="1" applyFill="1" applyAlignment="1" applyProtection="1">
      <alignment vertical="center" wrapText="1"/>
      <protection hidden="1"/>
    </xf>
    <xf numFmtId="2" fontId="20" fillId="0" borderId="0" xfId="0" applyNumberFormat="1" applyFont="1" applyAlignment="1">
      <alignment wrapText="1"/>
    </xf>
    <xf numFmtId="2" fontId="19" fillId="0" borderId="0" xfId="0" applyNumberFormat="1" applyFont="1" applyAlignment="1">
      <alignment wrapText="1"/>
    </xf>
    <xf numFmtId="2" fontId="18" fillId="0" borderId="0" xfId="0" applyNumberFormat="1" applyFont="1"/>
    <xf numFmtId="2" fontId="20" fillId="0" borderId="0" xfId="0" applyNumberFormat="1" applyFont="1" applyAlignment="1">
      <alignment vertical="center" wrapText="1"/>
    </xf>
    <xf numFmtId="8" fontId="20" fillId="0" borderId="0" xfId="0" applyNumberFormat="1" applyFont="1"/>
    <xf numFmtId="0" fontId="34" fillId="0" borderId="0" xfId="0" applyFont="1" applyProtection="1">
      <protection hidden="1"/>
    </xf>
    <xf numFmtId="0" fontId="22" fillId="4" borderId="0" xfId="0" applyFont="1" applyFill="1" applyProtection="1">
      <protection hidden="1"/>
    </xf>
    <xf numFmtId="0" fontId="35" fillId="3" borderId="0" xfId="0" applyFont="1" applyFill="1" applyProtection="1">
      <protection hidden="1"/>
    </xf>
    <xf numFmtId="1" fontId="35" fillId="0" borderId="0" xfId="0" applyNumberFormat="1" applyFont="1" applyAlignment="1" applyProtection="1">
      <alignment horizontal="center"/>
      <protection locked="0"/>
    </xf>
    <xf numFmtId="0" fontId="36" fillId="3" borderId="0" xfId="0" applyFont="1" applyFill="1" applyAlignment="1" applyProtection="1">
      <alignment horizontal="left" vertical="center"/>
      <protection hidden="1"/>
    </xf>
    <xf numFmtId="0" fontId="35" fillId="3" borderId="0" xfId="0" applyFont="1" applyFill="1" applyAlignment="1" applyProtection="1">
      <alignment vertical="center"/>
      <protection hidden="1"/>
    </xf>
    <xf numFmtId="1" fontId="35" fillId="0" borderId="0" xfId="0" applyNumberFormat="1" applyFont="1" applyAlignment="1" applyProtection="1">
      <alignment horizontal="center" vertical="center"/>
      <protection locked="0"/>
    </xf>
    <xf numFmtId="0" fontId="35" fillId="3" borderId="0" xfId="0" applyFont="1" applyFill="1" applyAlignment="1" applyProtection="1">
      <alignment horizontal="center" vertical="center"/>
      <protection hidden="1"/>
    </xf>
    <xf numFmtId="0" fontId="37" fillId="3" borderId="0" xfId="0" applyFont="1" applyFill="1" applyAlignment="1" applyProtection="1">
      <alignment horizontal="center" vertical="center"/>
      <protection hidden="1"/>
    </xf>
    <xf numFmtId="0" fontId="37" fillId="3" borderId="0" xfId="0" applyFont="1" applyFill="1" applyAlignment="1" applyProtection="1">
      <alignment vertical="center"/>
      <protection hidden="1"/>
    </xf>
    <xf numFmtId="0" fontId="35" fillId="3" borderId="0" xfId="0" applyFont="1" applyFill="1" applyAlignment="1" applyProtection="1">
      <alignment horizontal="center" vertical="center" wrapText="1"/>
      <protection hidden="1"/>
    </xf>
    <xf numFmtId="20" fontId="2" fillId="2" borderId="0" xfId="0" applyNumberFormat="1" applyFont="1" applyFill="1" applyAlignment="1" applyProtection="1">
      <alignment horizontal="center" vertical="center"/>
      <protection locked="0"/>
    </xf>
    <xf numFmtId="0" fontId="35" fillId="0" borderId="0" xfId="0" applyFont="1" applyAlignment="1" applyProtection="1">
      <alignment horizontal="left" vertical="center" wrapText="1"/>
      <protection locked="0"/>
    </xf>
    <xf numFmtId="4" fontId="35" fillId="6" borderId="0" xfId="0" applyNumberFormat="1" applyFont="1" applyFill="1" applyAlignment="1" applyProtection="1">
      <alignment horizontal="center" vertical="center"/>
      <protection hidden="1"/>
    </xf>
    <xf numFmtId="0" fontId="35" fillId="0" borderId="0" xfId="0" applyFont="1" applyAlignment="1" applyProtection="1">
      <alignment horizontal="left" vertical="center"/>
      <protection locked="0"/>
    </xf>
    <xf numFmtId="0" fontId="26" fillId="3" borderId="0" xfId="0" applyFont="1" applyFill="1" applyAlignment="1" applyProtection="1">
      <alignment horizontal="center" wrapText="1"/>
      <protection hidden="1"/>
    </xf>
    <xf numFmtId="0" fontId="24" fillId="3" borderId="0" xfId="0" applyFont="1" applyFill="1" applyAlignment="1" applyProtection="1">
      <alignment horizontal="center"/>
      <protection hidden="1"/>
    </xf>
    <xf numFmtId="0" fontId="38" fillId="7" borderId="0" xfId="0" applyFont="1" applyFill="1" applyAlignment="1" applyProtection="1">
      <alignment horizontal="center" vertical="center"/>
      <protection hidden="1"/>
    </xf>
    <xf numFmtId="4" fontId="35" fillId="6" borderId="0" xfId="0" applyNumberFormat="1" applyFont="1" applyFill="1" applyAlignment="1" applyProtection="1">
      <alignment horizontal="center"/>
      <protection hidden="1"/>
    </xf>
    <xf numFmtId="0" fontId="29" fillId="3" borderId="0" xfId="0" applyFont="1" applyFill="1" applyAlignment="1" applyProtection="1">
      <alignment horizontal="left" vertical="center"/>
      <protection hidden="1"/>
    </xf>
    <xf numFmtId="0" fontId="2" fillId="2" borderId="0" xfId="0" applyFont="1" applyFill="1" applyAlignment="1" applyProtection="1">
      <alignment horizontal="center"/>
      <protection locked="0"/>
    </xf>
    <xf numFmtId="0" fontId="2" fillId="0" borderId="0" xfId="0" applyFont="1" applyAlignment="1" applyProtection="1">
      <alignment horizontal="left" vertical="top" wrapText="1"/>
      <protection locked="0"/>
    </xf>
    <xf numFmtId="0" fontId="39" fillId="8" borderId="0" xfId="0" applyFont="1" applyFill="1" applyAlignment="1" applyProtection="1">
      <alignment horizontal="left" vertical="top" wrapText="1"/>
      <protection hidden="1"/>
    </xf>
    <xf numFmtId="0" fontId="39" fillId="8" borderId="0" xfId="0" applyFont="1" applyFill="1" applyAlignment="1" applyProtection="1">
      <alignment horizontal="left" vertical="center" wrapText="1"/>
      <protection hidden="1"/>
    </xf>
    <xf numFmtId="0" fontId="43" fillId="3" borderId="0" xfId="0" applyFont="1" applyFill="1" applyAlignment="1" applyProtection="1">
      <alignment horizontal="left" vertical="center"/>
      <protection hidden="1"/>
    </xf>
    <xf numFmtId="0" fontId="15" fillId="0" borderId="0" xfId="0" applyFont="1" applyAlignment="1" applyProtection="1">
      <alignment horizontal="left" vertical="top" wrapText="1"/>
      <protection locked="0"/>
    </xf>
    <xf numFmtId="0" fontId="27" fillId="5" borderId="16" xfId="0" applyFont="1" applyFill="1" applyBorder="1" applyAlignment="1" applyProtection="1">
      <alignment horizontal="left" wrapText="1"/>
      <protection hidden="1"/>
    </xf>
    <xf numFmtId="0" fontId="27" fillId="5" borderId="17" xfId="0" applyFont="1" applyFill="1" applyBorder="1" applyAlignment="1" applyProtection="1">
      <alignment horizontal="left" wrapText="1"/>
      <protection hidden="1"/>
    </xf>
    <xf numFmtId="0" fontId="27" fillId="5" borderId="18" xfId="0" applyFont="1" applyFill="1" applyBorder="1" applyAlignment="1" applyProtection="1">
      <alignment horizontal="center" wrapText="1"/>
      <protection hidden="1"/>
    </xf>
    <xf numFmtId="0" fontId="27" fillId="5" borderId="19" xfId="0" applyFont="1" applyFill="1" applyBorder="1" applyAlignment="1" applyProtection="1">
      <alignment horizontal="center" wrapText="1"/>
      <protection hidden="1"/>
    </xf>
    <xf numFmtId="0" fontId="27" fillId="5" borderId="20" xfId="0" applyFont="1" applyFill="1" applyBorder="1" applyAlignment="1" applyProtection="1">
      <alignment horizontal="center" wrapText="1"/>
      <protection hidden="1"/>
    </xf>
    <xf numFmtId="0" fontId="27" fillId="5" borderId="21" xfId="0" applyFont="1" applyFill="1" applyBorder="1" applyAlignment="1" applyProtection="1">
      <alignment horizontal="center" wrapText="1"/>
      <protection hidden="1"/>
    </xf>
    <xf numFmtId="0" fontId="23" fillId="5" borderId="22" xfId="0" applyFont="1" applyFill="1" applyBorder="1" applyAlignment="1" applyProtection="1">
      <alignment horizontal="left"/>
      <protection hidden="1"/>
    </xf>
    <xf numFmtId="0" fontId="23" fillId="5" borderId="23" xfId="0" applyFont="1" applyFill="1" applyBorder="1" applyAlignment="1" applyProtection="1">
      <alignment horizontal="left"/>
      <protection hidden="1"/>
    </xf>
    <xf numFmtId="164" fontId="23" fillId="5" borderId="7" xfId="0" applyNumberFormat="1" applyFont="1" applyFill="1" applyBorder="1" applyAlignment="1" applyProtection="1">
      <alignment horizontal="center"/>
      <protection hidden="1"/>
    </xf>
    <xf numFmtId="164" fontId="23" fillId="5" borderId="8" xfId="0" applyNumberFormat="1" applyFont="1" applyFill="1" applyBorder="1" applyAlignment="1" applyProtection="1">
      <alignment horizontal="center"/>
      <protection hidden="1"/>
    </xf>
    <xf numFmtId="164" fontId="23" fillId="5" borderId="9" xfId="0" applyNumberFormat="1" applyFont="1" applyFill="1" applyBorder="1" applyAlignment="1" applyProtection="1">
      <alignment horizontal="center"/>
      <protection hidden="1"/>
    </xf>
    <xf numFmtId="9" fontId="42" fillId="5" borderId="7" xfId="2" applyFont="1" applyFill="1" applyBorder="1" applyAlignment="1" applyProtection="1">
      <alignment horizontal="center"/>
      <protection hidden="1"/>
    </xf>
    <xf numFmtId="9" fontId="42" fillId="5" borderId="8" xfId="2" applyFont="1" applyFill="1" applyBorder="1" applyAlignment="1" applyProtection="1">
      <alignment horizontal="center"/>
      <protection hidden="1"/>
    </xf>
    <xf numFmtId="164" fontId="23" fillId="5" borderId="10" xfId="0" applyNumberFormat="1" applyFont="1" applyFill="1" applyBorder="1" applyAlignment="1" applyProtection="1">
      <alignment horizontal="center"/>
      <protection hidden="1"/>
    </xf>
    <xf numFmtId="0" fontId="41" fillId="7" borderId="0" xfId="0" applyFont="1" applyFill="1" applyAlignment="1" applyProtection="1">
      <alignment horizontal="center" vertical="center"/>
      <protection hidden="1"/>
    </xf>
    <xf numFmtId="0" fontId="29" fillId="2" borderId="0" xfId="0" applyFont="1" applyFill="1" applyAlignment="1" applyProtection="1">
      <alignment horizontal="center" vertical="center"/>
      <protection hidden="1"/>
    </xf>
    <xf numFmtId="0" fontId="27" fillId="2" borderId="3"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14" fontId="23" fillId="2" borderId="0" xfId="0" applyNumberFormat="1" applyFont="1" applyFill="1" applyAlignment="1" applyProtection="1">
      <alignment horizontal="center"/>
      <protection locked="0"/>
    </xf>
    <xf numFmtId="0" fontId="23" fillId="2" borderId="0" xfId="0" applyFont="1" applyFill="1" applyAlignment="1" applyProtection="1">
      <alignment horizontal="left"/>
      <protection locked="0"/>
    </xf>
    <xf numFmtId="0" fontId="23" fillId="5" borderId="5" xfId="0" applyFont="1" applyFill="1" applyBorder="1" applyAlignment="1" applyProtection="1">
      <alignment horizontal="left"/>
      <protection hidden="1"/>
    </xf>
    <xf numFmtId="0" fontId="23" fillId="5" borderId="6" xfId="0" applyFont="1" applyFill="1" applyBorder="1" applyAlignment="1" applyProtection="1">
      <alignment horizontal="left"/>
      <protection hidden="1"/>
    </xf>
    <xf numFmtId="0" fontId="27" fillId="5" borderId="11" xfId="0" applyFont="1" applyFill="1" applyBorder="1" applyAlignment="1" applyProtection="1">
      <alignment horizontal="right"/>
      <protection hidden="1"/>
    </xf>
    <xf numFmtId="0" fontId="27" fillId="5" borderId="12" xfId="0" applyFont="1" applyFill="1" applyBorder="1" applyAlignment="1" applyProtection="1">
      <alignment horizontal="right"/>
      <protection hidden="1"/>
    </xf>
    <xf numFmtId="164" fontId="23" fillId="5" borderId="13" xfId="0" applyNumberFormat="1" applyFont="1" applyFill="1" applyBorder="1" applyAlignment="1" applyProtection="1">
      <alignment horizontal="center"/>
      <protection hidden="1"/>
    </xf>
    <xf numFmtId="164" fontId="23" fillId="5" borderId="2" xfId="0" applyNumberFormat="1" applyFont="1" applyFill="1" applyBorder="1" applyAlignment="1" applyProtection="1">
      <alignment horizontal="center"/>
      <protection hidden="1"/>
    </xf>
    <xf numFmtId="164" fontId="23" fillId="5" borderId="14" xfId="0" applyNumberFormat="1" applyFont="1" applyFill="1" applyBorder="1" applyAlignment="1" applyProtection="1">
      <alignment horizontal="center"/>
      <protection hidden="1"/>
    </xf>
    <xf numFmtId="164" fontId="27" fillId="5" borderId="13" xfId="0" applyNumberFormat="1" applyFont="1" applyFill="1" applyBorder="1" applyAlignment="1" applyProtection="1">
      <alignment horizontal="center"/>
      <protection hidden="1"/>
    </xf>
    <xf numFmtId="164" fontId="27" fillId="5" borderId="2" xfId="0" applyNumberFormat="1" applyFont="1" applyFill="1" applyBorder="1" applyAlignment="1" applyProtection="1">
      <alignment horizontal="center"/>
      <protection hidden="1"/>
    </xf>
    <xf numFmtId="164" fontId="27" fillId="5" borderId="15" xfId="0" applyNumberFormat="1" applyFont="1" applyFill="1" applyBorder="1" applyAlignment="1" applyProtection="1">
      <alignment horizontal="center"/>
      <protection hidden="1"/>
    </xf>
    <xf numFmtId="0" fontId="23" fillId="2" borderId="0" xfId="0" applyFont="1" applyFill="1" applyAlignment="1" applyProtection="1">
      <alignment horizontal="center"/>
      <protection locked="0"/>
    </xf>
    <xf numFmtId="0" fontId="40" fillId="3" borderId="0" xfId="1" applyFont="1" applyFill="1" applyAlignment="1" applyProtection="1">
      <alignment horizontal="center" vertical="center"/>
      <protection locked="0"/>
    </xf>
    <xf numFmtId="0" fontId="35" fillId="2" borderId="0" xfId="0" applyFont="1" applyFill="1" applyAlignment="1" applyProtection="1">
      <alignment horizontal="left" vertical="top" wrapText="1"/>
      <protection locked="0"/>
    </xf>
    <xf numFmtId="0" fontId="23" fillId="2" borderId="0" xfId="0" applyFont="1" applyFill="1" applyAlignment="1" applyProtection="1">
      <alignment horizontal="left" vertical="top" wrapText="1"/>
      <protection locked="0"/>
    </xf>
    <xf numFmtId="0" fontId="23" fillId="0" borderId="0" xfId="0" applyFont="1" applyAlignment="1" applyProtection="1">
      <alignment horizontal="left" vertical="center"/>
      <protection locked="0"/>
    </xf>
    <xf numFmtId="4" fontId="23" fillId="6" borderId="0" xfId="0" applyNumberFormat="1" applyFont="1" applyFill="1" applyAlignment="1" applyProtection="1">
      <alignment horizontal="center" vertical="center"/>
      <protection hidden="1"/>
    </xf>
    <xf numFmtId="0" fontId="35" fillId="0" borderId="0" xfId="0" applyFont="1" applyAlignment="1" applyProtection="1">
      <alignment horizontal="left"/>
      <protection locked="0"/>
    </xf>
  </cellXfs>
  <cellStyles count="3">
    <cellStyle name="Hyperlink" xfId="1" builtinId="8"/>
    <cellStyle name="Normal" xfId="0" builtinId="0"/>
    <cellStyle name="Percent" xfId="2"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accessibility/" TargetMode="External"/><Relationship Id="rId3" Type="http://schemas.openxmlformats.org/officeDocument/2006/relationships/hyperlink" Target="https://www.parliament.uk/visiting/venue-hire/commons/planning/flowers/" TargetMode="External"/><Relationship Id="rId7" Type="http://schemas.openxmlformats.org/officeDocument/2006/relationships/hyperlink" Target="https://www.parliament.uk/visiting/venue-hire/commons/planning/gifts/" TargetMode="External"/><Relationship Id="rId2" Type="http://schemas.openxmlformats.org/officeDocument/2006/relationships/image" Target="../media/image2.png"/><Relationship Id="rId1" Type="http://schemas.openxmlformats.org/officeDocument/2006/relationships/hyperlink" Target="https://www.parliament.uk/visiting/venue-hire/commons/planning/menus/portcullis/" TargetMode="External"/><Relationship Id="rId6" Type="http://schemas.openxmlformats.org/officeDocument/2006/relationships/hyperlink" Target="https://www.parliament.uk/visiting/venue-hire/commons/planning/information/#deliveries" TargetMode="External"/><Relationship Id="rId5" Type="http://schemas.openxmlformats.org/officeDocument/2006/relationships/hyperlink" Target="https://www.parliament.uk/hoc-av" TargetMode="External"/><Relationship Id="rId4" Type="http://schemas.openxmlformats.org/officeDocument/2006/relationships/hyperlink" Target="https://www.parliament.uk/visiting/venue-hire/commons/planning/printing/" TargetMode="External"/><Relationship Id="rId9"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1981200</xdr:colOff>
      <xdr:row>1</xdr:row>
      <xdr:rowOff>95250</xdr:rowOff>
    </xdr:to>
    <xdr:pic>
      <xdr:nvPicPr>
        <xdr:cNvPr id="4151" name="Picture 3">
          <a:extLst>
            <a:ext uri="{FF2B5EF4-FFF2-40B4-BE49-F238E27FC236}">
              <a16:creationId xmlns:a16="http://schemas.microsoft.com/office/drawing/2014/main" id="{00000000-0008-0000-0000-000037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842"/>
        <a:stretch>
          <a:fillRect/>
        </a:stretch>
      </xdr:blipFill>
      <xdr:spPr bwMode="auto">
        <a:xfrm>
          <a:off x="0" y="0"/>
          <a:ext cx="19812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57150</xdr:colOff>
      <xdr:row>41</xdr:row>
      <xdr:rowOff>257175</xdr:rowOff>
    </xdr:from>
    <xdr:to>
      <xdr:col>26</xdr:col>
      <xdr:colOff>0</xdr:colOff>
      <xdr:row>46</xdr:row>
      <xdr:rowOff>19050</xdr:rowOff>
    </xdr:to>
    <xdr:pic>
      <xdr:nvPicPr>
        <xdr:cNvPr id="1749" name="Picture 11" descr="Related image">
          <a:hlinkClick xmlns:r="http://schemas.openxmlformats.org/officeDocument/2006/relationships" r:id="rId1"/>
          <a:extLst>
            <a:ext uri="{FF2B5EF4-FFF2-40B4-BE49-F238E27FC236}">
              <a16:creationId xmlns:a16="http://schemas.microsoft.com/office/drawing/2014/main" id="{00000000-0008-0000-0100-0000D5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72350" y="6629400"/>
          <a:ext cx="5524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60</xdr:row>
      <xdr:rowOff>28575</xdr:rowOff>
    </xdr:from>
    <xdr:to>
      <xdr:col>26</xdr:col>
      <xdr:colOff>0</xdr:colOff>
      <xdr:row>63</xdr:row>
      <xdr:rowOff>66675</xdr:rowOff>
    </xdr:to>
    <xdr:pic>
      <xdr:nvPicPr>
        <xdr:cNvPr id="1750" name="Picture 12" descr="Related image">
          <a:hlinkClick xmlns:r="http://schemas.openxmlformats.org/officeDocument/2006/relationships" r:id="rId1"/>
          <a:extLst>
            <a:ext uri="{FF2B5EF4-FFF2-40B4-BE49-F238E27FC236}">
              <a16:creationId xmlns:a16="http://schemas.microsoft.com/office/drawing/2014/main" id="{00000000-0008-0000-0100-0000D6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9515475"/>
          <a:ext cx="552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85725</xdr:colOff>
      <xdr:row>71</xdr:row>
      <xdr:rowOff>0</xdr:rowOff>
    </xdr:from>
    <xdr:to>
      <xdr:col>26</xdr:col>
      <xdr:colOff>0</xdr:colOff>
      <xdr:row>74</xdr:row>
      <xdr:rowOff>47625</xdr:rowOff>
    </xdr:to>
    <xdr:pic>
      <xdr:nvPicPr>
        <xdr:cNvPr id="1751" name="Picture 13" descr="Related image">
          <a:hlinkClick xmlns:r="http://schemas.openxmlformats.org/officeDocument/2006/relationships" r:id="rId1"/>
          <a:extLst>
            <a:ext uri="{FF2B5EF4-FFF2-40B4-BE49-F238E27FC236}">
              <a16:creationId xmlns:a16="http://schemas.microsoft.com/office/drawing/2014/main" id="{00000000-0008-0000-0100-0000D7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5" y="11744325"/>
          <a:ext cx="523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76200</xdr:colOff>
      <xdr:row>122</xdr:row>
      <xdr:rowOff>0</xdr:rowOff>
    </xdr:from>
    <xdr:to>
      <xdr:col>26</xdr:col>
      <xdr:colOff>0</xdr:colOff>
      <xdr:row>126</xdr:row>
      <xdr:rowOff>28575</xdr:rowOff>
    </xdr:to>
    <xdr:pic>
      <xdr:nvPicPr>
        <xdr:cNvPr id="1752" name="Picture 14" descr="Related image">
          <a:hlinkClick xmlns:r="http://schemas.openxmlformats.org/officeDocument/2006/relationships" r:id="rId3"/>
          <a:extLst>
            <a:ext uri="{FF2B5EF4-FFF2-40B4-BE49-F238E27FC236}">
              <a16:creationId xmlns:a16="http://schemas.microsoft.com/office/drawing/2014/main" id="{00000000-0008-0000-0100-0000D8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91400" y="19135725"/>
          <a:ext cx="533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47625</xdr:colOff>
      <xdr:row>135</xdr:row>
      <xdr:rowOff>19050</xdr:rowOff>
    </xdr:from>
    <xdr:to>
      <xdr:col>26</xdr:col>
      <xdr:colOff>0</xdr:colOff>
      <xdr:row>140</xdr:row>
      <xdr:rowOff>19050</xdr:rowOff>
    </xdr:to>
    <xdr:pic>
      <xdr:nvPicPr>
        <xdr:cNvPr id="1753" name="Picture 15" descr="Related image">
          <a:hlinkClick xmlns:r="http://schemas.openxmlformats.org/officeDocument/2006/relationships" r:id="rId4"/>
          <a:extLst>
            <a:ext uri="{FF2B5EF4-FFF2-40B4-BE49-F238E27FC236}">
              <a16:creationId xmlns:a16="http://schemas.microsoft.com/office/drawing/2014/main" id="{00000000-0008-0000-0100-0000D9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62825" y="20926425"/>
          <a:ext cx="5619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147</xdr:row>
      <xdr:rowOff>9525</xdr:rowOff>
    </xdr:from>
    <xdr:to>
      <xdr:col>26</xdr:col>
      <xdr:colOff>0</xdr:colOff>
      <xdr:row>151</xdr:row>
      <xdr:rowOff>19050</xdr:rowOff>
    </xdr:to>
    <xdr:pic>
      <xdr:nvPicPr>
        <xdr:cNvPr id="1754" name="Picture 16" descr="Related image">
          <a:hlinkClick xmlns:r="http://schemas.openxmlformats.org/officeDocument/2006/relationships" r:id="rId5"/>
          <a:extLst>
            <a:ext uri="{FF2B5EF4-FFF2-40B4-BE49-F238E27FC236}">
              <a16:creationId xmlns:a16="http://schemas.microsoft.com/office/drawing/2014/main" id="{00000000-0008-0000-0100-0000DA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22745700"/>
          <a:ext cx="552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158</xdr:row>
      <xdr:rowOff>0</xdr:rowOff>
    </xdr:from>
    <xdr:to>
      <xdr:col>26</xdr:col>
      <xdr:colOff>0</xdr:colOff>
      <xdr:row>162</xdr:row>
      <xdr:rowOff>0</xdr:rowOff>
    </xdr:to>
    <xdr:pic>
      <xdr:nvPicPr>
        <xdr:cNvPr id="1755" name="Picture 17" descr="Related image">
          <a:hlinkClick xmlns:r="http://schemas.openxmlformats.org/officeDocument/2006/relationships" r:id="rId6"/>
          <a:extLst>
            <a:ext uri="{FF2B5EF4-FFF2-40B4-BE49-F238E27FC236}">
              <a16:creationId xmlns:a16="http://schemas.microsoft.com/office/drawing/2014/main" id="{00000000-0008-0000-0100-0000DB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24384000"/>
          <a:ext cx="5524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57150</xdr:colOff>
      <xdr:row>167</xdr:row>
      <xdr:rowOff>0</xdr:rowOff>
    </xdr:from>
    <xdr:to>
      <xdr:col>26</xdr:col>
      <xdr:colOff>0</xdr:colOff>
      <xdr:row>171</xdr:row>
      <xdr:rowOff>19050</xdr:rowOff>
    </xdr:to>
    <xdr:pic>
      <xdr:nvPicPr>
        <xdr:cNvPr id="1756" name="Picture 19" descr="Related image">
          <a:hlinkClick xmlns:r="http://schemas.openxmlformats.org/officeDocument/2006/relationships" r:id="rId7"/>
          <a:extLst>
            <a:ext uri="{FF2B5EF4-FFF2-40B4-BE49-F238E27FC236}">
              <a16:creationId xmlns:a16="http://schemas.microsoft.com/office/drawing/2014/main" id="{00000000-0008-0000-0100-0000DC06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72350" y="25660350"/>
          <a:ext cx="552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47625</xdr:colOff>
      <xdr:row>101</xdr:row>
      <xdr:rowOff>0</xdr:rowOff>
    </xdr:from>
    <xdr:to>
      <xdr:col>25</xdr:col>
      <xdr:colOff>295275</xdr:colOff>
      <xdr:row>105</xdr:row>
      <xdr:rowOff>171450</xdr:rowOff>
    </xdr:to>
    <xdr:pic>
      <xdr:nvPicPr>
        <xdr:cNvPr id="1757" name="Picture 1" descr="Related image">
          <a:hlinkClick xmlns:r="http://schemas.openxmlformats.org/officeDocument/2006/relationships" r:id="rId8"/>
          <a:extLst>
            <a:ext uri="{FF2B5EF4-FFF2-40B4-BE49-F238E27FC236}">
              <a16:creationId xmlns:a16="http://schemas.microsoft.com/office/drawing/2014/main" id="{00000000-0008-0000-0100-0000DD06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362825" y="16421100"/>
          <a:ext cx="5524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219075</xdr:colOff>
          <xdr:row>101</xdr:row>
          <xdr:rowOff>19050</xdr:rowOff>
        </xdr:from>
        <xdr:to>
          <xdr:col>3</xdr:col>
          <xdr:colOff>104775</xdr:colOff>
          <xdr:row>103</xdr:row>
          <xdr:rowOff>19050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Yes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101</xdr:row>
          <xdr:rowOff>19050</xdr:rowOff>
        </xdr:from>
        <xdr:to>
          <xdr:col>5</xdr:col>
          <xdr:colOff>104775</xdr:colOff>
          <xdr:row>103</xdr:row>
          <xdr:rowOff>9525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101</xdr:row>
          <xdr:rowOff>19050</xdr:rowOff>
        </xdr:from>
        <xdr:to>
          <xdr:col>7</xdr:col>
          <xdr:colOff>85725</xdr:colOff>
          <xdr:row>103</xdr:row>
          <xdr:rowOff>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Likely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161925</xdr:rowOff>
        </xdr:from>
        <xdr:to>
          <xdr:col>4</xdr:col>
          <xdr:colOff>295275</xdr:colOff>
          <xdr:row>105</xdr:row>
          <xdr:rowOff>9525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Hearing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104</xdr:row>
          <xdr:rowOff>161925</xdr:rowOff>
        </xdr:from>
        <xdr:to>
          <xdr:col>5</xdr:col>
          <xdr:colOff>0</xdr:colOff>
          <xdr:row>105</xdr:row>
          <xdr:rowOff>161925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Mobility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103</xdr:row>
          <xdr:rowOff>161925</xdr:rowOff>
        </xdr:from>
        <xdr:to>
          <xdr:col>9</xdr:col>
          <xdr:colOff>9525</xdr:colOff>
          <xdr:row>104</xdr:row>
          <xdr:rowOff>171450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Visual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104</xdr:row>
          <xdr:rowOff>152400</xdr:rowOff>
        </xdr:from>
        <xdr:to>
          <xdr:col>10</xdr:col>
          <xdr:colOff>57150</xdr:colOff>
          <xdr:row>106</xdr:row>
          <xdr:rowOff>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Neurodivergent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103</xdr:row>
          <xdr:rowOff>161925</xdr:rowOff>
        </xdr:from>
        <xdr:to>
          <xdr:col>12</xdr:col>
          <xdr:colOff>285750</xdr:colOff>
          <xdr:row>104</xdr:row>
          <xdr:rowOff>161925</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support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view="pageLayout" zoomScale="85" zoomScaleNormal="100" zoomScalePageLayoutView="85" workbookViewId="0">
      <selection activeCell="A4" sqref="A4"/>
    </sheetView>
  </sheetViews>
  <sheetFormatPr defaultColWidth="8.85546875" defaultRowHeight="15" x14ac:dyDescent="0.25"/>
  <cols>
    <col min="1" max="1" width="87.28515625" style="8" customWidth="1"/>
    <col min="2" max="16384" width="8.85546875" style="8"/>
  </cols>
  <sheetData>
    <row r="1" spans="1:1" ht="55.15" customHeight="1" x14ac:dyDescent="0.25">
      <c r="A1" s="7"/>
    </row>
    <row r="2" spans="1:1" x14ac:dyDescent="0.25">
      <c r="A2" s="7"/>
    </row>
    <row r="3" spans="1:1" ht="15.75" x14ac:dyDescent="0.25">
      <c r="A3" s="29" t="s">
        <v>7</v>
      </c>
    </row>
    <row r="4" spans="1:1" ht="409.15" customHeight="1" x14ac:dyDescent="0.25">
      <c r="A4" s="30" t="s">
        <v>105</v>
      </c>
    </row>
    <row r="5" spans="1:1" ht="15.75" x14ac:dyDescent="0.25">
      <c r="A5" s="9"/>
    </row>
    <row r="6" spans="1:1" ht="15.75" x14ac:dyDescent="0.25">
      <c r="A6" s="9"/>
    </row>
    <row r="7" spans="1:1" ht="15.75" x14ac:dyDescent="0.25">
      <c r="A7" s="9"/>
    </row>
  </sheetData>
  <sheetProtection selectLockedCells="1" selectUn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L173"/>
  <sheetViews>
    <sheetView showGridLines="0" zoomScaleNormal="100" zoomScaleSheetLayoutView="100" workbookViewId="0">
      <selection activeCell="E11" sqref="E11:G11"/>
    </sheetView>
  </sheetViews>
  <sheetFormatPr defaultColWidth="9.140625" defaultRowHeight="15" x14ac:dyDescent="0.25"/>
  <cols>
    <col min="1" max="26" width="4.5703125" style="10" customWidth="1"/>
    <col min="27" max="16384" width="9.140625" style="10"/>
  </cols>
  <sheetData>
    <row r="1" spans="1:29" s="31" customFormat="1" ht="41.45" customHeight="1" thickTop="1" x14ac:dyDescent="0.2">
      <c r="A1" s="79"/>
      <c r="B1" s="80"/>
      <c r="C1" s="80"/>
      <c r="D1" s="80"/>
      <c r="E1" s="80"/>
      <c r="F1" s="80"/>
      <c r="G1" s="80"/>
      <c r="H1" s="80"/>
      <c r="I1" s="80"/>
      <c r="J1" s="80"/>
      <c r="K1" s="81" t="s">
        <v>34</v>
      </c>
      <c r="L1" s="82"/>
      <c r="M1" s="83"/>
      <c r="N1" s="81" t="s">
        <v>35</v>
      </c>
      <c r="O1" s="82"/>
      <c r="P1" s="82"/>
      <c r="Q1" s="82"/>
      <c r="R1" s="83"/>
      <c r="S1" s="81" t="s">
        <v>36</v>
      </c>
      <c r="T1" s="82"/>
      <c r="U1" s="82"/>
      <c r="V1" s="84"/>
    </row>
    <row r="2" spans="1:29" s="12" customFormat="1" ht="14.45" customHeight="1" x14ac:dyDescent="0.2">
      <c r="A2" s="85" t="s">
        <v>37</v>
      </c>
      <c r="B2" s="86"/>
      <c r="C2" s="86"/>
      <c r="D2" s="86"/>
      <c r="E2" s="86"/>
      <c r="F2" s="86"/>
      <c r="G2" s="86"/>
      <c r="H2" s="86"/>
      <c r="I2" s="86"/>
      <c r="J2" s="86"/>
      <c r="K2" s="87">
        <f>SUM(S2)/1.2</f>
        <v>0</v>
      </c>
      <c r="L2" s="88"/>
      <c r="M2" s="89"/>
      <c r="N2" s="87">
        <f>SUM(K2*20%)</f>
        <v>0</v>
      </c>
      <c r="O2" s="88"/>
      <c r="P2" s="88"/>
      <c r="Q2" s="90">
        <v>0.2</v>
      </c>
      <c r="R2" s="91"/>
      <c r="S2" s="87">
        <f>SUM(V31,V33,V35,V38,V40,V42,V50,V52,V54,V56,V67)</f>
        <v>0</v>
      </c>
      <c r="T2" s="88"/>
      <c r="U2" s="88"/>
      <c r="V2" s="92"/>
    </row>
    <row r="3" spans="1:29" s="12" customFormat="1" ht="14.45" customHeight="1" x14ac:dyDescent="0.2">
      <c r="A3" s="85" t="s">
        <v>118</v>
      </c>
      <c r="B3" s="86"/>
      <c r="C3" s="86"/>
      <c r="D3" s="86"/>
      <c r="E3" s="86"/>
      <c r="F3" s="86"/>
      <c r="G3" s="86"/>
      <c r="H3" s="86"/>
      <c r="I3" s="86"/>
      <c r="J3" s="86"/>
      <c r="K3" s="87">
        <f>SUM(K2*12.5%)</f>
        <v>0</v>
      </c>
      <c r="L3" s="88"/>
      <c r="M3" s="89"/>
      <c r="N3" s="87">
        <f>SUM(K3*20%)</f>
        <v>0</v>
      </c>
      <c r="O3" s="88"/>
      <c r="P3" s="88"/>
      <c r="Q3" s="90">
        <v>0.2</v>
      </c>
      <c r="R3" s="91"/>
      <c r="S3" s="87">
        <f>SUM(K3:P3)</f>
        <v>0</v>
      </c>
      <c r="T3" s="88"/>
      <c r="U3" s="88"/>
      <c r="V3" s="92"/>
    </row>
    <row r="4" spans="1:29" s="12" customFormat="1" ht="14.45" customHeight="1" x14ac:dyDescent="0.2">
      <c r="A4" s="99" t="s">
        <v>38</v>
      </c>
      <c r="B4" s="100"/>
      <c r="C4" s="100"/>
      <c r="D4" s="100"/>
      <c r="E4" s="100"/>
      <c r="F4" s="100"/>
      <c r="G4" s="100"/>
      <c r="H4" s="100"/>
      <c r="I4" s="100"/>
      <c r="J4" s="100"/>
      <c r="K4" s="87">
        <f>SUM(S4)/1.2</f>
        <v>0</v>
      </c>
      <c r="L4" s="88"/>
      <c r="M4" s="89"/>
      <c r="N4" s="87">
        <f>SUM(K4*20%)</f>
        <v>0</v>
      </c>
      <c r="O4" s="88"/>
      <c r="P4" s="88"/>
      <c r="Q4" s="90">
        <v>0.2</v>
      </c>
      <c r="R4" s="91"/>
      <c r="S4" s="87">
        <f>SUM(V113,V115,V117,V119)</f>
        <v>0</v>
      </c>
      <c r="T4" s="88"/>
      <c r="U4" s="88"/>
      <c r="V4" s="92"/>
    </row>
    <row r="5" spans="1:29" s="12" customFormat="1" ht="15" customHeight="1" thickBot="1" x14ac:dyDescent="0.25">
      <c r="A5" s="101" t="s">
        <v>39</v>
      </c>
      <c r="B5" s="102"/>
      <c r="C5" s="102"/>
      <c r="D5" s="102"/>
      <c r="E5" s="102"/>
      <c r="F5" s="102"/>
      <c r="G5" s="102"/>
      <c r="H5" s="102"/>
      <c r="I5" s="102"/>
      <c r="J5" s="102"/>
      <c r="K5" s="103">
        <f>SUM(K2:M4)</f>
        <v>0</v>
      </c>
      <c r="L5" s="104"/>
      <c r="M5" s="105"/>
      <c r="N5" s="103">
        <f>SUM(N2:P4)</f>
        <v>0</v>
      </c>
      <c r="O5" s="104"/>
      <c r="P5" s="105"/>
      <c r="Q5" s="32"/>
      <c r="R5" s="32"/>
      <c r="S5" s="106">
        <f>SUM(S2:V4)</f>
        <v>0</v>
      </c>
      <c r="T5" s="107"/>
      <c r="U5" s="107"/>
      <c r="V5" s="108"/>
    </row>
    <row r="6" spans="1:29" s="12" customFormat="1" ht="30" customHeight="1" thickTop="1" x14ac:dyDescent="0.2">
      <c r="A6" s="93" t="s">
        <v>100</v>
      </c>
      <c r="B6" s="93"/>
      <c r="C6" s="93"/>
      <c r="D6" s="93"/>
      <c r="E6" s="93"/>
      <c r="F6" s="93"/>
      <c r="G6" s="93"/>
      <c r="H6" s="93"/>
      <c r="I6" s="93"/>
      <c r="J6" s="93"/>
      <c r="K6" s="93"/>
      <c r="L6" s="93"/>
      <c r="M6" s="93"/>
      <c r="N6" s="93"/>
      <c r="O6" s="93"/>
      <c r="P6" s="93"/>
      <c r="Q6" s="93"/>
      <c r="R6" s="93"/>
      <c r="S6" s="93"/>
      <c r="T6" s="93"/>
      <c r="U6" s="93"/>
      <c r="V6" s="93"/>
      <c r="W6" s="93"/>
      <c r="X6" s="93"/>
      <c r="AC6" s="33"/>
    </row>
    <row r="7" spans="1:29" s="12" customFormat="1" ht="14.25" x14ac:dyDescent="0.2">
      <c r="A7" s="94" t="s">
        <v>60</v>
      </c>
      <c r="B7" s="94"/>
      <c r="C7" s="94"/>
      <c r="D7" s="94"/>
      <c r="E7" s="94"/>
      <c r="F7" s="94"/>
      <c r="G7" s="94"/>
      <c r="H7" s="94"/>
      <c r="I7" s="94"/>
      <c r="J7" s="94"/>
      <c r="K7" s="94"/>
      <c r="L7" s="94"/>
      <c r="M7" s="94"/>
      <c r="N7" s="94"/>
      <c r="O7" s="94"/>
      <c r="P7" s="94"/>
      <c r="Q7" s="94"/>
      <c r="R7" s="94"/>
      <c r="S7" s="94"/>
      <c r="T7" s="94"/>
      <c r="U7" s="94"/>
      <c r="V7" s="94"/>
      <c r="W7" s="94"/>
      <c r="X7" s="94"/>
    </row>
    <row r="8" spans="1:29" s="12" customFormat="1" ht="21" customHeight="1" x14ac:dyDescent="0.2">
      <c r="A8" s="70" t="s">
        <v>40</v>
      </c>
      <c r="B8" s="70"/>
      <c r="C8" s="70"/>
      <c r="D8" s="70"/>
      <c r="E8" s="70"/>
      <c r="F8" s="70"/>
      <c r="G8" s="70"/>
      <c r="H8" s="70"/>
      <c r="I8" s="70"/>
      <c r="J8" s="70"/>
      <c r="K8" s="70"/>
      <c r="L8" s="70"/>
      <c r="M8" s="70"/>
      <c r="N8" s="70"/>
      <c r="O8" s="70"/>
      <c r="P8" s="70"/>
      <c r="Q8" s="70"/>
      <c r="R8" s="70"/>
      <c r="S8" s="70"/>
      <c r="T8" s="70"/>
      <c r="U8" s="70"/>
      <c r="V8" s="70"/>
      <c r="W8" s="70"/>
      <c r="X8" s="70"/>
    </row>
    <row r="9" spans="1:29" s="12" customFormat="1" ht="3" customHeight="1" x14ac:dyDescent="0.2">
      <c r="A9" s="13"/>
      <c r="B9" s="13"/>
      <c r="C9" s="13"/>
      <c r="D9" s="13"/>
      <c r="E9" s="13"/>
      <c r="F9" s="13"/>
      <c r="G9" s="13"/>
      <c r="H9" s="13"/>
      <c r="I9" s="13"/>
      <c r="J9" s="13"/>
      <c r="K9" s="13"/>
      <c r="L9" s="13"/>
      <c r="M9" s="13"/>
      <c r="N9" s="13"/>
      <c r="O9" s="13"/>
      <c r="P9" s="13"/>
      <c r="Q9" s="13"/>
      <c r="R9" s="13"/>
      <c r="S9" s="13"/>
      <c r="T9" s="13"/>
      <c r="U9" s="13"/>
      <c r="V9" s="13"/>
      <c r="W9" s="13"/>
      <c r="X9" s="13"/>
    </row>
    <row r="10" spans="1:29" s="12" customFormat="1" thickBot="1" x14ac:dyDescent="0.25">
      <c r="A10" s="13"/>
      <c r="B10" s="14" t="s">
        <v>59</v>
      </c>
      <c r="C10" s="13"/>
      <c r="D10" s="13"/>
      <c r="E10" s="14" t="s">
        <v>58</v>
      </c>
      <c r="F10" s="13"/>
      <c r="G10" s="13"/>
      <c r="H10" s="13"/>
      <c r="I10" s="14" t="s">
        <v>57</v>
      </c>
      <c r="J10" s="13"/>
      <c r="K10" s="13"/>
      <c r="L10" s="13"/>
      <c r="M10" s="13"/>
      <c r="N10" s="13"/>
      <c r="O10" s="13"/>
      <c r="P10" s="13"/>
      <c r="Q10" s="13"/>
      <c r="R10" s="14" t="s">
        <v>56</v>
      </c>
      <c r="S10" s="13"/>
      <c r="T10" s="13"/>
      <c r="U10" s="13"/>
      <c r="V10" s="13"/>
      <c r="W10" s="13"/>
      <c r="X10" s="13"/>
    </row>
    <row r="11" spans="1:29" s="12" customFormat="1" thickBot="1" x14ac:dyDescent="0.25">
      <c r="A11" s="13"/>
      <c r="B11" s="95"/>
      <c r="C11" s="96"/>
      <c r="D11" s="13"/>
      <c r="E11" s="97" t="s">
        <v>41</v>
      </c>
      <c r="F11" s="97"/>
      <c r="G11" s="97"/>
      <c r="H11" s="13"/>
      <c r="I11" s="98"/>
      <c r="J11" s="98"/>
      <c r="K11" s="98"/>
      <c r="L11" s="98"/>
      <c r="M11" s="98"/>
      <c r="N11" s="98"/>
      <c r="O11" s="98"/>
      <c r="P11" s="98"/>
      <c r="Q11" s="13"/>
      <c r="R11" s="98"/>
      <c r="S11" s="98"/>
      <c r="T11" s="98"/>
      <c r="U11" s="98"/>
      <c r="V11" s="98"/>
      <c r="W11" s="98"/>
      <c r="X11" s="13"/>
      <c r="Y11" s="34"/>
    </row>
    <row r="12" spans="1:29" s="12" customFormat="1" ht="6"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34"/>
    </row>
    <row r="13" spans="1:29" s="12" customFormat="1" ht="14.25" x14ac:dyDescent="0.2">
      <c r="A13" s="13"/>
      <c r="B13" s="14" t="s">
        <v>42</v>
      </c>
      <c r="C13" s="13"/>
      <c r="D13" s="13"/>
      <c r="E13" s="13"/>
      <c r="F13" s="13"/>
      <c r="G13" s="13"/>
      <c r="H13" s="13"/>
      <c r="I13" s="13"/>
      <c r="J13" s="13"/>
      <c r="K13" s="13"/>
      <c r="L13" s="13"/>
      <c r="M13" s="13"/>
      <c r="N13" s="13"/>
      <c r="O13" s="13"/>
      <c r="P13" s="13"/>
      <c r="Q13" s="13"/>
      <c r="R13" s="13"/>
      <c r="S13" s="13"/>
      <c r="T13" s="13"/>
      <c r="U13" s="13"/>
      <c r="V13" s="13"/>
      <c r="W13" s="13"/>
      <c r="X13" s="13"/>
    </row>
    <row r="14" spans="1:29" s="12" customFormat="1" ht="14.45" customHeight="1" x14ac:dyDescent="0.2">
      <c r="A14" s="13"/>
      <c r="B14" s="35" t="s">
        <v>43</v>
      </c>
      <c r="C14" s="13"/>
      <c r="D14" s="13"/>
      <c r="E14" s="13"/>
      <c r="F14" s="35" t="s">
        <v>44</v>
      </c>
      <c r="G14" s="13"/>
      <c r="H14" s="13"/>
      <c r="I14" s="13"/>
      <c r="J14" s="13"/>
      <c r="K14" s="13"/>
      <c r="L14" s="13"/>
      <c r="M14" s="75" t="s">
        <v>45</v>
      </c>
      <c r="N14" s="75"/>
      <c r="O14" s="75"/>
      <c r="P14" s="75"/>
      <c r="Q14" s="75"/>
      <c r="R14" s="75"/>
      <c r="S14" s="75"/>
      <c r="T14" s="75"/>
      <c r="U14" s="75"/>
      <c r="V14" s="75"/>
      <c r="W14" s="75"/>
      <c r="X14" s="13"/>
    </row>
    <row r="15" spans="1:29" s="12" customFormat="1" ht="14.25" x14ac:dyDescent="0.2">
      <c r="A15" s="13"/>
      <c r="B15" s="109"/>
      <c r="C15" s="109"/>
      <c r="D15" s="13"/>
      <c r="E15" s="13"/>
      <c r="F15" s="109"/>
      <c r="G15" s="109"/>
      <c r="H15" s="13"/>
      <c r="I15" s="13"/>
      <c r="J15" s="13"/>
      <c r="K15" s="13"/>
      <c r="L15" s="13"/>
      <c r="M15" s="75"/>
      <c r="N15" s="75"/>
      <c r="O15" s="75"/>
      <c r="P15" s="75"/>
      <c r="Q15" s="75"/>
      <c r="R15" s="75"/>
      <c r="S15" s="75"/>
      <c r="T15" s="75"/>
      <c r="U15" s="75"/>
      <c r="V15" s="75"/>
      <c r="W15" s="75"/>
      <c r="X15" s="13"/>
    </row>
    <row r="16" spans="1:29" s="12" customFormat="1" ht="6"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row>
    <row r="17" spans="1:26" s="12" customFormat="1" ht="14.25" x14ac:dyDescent="0.2">
      <c r="A17" s="13"/>
      <c r="B17" s="14" t="s">
        <v>46</v>
      </c>
      <c r="C17" s="13"/>
      <c r="D17" s="13"/>
      <c r="E17" s="13"/>
      <c r="F17" s="13"/>
      <c r="G17" s="13"/>
      <c r="H17" s="13"/>
      <c r="I17" s="14" t="s">
        <v>47</v>
      </c>
      <c r="J17" s="13"/>
      <c r="K17" s="13"/>
      <c r="L17" s="13"/>
      <c r="M17" s="13"/>
      <c r="N17" s="14" t="s">
        <v>48</v>
      </c>
      <c r="O17" s="13"/>
      <c r="P17" s="13"/>
      <c r="Q17" s="13"/>
      <c r="R17" s="13"/>
      <c r="S17" s="13"/>
      <c r="T17" s="13"/>
      <c r="U17" s="13"/>
      <c r="V17" s="13"/>
      <c r="W17" s="13"/>
      <c r="X17" s="13"/>
    </row>
    <row r="18" spans="1:26" s="12" customFormat="1" ht="15" customHeight="1" x14ac:dyDescent="0.2">
      <c r="A18" s="13"/>
      <c r="B18" s="98"/>
      <c r="C18" s="98"/>
      <c r="D18" s="98"/>
      <c r="E18" s="98"/>
      <c r="F18" s="98"/>
      <c r="G18" s="98"/>
      <c r="H18" s="13"/>
      <c r="I18" s="98"/>
      <c r="J18" s="98"/>
      <c r="K18" s="98"/>
      <c r="L18" s="98"/>
      <c r="M18" s="13"/>
      <c r="N18" s="109"/>
      <c r="O18" s="109"/>
      <c r="P18" s="109"/>
      <c r="Q18" s="109"/>
      <c r="R18" s="109"/>
      <c r="S18" s="109"/>
      <c r="T18" s="109"/>
      <c r="U18" s="109"/>
      <c r="V18" s="110" t="s">
        <v>49</v>
      </c>
      <c r="W18" s="110"/>
      <c r="X18" s="110"/>
    </row>
    <row r="19" spans="1:26" s="12" customFormat="1" ht="6"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row>
    <row r="20" spans="1:26" s="12" customFormat="1" ht="21" customHeight="1" x14ac:dyDescent="0.2">
      <c r="A20" s="70" t="s">
        <v>50</v>
      </c>
      <c r="B20" s="70"/>
      <c r="C20" s="70"/>
      <c r="D20" s="70"/>
      <c r="E20" s="70"/>
      <c r="F20" s="70"/>
      <c r="G20" s="70"/>
      <c r="H20" s="70"/>
      <c r="I20" s="70"/>
      <c r="J20" s="70"/>
      <c r="K20" s="70"/>
      <c r="L20" s="70"/>
      <c r="M20" s="70"/>
      <c r="N20" s="70"/>
      <c r="O20" s="70"/>
      <c r="P20" s="70"/>
      <c r="Q20" s="70"/>
      <c r="R20" s="70"/>
      <c r="S20" s="70"/>
      <c r="T20" s="70"/>
      <c r="U20" s="70"/>
      <c r="V20" s="70"/>
      <c r="W20" s="70"/>
      <c r="X20" s="70"/>
    </row>
    <row r="21" spans="1:26" s="12" customFormat="1" ht="3"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row>
    <row r="22" spans="1:26" s="12" customFormat="1" ht="14.25" x14ac:dyDescent="0.2">
      <c r="A22" s="13"/>
      <c r="B22" s="14" t="s">
        <v>51</v>
      </c>
      <c r="C22" s="13"/>
      <c r="D22" s="13"/>
      <c r="E22" s="13"/>
      <c r="F22" s="14" t="s">
        <v>52</v>
      </c>
      <c r="G22" s="13"/>
      <c r="H22" s="13"/>
      <c r="I22" s="13"/>
      <c r="J22" s="13"/>
      <c r="K22" s="13"/>
      <c r="L22" s="13"/>
      <c r="M22" s="13"/>
      <c r="N22" s="13"/>
      <c r="O22" s="13"/>
      <c r="P22" s="13"/>
      <c r="Q22" s="13"/>
      <c r="R22" s="13"/>
      <c r="S22" s="13"/>
      <c r="T22" s="13"/>
      <c r="U22" s="13"/>
      <c r="V22" s="13"/>
      <c r="W22" s="13"/>
      <c r="X22" s="13"/>
    </row>
    <row r="23" spans="1:26" s="12" customFormat="1" ht="14.45" customHeight="1" x14ac:dyDescent="0.2">
      <c r="A23" s="13"/>
      <c r="B23" s="64" t="s">
        <v>53</v>
      </c>
      <c r="C23" s="64"/>
      <c r="D23" s="13"/>
      <c r="E23" s="13"/>
      <c r="F23" s="64" t="s">
        <v>53</v>
      </c>
      <c r="G23" s="64"/>
      <c r="H23" s="13"/>
      <c r="I23" s="13"/>
      <c r="J23" s="13"/>
      <c r="K23" s="75" t="s">
        <v>119</v>
      </c>
      <c r="L23" s="75"/>
      <c r="M23" s="75"/>
      <c r="N23" s="75"/>
      <c r="O23" s="75"/>
      <c r="P23" s="75"/>
      <c r="Q23" s="75"/>
      <c r="R23" s="75"/>
      <c r="S23" s="75"/>
      <c r="T23" s="75"/>
      <c r="U23" s="75"/>
      <c r="V23" s="75"/>
      <c r="W23" s="75"/>
      <c r="X23" s="13"/>
    </row>
    <row r="24" spans="1:26" s="12" customFormat="1" ht="3" customHeight="1" x14ac:dyDescent="0.2">
      <c r="A24" s="13"/>
      <c r="B24" s="13"/>
      <c r="C24" s="13"/>
      <c r="D24" s="13"/>
      <c r="E24" s="13"/>
      <c r="F24" s="13"/>
      <c r="G24" s="13"/>
      <c r="H24" s="13"/>
      <c r="I24" s="13"/>
      <c r="J24" s="13"/>
      <c r="K24" s="75"/>
      <c r="L24" s="75"/>
      <c r="M24" s="75"/>
      <c r="N24" s="75"/>
      <c r="O24" s="75"/>
      <c r="P24" s="75"/>
      <c r="Q24" s="75"/>
      <c r="R24" s="75"/>
      <c r="S24" s="75"/>
      <c r="T24" s="75"/>
      <c r="U24" s="75"/>
      <c r="V24" s="75"/>
      <c r="W24" s="75"/>
      <c r="X24" s="13"/>
    </row>
    <row r="25" spans="1:26" s="12" customFormat="1" ht="14.25" x14ac:dyDescent="0.2">
      <c r="A25" s="13"/>
      <c r="B25" s="14" t="s">
        <v>54</v>
      </c>
      <c r="C25" s="13"/>
      <c r="D25" s="13"/>
      <c r="E25" s="13"/>
      <c r="F25" s="14" t="s">
        <v>55</v>
      </c>
      <c r="G25" s="13"/>
      <c r="H25" s="13"/>
      <c r="I25" s="13"/>
      <c r="J25" s="13"/>
      <c r="K25" s="75"/>
      <c r="L25" s="75"/>
      <c r="M25" s="75"/>
      <c r="N25" s="75"/>
      <c r="O25" s="75"/>
      <c r="P25" s="75"/>
      <c r="Q25" s="75"/>
      <c r="R25" s="75"/>
      <c r="S25" s="75"/>
      <c r="T25" s="75"/>
      <c r="U25" s="75"/>
      <c r="V25" s="75"/>
      <c r="W25" s="75"/>
      <c r="X25" s="13"/>
    </row>
    <row r="26" spans="1:26" s="12" customFormat="1" ht="14.25" x14ac:dyDescent="0.2">
      <c r="A26" s="13"/>
      <c r="B26" s="64" t="s">
        <v>53</v>
      </c>
      <c r="C26" s="64"/>
      <c r="D26" s="13"/>
      <c r="E26" s="13"/>
      <c r="F26" s="64" t="s">
        <v>53</v>
      </c>
      <c r="G26" s="64"/>
      <c r="H26" s="13"/>
      <c r="I26" s="13"/>
      <c r="J26" s="13"/>
      <c r="K26" s="75"/>
      <c r="L26" s="75"/>
      <c r="M26" s="75"/>
      <c r="N26" s="75"/>
      <c r="O26" s="75"/>
      <c r="P26" s="75"/>
      <c r="Q26" s="75"/>
      <c r="R26" s="75"/>
      <c r="S26" s="75"/>
      <c r="T26" s="75"/>
      <c r="U26" s="75"/>
      <c r="V26" s="75"/>
      <c r="W26" s="75"/>
      <c r="X26" s="13"/>
    </row>
    <row r="27" spans="1:26" s="37" customFormat="1" ht="3" customHeight="1" x14ac:dyDescent="0.2">
      <c r="A27" s="41"/>
      <c r="B27" s="43"/>
      <c r="C27" s="43"/>
      <c r="D27" s="43"/>
      <c r="E27" s="43"/>
      <c r="F27" s="43"/>
      <c r="G27" s="43"/>
      <c r="H27" s="43"/>
      <c r="I27" s="43"/>
      <c r="J27" s="43"/>
      <c r="K27" s="41"/>
      <c r="L27" s="39"/>
      <c r="M27" s="39"/>
      <c r="N27" s="39"/>
      <c r="O27" s="39"/>
      <c r="P27" s="39"/>
      <c r="Q27" s="39"/>
      <c r="R27" s="39"/>
      <c r="S27" s="28"/>
      <c r="T27" s="39"/>
      <c r="U27" s="28"/>
      <c r="V27" s="39"/>
      <c r="W27" s="39"/>
      <c r="X27" s="13"/>
    </row>
    <row r="28" spans="1:26" s="12" customFormat="1" ht="21" customHeight="1" x14ac:dyDescent="0.2">
      <c r="A28" s="70" t="s">
        <v>12</v>
      </c>
      <c r="B28" s="70"/>
      <c r="C28" s="70"/>
      <c r="D28" s="70"/>
      <c r="E28" s="70"/>
      <c r="F28" s="70"/>
      <c r="G28" s="70"/>
      <c r="H28" s="70"/>
      <c r="I28" s="70"/>
      <c r="J28" s="70"/>
      <c r="K28" s="70"/>
      <c r="L28" s="70"/>
      <c r="M28" s="70"/>
      <c r="N28" s="70"/>
      <c r="O28" s="70"/>
      <c r="P28" s="70"/>
      <c r="Q28" s="70"/>
      <c r="R28" s="70"/>
      <c r="S28" s="70"/>
      <c r="T28" s="70"/>
      <c r="U28" s="70"/>
      <c r="V28" s="70"/>
      <c r="W28" s="70"/>
      <c r="X28" s="70"/>
      <c r="Y28" s="37"/>
      <c r="Z28" s="37"/>
    </row>
    <row r="29" spans="1:26" s="37" customFormat="1" ht="6" customHeight="1" x14ac:dyDescent="0.2">
      <c r="A29" s="38"/>
      <c r="B29" s="38"/>
      <c r="C29" s="38"/>
      <c r="D29" s="38"/>
      <c r="E29" s="38"/>
      <c r="F29" s="38"/>
      <c r="G29" s="38"/>
      <c r="H29" s="38"/>
      <c r="I29" s="38"/>
      <c r="J29" s="38"/>
      <c r="K29" s="38"/>
      <c r="L29" s="38"/>
      <c r="M29" s="38"/>
      <c r="N29" s="38"/>
      <c r="O29" s="38"/>
      <c r="P29" s="38"/>
      <c r="Q29" s="28"/>
      <c r="R29" s="28"/>
      <c r="S29" s="68" t="s">
        <v>22</v>
      </c>
      <c r="T29" s="68"/>
      <c r="U29" s="13"/>
      <c r="V29" s="68" t="s">
        <v>23</v>
      </c>
      <c r="W29" s="68"/>
      <c r="X29" s="39"/>
    </row>
    <row r="30" spans="1:26" s="37" customFormat="1" ht="15" customHeight="1" x14ac:dyDescent="0.2">
      <c r="A30" s="13"/>
      <c r="B30" s="69" t="s">
        <v>10</v>
      </c>
      <c r="C30" s="69"/>
      <c r="D30" s="14"/>
      <c r="E30" s="40" t="s">
        <v>61</v>
      </c>
      <c r="F30" s="39"/>
      <c r="G30" s="39"/>
      <c r="H30" s="39"/>
      <c r="I30" s="39"/>
      <c r="J30" s="39"/>
      <c r="K30" s="39"/>
      <c r="L30" s="39"/>
      <c r="M30" s="39"/>
      <c r="N30" s="39"/>
      <c r="O30" s="39"/>
      <c r="P30" s="39"/>
      <c r="Q30" s="18" t="s">
        <v>5</v>
      </c>
      <c r="R30" s="17"/>
      <c r="S30" s="68"/>
      <c r="T30" s="68"/>
      <c r="U30" s="13"/>
      <c r="V30" s="68"/>
      <c r="W30" s="68"/>
      <c r="X30" s="13"/>
    </row>
    <row r="31" spans="1:26" s="37" customFormat="1" ht="15" customHeight="1" x14ac:dyDescent="0.2">
      <c r="A31" s="17"/>
      <c r="B31" s="69" t="s">
        <v>9</v>
      </c>
      <c r="C31" s="69"/>
      <c r="D31" s="41"/>
      <c r="E31" s="67"/>
      <c r="F31" s="67"/>
      <c r="G31" s="67"/>
      <c r="H31" s="67"/>
      <c r="I31" s="67"/>
      <c r="J31" s="67"/>
      <c r="K31" s="67"/>
      <c r="L31" s="67"/>
      <c r="M31" s="67"/>
      <c r="N31" s="67"/>
      <c r="O31" s="67"/>
      <c r="P31" s="58"/>
      <c r="Q31" s="59"/>
      <c r="R31" s="58"/>
      <c r="S31" s="66" t="str">
        <f>IFERROR(VLOOKUP(E31,Menu!$B$3:$C$12,2,0),"")</f>
        <v/>
      </c>
      <c r="T31" s="66"/>
      <c r="U31" s="58"/>
      <c r="V31" s="66" t="str">
        <f>IF(ISNUMBER(Q31),Q31*S31,"")</f>
        <v/>
      </c>
      <c r="W31" s="66"/>
      <c r="X31" s="13"/>
    </row>
    <row r="32" spans="1:26" s="37" customFormat="1" ht="3" customHeight="1" x14ac:dyDescent="0.2">
      <c r="A32" s="21"/>
      <c r="B32" s="13"/>
      <c r="C32" s="13"/>
      <c r="D32" s="43"/>
      <c r="E32" s="60"/>
      <c r="F32" s="60"/>
      <c r="G32" s="60"/>
      <c r="H32" s="60"/>
      <c r="I32" s="60"/>
      <c r="J32" s="60"/>
      <c r="K32" s="60"/>
      <c r="L32" s="60"/>
      <c r="M32" s="60"/>
      <c r="N32" s="58"/>
      <c r="O32" s="58"/>
      <c r="P32" s="58"/>
      <c r="Q32" s="58"/>
      <c r="R32" s="58"/>
      <c r="S32" s="58"/>
      <c r="T32" s="58"/>
      <c r="U32" s="58"/>
      <c r="V32" s="58"/>
      <c r="W32" s="57"/>
      <c r="X32" s="13"/>
    </row>
    <row r="33" spans="1:27" s="37" customFormat="1" ht="15" customHeight="1" x14ac:dyDescent="0.2">
      <c r="A33" s="44"/>
      <c r="B33" s="64" t="s">
        <v>53</v>
      </c>
      <c r="C33" s="64"/>
      <c r="D33" s="41"/>
      <c r="E33" s="67"/>
      <c r="F33" s="67"/>
      <c r="G33" s="67"/>
      <c r="H33" s="67"/>
      <c r="I33" s="67"/>
      <c r="J33" s="67"/>
      <c r="K33" s="67"/>
      <c r="L33" s="67"/>
      <c r="M33" s="67"/>
      <c r="N33" s="67"/>
      <c r="O33" s="67"/>
      <c r="P33" s="58"/>
      <c r="Q33" s="59"/>
      <c r="R33" s="58"/>
      <c r="S33" s="66" t="str">
        <f>IFERROR(VLOOKUP(E33,Menu!$B$3:$C$12,2,0),"")</f>
        <v/>
      </c>
      <c r="T33" s="66"/>
      <c r="U33" s="58"/>
      <c r="V33" s="66" t="str">
        <f>IF(ISNUMBER(Q33),Q33*S33,"")</f>
        <v/>
      </c>
      <c r="W33" s="66"/>
      <c r="X33" s="13"/>
    </row>
    <row r="34" spans="1:27" s="37" customFormat="1" ht="3" customHeight="1" x14ac:dyDescent="0.2">
      <c r="A34" s="21"/>
      <c r="B34" s="44"/>
      <c r="C34" s="44"/>
      <c r="D34" s="43"/>
      <c r="E34" s="60"/>
      <c r="F34" s="60"/>
      <c r="G34" s="60"/>
      <c r="H34" s="60"/>
      <c r="I34" s="60"/>
      <c r="J34" s="60"/>
      <c r="K34" s="60"/>
      <c r="L34" s="60"/>
      <c r="M34" s="60"/>
      <c r="N34" s="58"/>
      <c r="O34" s="58"/>
      <c r="P34" s="58"/>
      <c r="Q34" s="58"/>
      <c r="R34" s="58"/>
      <c r="S34" s="58"/>
      <c r="T34" s="58"/>
      <c r="U34" s="58"/>
      <c r="V34" s="58"/>
      <c r="W34" s="57"/>
      <c r="X34" s="13"/>
    </row>
    <row r="35" spans="1:27" s="37" customFormat="1" ht="15" customHeight="1" x14ac:dyDescent="0.2">
      <c r="A35" s="17"/>
      <c r="B35" s="44"/>
      <c r="C35" s="44"/>
      <c r="D35" s="41"/>
      <c r="E35" s="67"/>
      <c r="F35" s="67"/>
      <c r="G35" s="67"/>
      <c r="H35" s="67"/>
      <c r="I35" s="67"/>
      <c r="J35" s="67"/>
      <c r="K35" s="67"/>
      <c r="L35" s="67"/>
      <c r="M35" s="67"/>
      <c r="N35" s="67"/>
      <c r="O35" s="67"/>
      <c r="P35" s="58"/>
      <c r="Q35" s="59"/>
      <c r="R35" s="58"/>
      <c r="S35" s="66" t="str">
        <f>IFERROR(VLOOKUP(E35,Menu!$B$3:$C$12,2,0),"")</f>
        <v/>
      </c>
      <c r="T35" s="66"/>
      <c r="U35" s="58"/>
      <c r="V35" s="66" t="str">
        <f>IF(ISNUMBER(Q35),Q35*S35,"")</f>
        <v/>
      </c>
      <c r="W35" s="66"/>
      <c r="X35" s="13"/>
    </row>
    <row r="36" spans="1:27" s="37" customFormat="1" ht="3" customHeight="1" x14ac:dyDescent="0.2">
      <c r="A36" s="21"/>
      <c r="B36" s="13"/>
      <c r="C36" s="13"/>
      <c r="D36" s="43"/>
      <c r="E36" s="60"/>
      <c r="F36" s="60"/>
      <c r="G36" s="60"/>
      <c r="H36" s="60"/>
      <c r="I36" s="60"/>
      <c r="J36" s="60"/>
      <c r="K36" s="60"/>
      <c r="L36" s="60"/>
      <c r="M36" s="60"/>
      <c r="N36" s="58"/>
      <c r="O36" s="58"/>
      <c r="P36" s="58"/>
      <c r="Q36" s="58"/>
      <c r="R36" s="58"/>
      <c r="S36" s="58"/>
      <c r="T36" s="58"/>
      <c r="U36" s="58"/>
      <c r="V36" s="61"/>
      <c r="W36" s="58"/>
      <c r="X36" s="13"/>
    </row>
    <row r="37" spans="1:27" s="37" customFormat="1" ht="15" customHeight="1" x14ac:dyDescent="0.2">
      <c r="A37" s="13"/>
      <c r="B37" s="69" t="s">
        <v>11</v>
      </c>
      <c r="C37" s="69"/>
      <c r="D37" s="14"/>
      <c r="E37" s="62"/>
      <c r="F37" s="58"/>
      <c r="G37" s="58"/>
      <c r="H37" s="58"/>
      <c r="I37" s="58"/>
      <c r="J37" s="58"/>
      <c r="K37" s="58"/>
      <c r="L37" s="58"/>
      <c r="M37" s="58"/>
      <c r="N37" s="58"/>
      <c r="O37" s="58"/>
      <c r="P37" s="58"/>
      <c r="Q37" s="58"/>
      <c r="R37" s="58"/>
      <c r="S37" s="58"/>
      <c r="T37" s="58"/>
      <c r="U37" s="58"/>
      <c r="V37" s="58"/>
      <c r="W37" s="58"/>
      <c r="X37" s="19"/>
    </row>
    <row r="38" spans="1:27" s="37" customFormat="1" ht="15" customHeight="1" x14ac:dyDescent="0.2">
      <c r="A38" s="44"/>
      <c r="B38" s="69" t="s">
        <v>9</v>
      </c>
      <c r="C38" s="69"/>
      <c r="D38" s="41"/>
      <c r="E38" s="67"/>
      <c r="F38" s="67"/>
      <c r="G38" s="67"/>
      <c r="H38" s="67"/>
      <c r="I38" s="67"/>
      <c r="J38" s="67"/>
      <c r="K38" s="67"/>
      <c r="L38" s="67"/>
      <c r="M38" s="67"/>
      <c r="N38" s="67"/>
      <c r="O38" s="67"/>
      <c r="P38" s="58"/>
      <c r="Q38" s="59"/>
      <c r="R38" s="58"/>
      <c r="S38" s="66" t="str">
        <f>IFERROR(VLOOKUP(E38,Menu!$B$3:$C$12,2,0),"")</f>
        <v/>
      </c>
      <c r="T38" s="66"/>
      <c r="U38" s="58"/>
      <c r="V38" s="66" t="str">
        <f>IF(ISNUMBER(Q38),Q38*S38,"")</f>
        <v/>
      </c>
      <c r="W38" s="66"/>
      <c r="X38" s="13"/>
    </row>
    <row r="39" spans="1:27" s="37" customFormat="1" ht="3" customHeight="1" x14ac:dyDescent="0.2">
      <c r="A39" s="21"/>
      <c r="B39" s="13"/>
      <c r="C39" s="13"/>
      <c r="D39" s="43"/>
      <c r="E39" s="60"/>
      <c r="F39" s="60"/>
      <c r="G39" s="60"/>
      <c r="H39" s="60"/>
      <c r="I39" s="60"/>
      <c r="J39" s="60"/>
      <c r="K39" s="60"/>
      <c r="L39" s="60"/>
      <c r="M39" s="60"/>
      <c r="N39" s="58"/>
      <c r="O39" s="58"/>
      <c r="P39" s="58"/>
      <c r="Q39" s="58"/>
      <c r="R39" s="58"/>
      <c r="S39" s="58"/>
      <c r="T39" s="58"/>
      <c r="U39" s="58"/>
      <c r="V39" s="58"/>
      <c r="W39" s="57"/>
      <c r="X39" s="13"/>
    </row>
    <row r="40" spans="1:27" s="37" customFormat="1" ht="15" customHeight="1" x14ac:dyDescent="0.2">
      <c r="A40" s="17"/>
      <c r="B40" s="64" t="s">
        <v>53</v>
      </c>
      <c r="C40" s="64"/>
      <c r="D40" s="41"/>
      <c r="E40" s="67"/>
      <c r="F40" s="67"/>
      <c r="G40" s="67"/>
      <c r="H40" s="67"/>
      <c r="I40" s="67"/>
      <c r="J40" s="67"/>
      <c r="K40" s="67"/>
      <c r="L40" s="67"/>
      <c r="M40" s="67"/>
      <c r="N40" s="67"/>
      <c r="O40" s="67"/>
      <c r="P40" s="58"/>
      <c r="Q40" s="59"/>
      <c r="R40" s="58"/>
      <c r="S40" s="66" t="str">
        <f>IFERROR(VLOOKUP(E40,Menu!$B$3:$C$12,2,0),"")</f>
        <v/>
      </c>
      <c r="T40" s="66"/>
      <c r="U40" s="58"/>
      <c r="V40" s="66" t="str">
        <f>IF(ISNUMBER(Q40),Q40*S40,"")</f>
        <v/>
      </c>
      <c r="W40" s="66"/>
      <c r="X40" s="13"/>
    </row>
    <row r="41" spans="1:27" s="37" customFormat="1" ht="3" customHeight="1" x14ac:dyDescent="0.2">
      <c r="A41" s="21"/>
      <c r="B41" s="44"/>
      <c r="C41" s="44"/>
      <c r="D41" s="43"/>
      <c r="E41" s="60"/>
      <c r="F41" s="60"/>
      <c r="G41" s="60"/>
      <c r="H41" s="60"/>
      <c r="I41" s="60"/>
      <c r="J41" s="60"/>
      <c r="K41" s="60"/>
      <c r="L41" s="60"/>
      <c r="M41" s="60"/>
      <c r="N41" s="58"/>
      <c r="O41" s="58"/>
      <c r="P41" s="58"/>
      <c r="Q41" s="58"/>
      <c r="R41" s="58"/>
      <c r="S41" s="58"/>
      <c r="T41" s="58"/>
      <c r="U41" s="58"/>
      <c r="V41" s="58"/>
      <c r="W41" s="57"/>
      <c r="X41" s="13"/>
    </row>
    <row r="42" spans="1:27" s="37" customFormat="1" ht="15" customHeight="1" x14ac:dyDescent="0.2">
      <c r="A42" s="45"/>
      <c r="B42" s="44"/>
      <c r="C42" s="44"/>
      <c r="D42" s="41"/>
      <c r="E42" s="67"/>
      <c r="F42" s="67"/>
      <c r="G42" s="67"/>
      <c r="H42" s="67"/>
      <c r="I42" s="67"/>
      <c r="J42" s="67"/>
      <c r="K42" s="67"/>
      <c r="L42" s="67"/>
      <c r="M42" s="67"/>
      <c r="N42" s="67"/>
      <c r="O42" s="67"/>
      <c r="P42" s="58"/>
      <c r="Q42" s="59"/>
      <c r="R42" s="58"/>
      <c r="S42" s="66" t="str">
        <f>IFERROR(VLOOKUP(E42,Menu!$B$3:$C$12,2,0),"")</f>
        <v/>
      </c>
      <c r="T42" s="66"/>
      <c r="U42" s="58"/>
      <c r="V42" s="66" t="str">
        <f>IF(ISNUMBER(Q42),Q42*S42,"")</f>
        <v/>
      </c>
      <c r="W42" s="66"/>
      <c r="X42" s="13"/>
    </row>
    <row r="43" spans="1:27" s="37" customFormat="1" ht="3" customHeight="1" x14ac:dyDescent="0.2">
      <c r="A43" s="21"/>
      <c r="B43" s="43"/>
      <c r="C43" s="43"/>
      <c r="D43" s="43"/>
      <c r="E43" s="43"/>
      <c r="F43" s="43"/>
      <c r="G43" s="43"/>
      <c r="H43" s="43"/>
      <c r="I43" s="43"/>
      <c r="J43" s="43"/>
      <c r="K43" s="41"/>
      <c r="L43" s="39"/>
      <c r="M43" s="39"/>
      <c r="N43" s="39"/>
      <c r="O43" s="39"/>
      <c r="P43" s="39"/>
      <c r="Q43" s="39"/>
      <c r="R43" s="39"/>
      <c r="S43" s="28"/>
      <c r="T43" s="13"/>
      <c r="U43" s="13"/>
      <c r="V43" s="13"/>
      <c r="W43" s="13"/>
      <c r="X43" s="13"/>
      <c r="Y43" s="15"/>
      <c r="Z43" s="15"/>
    </row>
    <row r="44" spans="1:27" s="37" customFormat="1" ht="15" customHeight="1" x14ac:dyDescent="0.2">
      <c r="A44" s="39"/>
      <c r="B44" s="14" t="s">
        <v>13</v>
      </c>
      <c r="C44" s="39"/>
      <c r="D44" s="39"/>
      <c r="E44" s="39"/>
      <c r="F44" s="39"/>
      <c r="G44" s="39"/>
      <c r="H44" s="39"/>
      <c r="I44" s="39"/>
      <c r="J44" s="39"/>
      <c r="K44" s="39"/>
      <c r="L44" s="39"/>
      <c r="M44" s="39"/>
      <c r="N44" s="39"/>
      <c r="O44" s="39"/>
      <c r="P44" s="39"/>
      <c r="Q44" s="39"/>
      <c r="R44" s="39"/>
      <c r="S44" s="39"/>
      <c r="T44" s="39"/>
      <c r="U44" s="39"/>
      <c r="V44" s="39"/>
      <c r="W44" s="39"/>
      <c r="X44" s="39"/>
      <c r="Y44" s="15"/>
      <c r="Z44" s="15"/>
    </row>
    <row r="45" spans="1:27" s="37" customFormat="1" ht="36" customHeight="1" x14ac:dyDescent="0.2">
      <c r="A45" s="46"/>
      <c r="B45" s="111"/>
      <c r="C45" s="111"/>
      <c r="D45" s="111"/>
      <c r="E45" s="111"/>
      <c r="F45" s="111"/>
      <c r="G45" s="111"/>
      <c r="H45" s="111"/>
      <c r="I45" s="111"/>
      <c r="J45" s="111"/>
      <c r="K45" s="111"/>
      <c r="L45" s="111"/>
      <c r="M45" s="111"/>
      <c r="N45" s="111"/>
      <c r="O45" s="111"/>
      <c r="P45" s="111"/>
      <c r="Q45" s="111"/>
      <c r="R45" s="111"/>
      <c r="S45" s="111"/>
      <c r="T45" s="111"/>
      <c r="U45" s="111"/>
      <c r="V45" s="111"/>
      <c r="W45" s="111"/>
      <c r="X45" s="39"/>
      <c r="Y45" s="15"/>
      <c r="Z45" s="15"/>
      <c r="AA45" s="12"/>
    </row>
    <row r="46" spans="1:27" s="37" customFormat="1" ht="3" customHeight="1" x14ac:dyDescent="0.2">
      <c r="A46" s="41"/>
      <c r="B46" s="43"/>
      <c r="C46" s="43"/>
      <c r="D46" s="43"/>
      <c r="E46" s="43"/>
      <c r="F46" s="43"/>
      <c r="G46" s="43"/>
      <c r="H46" s="43"/>
      <c r="I46" s="43"/>
      <c r="J46" s="43"/>
      <c r="K46" s="41"/>
      <c r="L46" s="39"/>
      <c r="M46" s="39"/>
      <c r="N46" s="39"/>
      <c r="O46" s="39"/>
      <c r="P46" s="39"/>
      <c r="Q46" s="39"/>
      <c r="R46" s="39"/>
      <c r="S46" s="28"/>
      <c r="T46" s="39"/>
      <c r="U46" s="28"/>
      <c r="V46" s="39"/>
      <c r="W46" s="39"/>
      <c r="X46" s="13"/>
    </row>
    <row r="47" spans="1:27" s="12" customFormat="1" ht="21" customHeight="1" x14ac:dyDescent="0.2">
      <c r="A47" s="70" t="s">
        <v>62</v>
      </c>
      <c r="B47" s="70"/>
      <c r="C47" s="70"/>
      <c r="D47" s="70"/>
      <c r="E47" s="70"/>
      <c r="F47" s="70"/>
      <c r="G47" s="70"/>
      <c r="H47" s="70"/>
      <c r="I47" s="70"/>
      <c r="J47" s="70"/>
      <c r="K47" s="70"/>
      <c r="L47" s="70"/>
      <c r="M47" s="70"/>
      <c r="N47" s="70"/>
      <c r="O47" s="70"/>
      <c r="P47" s="70"/>
      <c r="Q47" s="70"/>
      <c r="R47" s="70"/>
      <c r="S47" s="70"/>
      <c r="T47" s="70"/>
      <c r="U47" s="70"/>
      <c r="V47" s="70"/>
      <c r="W47" s="70"/>
      <c r="X47" s="70"/>
      <c r="Y47" s="37"/>
      <c r="Z47" s="37"/>
    </row>
    <row r="48" spans="1:27" s="37" customFormat="1" ht="6" customHeight="1" x14ac:dyDescent="0.2">
      <c r="A48" s="38"/>
      <c r="B48" s="38"/>
      <c r="C48" s="38"/>
      <c r="D48" s="38"/>
      <c r="E48" s="38"/>
      <c r="F48" s="38"/>
      <c r="G48" s="38"/>
      <c r="H48" s="38"/>
      <c r="I48" s="38"/>
      <c r="J48" s="38"/>
      <c r="K48" s="38"/>
      <c r="L48" s="38"/>
      <c r="M48" s="38"/>
      <c r="N48" s="38"/>
      <c r="O48" s="38"/>
      <c r="P48" s="38"/>
      <c r="Q48" s="28"/>
      <c r="R48" s="28"/>
      <c r="S48" s="68" t="s">
        <v>22</v>
      </c>
      <c r="T48" s="68"/>
      <c r="U48" s="13"/>
      <c r="V48" s="68" t="s">
        <v>23</v>
      </c>
      <c r="W48" s="68"/>
      <c r="X48" s="39"/>
    </row>
    <row r="49" spans="1:26" s="37" customFormat="1" ht="15" customHeight="1" x14ac:dyDescent="0.2">
      <c r="A49" s="13"/>
      <c r="B49" s="69" t="s">
        <v>9</v>
      </c>
      <c r="C49" s="69"/>
      <c r="D49" s="39"/>
      <c r="E49" s="40" t="s">
        <v>61</v>
      </c>
      <c r="F49" s="39"/>
      <c r="G49" s="39"/>
      <c r="H49" s="39"/>
      <c r="I49" s="39"/>
      <c r="J49" s="39"/>
      <c r="K49" s="39"/>
      <c r="L49" s="39"/>
      <c r="M49" s="39"/>
      <c r="N49" s="39"/>
      <c r="O49" s="39"/>
      <c r="P49" s="39"/>
      <c r="Q49" s="18" t="s">
        <v>5</v>
      </c>
      <c r="R49" s="17"/>
      <c r="S49" s="68"/>
      <c r="T49" s="68"/>
      <c r="U49" s="13"/>
      <c r="V49" s="68"/>
      <c r="W49" s="68"/>
      <c r="X49" s="13"/>
    </row>
    <row r="50" spans="1:26" s="37" customFormat="1" ht="15" customHeight="1" x14ac:dyDescent="0.25">
      <c r="A50" s="39"/>
      <c r="B50" s="64" t="s">
        <v>53</v>
      </c>
      <c r="C50" s="64"/>
      <c r="D50" s="20"/>
      <c r="E50" s="65"/>
      <c r="F50" s="65"/>
      <c r="G50" s="65"/>
      <c r="H50" s="65"/>
      <c r="I50" s="65"/>
      <c r="J50" s="65"/>
      <c r="K50" s="65"/>
      <c r="L50" s="65"/>
      <c r="M50" s="65"/>
      <c r="N50" s="65"/>
      <c r="O50" s="65"/>
      <c r="P50" s="58"/>
      <c r="Q50" s="59"/>
      <c r="R50" s="58"/>
      <c r="S50" s="66" t="str">
        <f>IFERROR(VLOOKUP(E50,Menu!$B$16:$C$22,2,0),"")</f>
        <v/>
      </c>
      <c r="T50" s="66"/>
      <c r="U50" s="58"/>
      <c r="V50" s="66" t="str">
        <f>IF(ISNUMBER(Q50),Q50*S50,"")</f>
        <v/>
      </c>
      <c r="W50" s="66"/>
      <c r="X50" s="39"/>
    </row>
    <row r="51" spans="1:26" s="37" customFormat="1" ht="3" customHeight="1" x14ac:dyDescent="0.2">
      <c r="A51" s="13"/>
      <c r="B51" s="19"/>
      <c r="C51" s="19"/>
      <c r="D51" s="21"/>
      <c r="E51" s="63"/>
      <c r="F51" s="63"/>
      <c r="G51" s="63"/>
      <c r="H51" s="63"/>
      <c r="I51" s="63"/>
      <c r="J51" s="63"/>
      <c r="K51" s="63"/>
      <c r="L51" s="63"/>
      <c r="M51" s="63"/>
      <c r="N51" s="60"/>
      <c r="O51" s="58"/>
      <c r="P51" s="58"/>
      <c r="Q51" s="58"/>
      <c r="R51" s="58"/>
      <c r="S51" s="58"/>
      <c r="T51" s="58"/>
      <c r="U51" s="58"/>
      <c r="V51" s="58"/>
      <c r="W51" s="57"/>
      <c r="X51" s="13"/>
    </row>
    <row r="52" spans="1:26" s="37" customFormat="1" ht="15" customHeight="1" x14ac:dyDescent="0.2">
      <c r="A52" s="13"/>
      <c r="B52" s="64" t="s">
        <v>53</v>
      </c>
      <c r="C52" s="64"/>
      <c r="D52" s="20"/>
      <c r="E52" s="65"/>
      <c r="F52" s="65"/>
      <c r="G52" s="65"/>
      <c r="H52" s="65"/>
      <c r="I52" s="65"/>
      <c r="J52" s="65"/>
      <c r="K52" s="65"/>
      <c r="L52" s="65"/>
      <c r="M52" s="65"/>
      <c r="N52" s="65"/>
      <c r="O52" s="65"/>
      <c r="P52" s="58"/>
      <c r="Q52" s="59"/>
      <c r="R52" s="58"/>
      <c r="S52" s="66" t="str">
        <f>IFERROR(VLOOKUP(E52,Menu!$B$16:$C$22,2,0),"")</f>
        <v/>
      </c>
      <c r="T52" s="66"/>
      <c r="U52" s="58"/>
      <c r="V52" s="66" t="str">
        <f>IF(ISNUMBER(Q52),Q52*S52,"")</f>
        <v/>
      </c>
      <c r="W52" s="66"/>
      <c r="X52" s="13"/>
    </row>
    <row r="53" spans="1:26" s="37" customFormat="1" ht="3" customHeight="1" x14ac:dyDescent="0.25">
      <c r="A53" s="39"/>
      <c r="B53" s="47"/>
      <c r="C53" s="47"/>
      <c r="D53" s="21"/>
      <c r="E53" s="63"/>
      <c r="F53" s="63"/>
      <c r="G53" s="63"/>
      <c r="H53" s="63"/>
      <c r="I53" s="63"/>
      <c r="J53" s="63"/>
      <c r="K53" s="63"/>
      <c r="L53" s="63"/>
      <c r="M53" s="63"/>
      <c r="N53" s="60"/>
      <c r="O53" s="58"/>
      <c r="P53" s="58"/>
      <c r="Q53" s="58"/>
      <c r="R53" s="58"/>
      <c r="S53" s="58"/>
      <c r="T53" s="58"/>
      <c r="U53" s="58"/>
      <c r="V53" s="58"/>
      <c r="W53" s="57"/>
      <c r="X53" s="39"/>
    </row>
    <row r="54" spans="1:26" s="37" customFormat="1" ht="15" customHeight="1" x14ac:dyDescent="0.2">
      <c r="A54" s="13"/>
      <c r="B54" s="64" t="s">
        <v>53</v>
      </c>
      <c r="C54" s="64"/>
      <c r="D54" s="20"/>
      <c r="E54" s="65"/>
      <c r="F54" s="65"/>
      <c r="G54" s="65"/>
      <c r="H54" s="65"/>
      <c r="I54" s="65"/>
      <c r="J54" s="65"/>
      <c r="K54" s="65"/>
      <c r="L54" s="65"/>
      <c r="M54" s="65"/>
      <c r="N54" s="65"/>
      <c r="O54" s="65"/>
      <c r="P54" s="58"/>
      <c r="Q54" s="59"/>
      <c r="R54" s="58"/>
      <c r="S54" s="66" t="str">
        <f>IFERROR(VLOOKUP(E54,Menu!$B$16:$C$22,2,0),"")</f>
        <v/>
      </c>
      <c r="T54" s="66"/>
      <c r="U54" s="58"/>
      <c r="V54" s="66" t="str">
        <f>IF(ISNUMBER(Q54),Q54*S54,"")</f>
        <v/>
      </c>
      <c r="W54" s="66"/>
      <c r="X54" s="13"/>
    </row>
    <row r="55" spans="1:26" s="37" customFormat="1" ht="3" customHeight="1" x14ac:dyDescent="0.2">
      <c r="A55" s="13"/>
      <c r="B55" s="19"/>
      <c r="C55" s="19"/>
      <c r="D55" s="41"/>
      <c r="E55" s="63"/>
      <c r="F55" s="63"/>
      <c r="G55" s="63"/>
      <c r="H55" s="63"/>
      <c r="I55" s="63"/>
      <c r="J55" s="63"/>
      <c r="K55" s="63"/>
      <c r="L55" s="63"/>
      <c r="M55" s="63"/>
      <c r="N55" s="60"/>
      <c r="O55" s="58"/>
      <c r="P55" s="58"/>
      <c r="Q55" s="58"/>
      <c r="R55" s="58"/>
      <c r="S55" s="58"/>
      <c r="T55" s="58"/>
      <c r="U55" s="58"/>
      <c r="V55" s="61"/>
      <c r="W55" s="58"/>
      <c r="X55" s="13"/>
    </row>
    <row r="56" spans="1:26" s="37" customFormat="1" ht="15" customHeight="1" x14ac:dyDescent="0.25">
      <c r="A56" s="39"/>
      <c r="B56" s="64" t="s">
        <v>53</v>
      </c>
      <c r="C56" s="64"/>
      <c r="D56" s="20"/>
      <c r="E56" s="65"/>
      <c r="F56" s="65"/>
      <c r="G56" s="65"/>
      <c r="H56" s="65"/>
      <c r="I56" s="65"/>
      <c r="J56" s="65"/>
      <c r="K56" s="65"/>
      <c r="L56" s="65"/>
      <c r="M56" s="65"/>
      <c r="N56" s="65"/>
      <c r="O56" s="65"/>
      <c r="P56" s="58"/>
      <c r="Q56" s="59"/>
      <c r="R56" s="58"/>
      <c r="S56" s="66" t="str">
        <f>IFERROR(VLOOKUP(E56,Menu!$B$16:$C$22,2,0),"")</f>
        <v/>
      </c>
      <c r="T56" s="66"/>
      <c r="U56" s="58"/>
      <c r="V56" s="66" t="str">
        <f>IF(ISNUMBER(Q56),Q56*S56,"")</f>
        <v/>
      </c>
      <c r="W56" s="66"/>
      <c r="X56" s="39"/>
    </row>
    <row r="57" spans="1:26" s="37" customFormat="1" ht="3" customHeight="1" x14ac:dyDescent="0.2">
      <c r="A57" s="41"/>
      <c r="B57" s="43"/>
      <c r="C57" s="43"/>
      <c r="D57" s="43"/>
      <c r="E57" s="43"/>
      <c r="F57" s="43"/>
      <c r="G57" s="43"/>
      <c r="H57" s="43"/>
      <c r="I57" s="43"/>
      <c r="J57" s="43"/>
      <c r="K57" s="41"/>
      <c r="L57" s="39"/>
      <c r="M57" s="39"/>
      <c r="N57" s="39"/>
      <c r="O57" s="39"/>
      <c r="P57" s="39"/>
      <c r="Q57" s="39"/>
      <c r="R57" s="39"/>
      <c r="S57" s="28"/>
      <c r="T57" s="39"/>
      <c r="U57" s="28"/>
      <c r="V57" s="39"/>
      <c r="W57" s="39"/>
      <c r="X57" s="13"/>
    </row>
    <row r="58" spans="1:26" s="37" customFormat="1" ht="15" customHeight="1" x14ac:dyDescent="0.2">
      <c r="A58" s="13"/>
      <c r="B58" s="14" t="s">
        <v>17</v>
      </c>
      <c r="C58" s="39"/>
      <c r="D58" s="39"/>
      <c r="E58" s="39"/>
      <c r="F58" s="39"/>
      <c r="G58" s="39"/>
      <c r="H58" s="39"/>
      <c r="I58" s="39"/>
      <c r="J58" s="39"/>
      <c r="K58" s="39"/>
      <c r="L58" s="39"/>
      <c r="M58" s="39"/>
      <c r="N58" s="39"/>
      <c r="O58" s="39"/>
      <c r="P58" s="39"/>
      <c r="Q58" s="39"/>
      <c r="R58" s="39"/>
      <c r="S58" s="28"/>
      <c r="T58" s="39"/>
      <c r="U58" s="39"/>
      <c r="V58" s="39"/>
      <c r="W58" s="39"/>
      <c r="X58" s="13"/>
    </row>
    <row r="59" spans="1:26" s="37" customFormat="1" ht="36" customHeight="1" x14ac:dyDescent="0.2">
      <c r="A59" s="13"/>
      <c r="B59" s="111"/>
      <c r="C59" s="111"/>
      <c r="D59" s="111"/>
      <c r="E59" s="111"/>
      <c r="F59" s="111"/>
      <c r="G59" s="111"/>
      <c r="H59" s="111"/>
      <c r="I59" s="111"/>
      <c r="J59" s="111"/>
      <c r="K59" s="111"/>
      <c r="L59" s="111"/>
      <c r="M59" s="111"/>
      <c r="N59" s="111"/>
      <c r="O59" s="111"/>
      <c r="P59" s="111"/>
      <c r="Q59" s="111"/>
      <c r="R59" s="111"/>
      <c r="S59" s="111"/>
      <c r="T59" s="111"/>
      <c r="U59" s="111"/>
      <c r="V59" s="111"/>
      <c r="W59" s="111"/>
      <c r="X59" s="13"/>
    </row>
    <row r="60" spans="1:26" s="37" customFormat="1" ht="3" customHeight="1" x14ac:dyDescent="0.25">
      <c r="A60" s="41"/>
      <c r="B60" s="43"/>
      <c r="C60" s="43"/>
      <c r="D60" s="43"/>
      <c r="E60" s="43"/>
      <c r="F60" s="43"/>
      <c r="G60" s="43"/>
      <c r="H60" s="43"/>
      <c r="I60" s="43"/>
      <c r="J60" s="43"/>
      <c r="K60" s="41"/>
      <c r="L60" s="39"/>
      <c r="M60" s="39"/>
      <c r="N60" s="39"/>
      <c r="O60" s="39"/>
      <c r="P60" s="39"/>
      <c r="Q60" s="39"/>
      <c r="R60" s="39"/>
      <c r="S60" s="39"/>
      <c r="T60" s="39"/>
      <c r="U60" s="39"/>
      <c r="V60" s="39"/>
      <c r="W60" s="39"/>
      <c r="X60" s="39"/>
    </row>
    <row r="61" spans="1:26" s="37" customFormat="1" ht="15" customHeight="1" x14ac:dyDescent="0.2">
      <c r="A61" s="13"/>
      <c r="B61" s="14" t="s">
        <v>63</v>
      </c>
      <c r="C61" s="39"/>
      <c r="D61" s="39"/>
      <c r="E61" s="39"/>
      <c r="F61" s="39"/>
      <c r="G61" s="39"/>
      <c r="H61" s="39"/>
      <c r="I61" s="39"/>
      <c r="J61" s="39"/>
      <c r="K61" s="39"/>
      <c r="L61" s="39"/>
      <c r="M61" s="39"/>
      <c r="N61" s="39"/>
      <c r="O61" s="39"/>
      <c r="P61" s="39"/>
      <c r="Q61" s="39"/>
      <c r="R61" s="39"/>
      <c r="S61" s="39"/>
      <c r="T61" s="39"/>
      <c r="U61" s="39"/>
      <c r="V61" s="39"/>
      <c r="W61" s="39"/>
      <c r="X61" s="13"/>
      <c r="Y61" s="15"/>
      <c r="Z61" s="15"/>
    </row>
    <row r="62" spans="1:26" s="37" customFormat="1" ht="36" customHeight="1" x14ac:dyDescent="0.2">
      <c r="A62" s="13"/>
      <c r="B62" s="112"/>
      <c r="C62" s="112"/>
      <c r="D62" s="112"/>
      <c r="E62" s="112"/>
      <c r="F62" s="112"/>
      <c r="G62" s="112"/>
      <c r="H62" s="112"/>
      <c r="I62" s="112"/>
      <c r="J62" s="112"/>
      <c r="K62" s="112"/>
      <c r="L62" s="112"/>
      <c r="M62" s="112"/>
      <c r="N62" s="112"/>
      <c r="O62" s="112"/>
      <c r="P62" s="112"/>
      <c r="Q62" s="112"/>
      <c r="R62" s="112"/>
      <c r="S62" s="112"/>
      <c r="T62" s="112"/>
      <c r="U62" s="112"/>
      <c r="V62" s="112"/>
      <c r="W62" s="112"/>
      <c r="X62" s="13"/>
      <c r="Y62" s="15"/>
      <c r="Z62" s="15"/>
    </row>
    <row r="63" spans="1:26" s="37" customFormat="1" ht="3" customHeight="1" x14ac:dyDescent="0.2">
      <c r="A63" s="41"/>
      <c r="B63" s="43"/>
      <c r="C63" s="43"/>
      <c r="D63" s="43"/>
      <c r="E63" s="43"/>
      <c r="F63" s="43"/>
      <c r="G63" s="43"/>
      <c r="H63" s="43"/>
      <c r="I63" s="43"/>
      <c r="J63" s="43"/>
      <c r="K63" s="41"/>
      <c r="L63" s="39"/>
      <c r="M63" s="39"/>
      <c r="N63" s="39"/>
      <c r="O63" s="39"/>
      <c r="P63" s="39"/>
      <c r="Q63" s="39"/>
      <c r="R63" s="39"/>
      <c r="S63" s="28"/>
      <c r="T63" s="39"/>
      <c r="U63" s="28"/>
      <c r="V63" s="39"/>
      <c r="W63" s="39"/>
      <c r="X63" s="13"/>
    </row>
    <row r="64" spans="1:26" s="12" customFormat="1" ht="21" customHeight="1" x14ac:dyDescent="0.2">
      <c r="A64" s="70" t="s">
        <v>64</v>
      </c>
      <c r="B64" s="70"/>
      <c r="C64" s="70"/>
      <c r="D64" s="70"/>
      <c r="E64" s="70"/>
      <c r="F64" s="70"/>
      <c r="G64" s="70"/>
      <c r="H64" s="70"/>
      <c r="I64" s="70"/>
      <c r="J64" s="70"/>
      <c r="K64" s="70"/>
      <c r="L64" s="70"/>
      <c r="M64" s="70"/>
      <c r="N64" s="70"/>
      <c r="O64" s="70"/>
      <c r="P64" s="70"/>
      <c r="Q64" s="70"/>
      <c r="R64" s="70"/>
      <c r="S64" s="70"/>
      <c r="T64" s="70"/>
      <c r="U64" s="70"/>
      <c r="V64" s="70"/>
      <c r="W64" s="70"/>
      <c r="X64" s="70"/>
      <c r="Y64" s="37"/>
      <c r="Z64" s="37"/>
    </row>
    <row r="65" spans="1:26" s="37" customFormat="1" ht="6" customHeight="1" x14ac:dyDescent="0.2">
      <c r="A65" s="13"/>
      <c r="B65" s="13"/>
      <c r="C65" s="13"/>
      <c r="D65" s="13"/>
      <c r="E65" s="13"/>
      <c r="F65" s="13"/>
      <c r="G65" s="13"/>
      <c r="H65" s="13"/>
      <c r="I65" s="13"/>
      <c r="J65" s="13"/>
      <c r="K65" s="13"/>
      <c r="L65" s="13"/>
      <c r="M65" s="13"/>
      <c r="N65" s="13"/>
      <c r="O65" s="13"/>
      <c r="P65" s="13"/>
      <c r="Q65" s="28"/>
      <c r="R65" s="28"/>
      <c r="S65" s="68" t="s">
        <v>22</v>
      </c>
      <c r="T65" s="68"/>
      <c r="U65" s="13"/>
      <c r="V65" s="68" t="s">
        <v>23</v>
      </c>
      <c r="W65" s="68"/>
      <c r="X65" s="13"/>
    </row>
    <row r="66" spans="1:26" s="37" customFormat="1" ht="24.75" customHeight="1" x14ac:dyDescent="0.2">
      <c r="A66" s="13"/>
      <c r="B66" s="69" t="s">
        <v>9</v>
      </c>
      <c r="C66" s="69"/>
      <c r="D66" s="39"/>
      <c r="E66" s="40" t="s">
        <v>61</v>
      </c>
      <c r="F66" s="39"/>
      <c r="G66" s="39"/>
      <c r="H66" s="39"/>
      <c r="I66" s="39"/>
      <c r="J66" s="39"/>
      <c r="K66" s="39"/>
      <c r="L66" s="39"/>
      <c r="M66" s="39"/>
      <c r="N66" s="39"/>
      <c r="O66" s="39"/>
      <c r="P66" s="39"/>
      <c r="Q66" s="18" t="s">
        <v>5</v>
      </c>
      <c r="R66" s="17"/>
      <c r="S66" s="68"/>
      <c r="T66" s="68"/>
      <c r="U66" s="13"/>
      <c r="V66" s="68"/>
      <c r="W66" s="68"/>
      <c r="X66" s="13"/>
    </row>
    <row r="67" spans="1:26" s="37" customFormat="1" ht="15" customHeight="1" x14ac:dyDescent="0.2">
      <c r="A67" s="20"/>
      <c r="B67" s="64" t="s">
        <v>53</v>
      </c>
      <c r="C67" s="64"/>
      <c r="D67" s="20"/>
      <c r="E67" s="113"/>
      <c r="F67" s="113"/>
      <c r="G67" s="113"/>
      <c r="H67" s="113"/>
      <c r="I67" s="113"/>
      <c r="J67" s="113"/>
      <c r="K67" s="113"/>
      <c r="L67" s="113"/>
      <c r="M67" s="113"/>
      <c r="N67" s="113"/>
      <c r="O67" s="113"/>
      <c r="P67" s="39"/>
      <c r="Q67" s="42"/>
      <c r="R67" s="19"/>
      <c r="S67" s="114" t="str">
        <f>IFERROR(VLOOKUP(E67,Menu!B27:C32,2,0),"")</f>
        <v/>
      </c>
      <c r="T67" s="114"/>
      <c r="U67" s="19"/>
      <c r="V67" s="114" t="str">
        <f>IF(ISNUMBER(Q67),Q67*S67,"")</f>
        <v/>
      </c>
      <c r="W67" s="114"/>
      <c r="X67" s="13"/>
    </row>
    <row r="68" spans="1:26" s="37" customFormat="1" ht="3" customHeight="1" x14ac:dyDescent="0.2">
      <c r="A68" s="13"/>
      <c r="B68" s="13"/>
      <c r="C68" s="13"/>
      <c r="D68" s="13"/>
      <c r="E68" s="13"/>
      <c r="F68" s="13"/>
      <c r="G68" s="13"/>
      <c r="H68" s="13"/>
      <c r="I68" s="13"/>
      <c r="J68" s="13"/>
      <c r="K68" s="13"/>
      <c r="L68" s="13"/>
      <c r="M68" s="13"/>
      <c r="N68" s="13"/>
      <c r="O68" s="13"/>
      <c r="P68" s="39"/>
      <c r="Q68" s="39"/>
      <c r="R68" s="13"/>
      <c r="S68" s="13"/>
      <c r="T68" s="13"/>
      <c r="U68" s="13"/>
      <c r="V68" s="13"/>
      <c r="W68" s="17"/>
      <c r="X68" s="13"/>
    </row>
    <row r="69" spans="1:26" s="37" customFormat="1" ht="15" customHeight="1" x14ac:dyDescent="0.2">
      <c r="A69" s="13"/>
      <c r="B69" s="14" t="s">
        <v>14</v>
      </c>
      <c r="C69" s="39"/>
      <c r="D69" s="39"/>
      <c r="E69" s="39"/>
      <c r="F69" s="39"/>
      <c r="G69" s="39"/>
      <c r="H69" s="39"/>
      <c r="I69" s="39"/>
      <c r="J69" s="39"/>
      <c r="K69" s="39"/>
      <c r="L69" s="39"/>
      <c r="M69" s="39"/>
      <c r="N69" s="39"/>
      <c r="O69" s="39"/>
      <c r="P69" s="39"/>
      <c r="Q69" s="39"/>
      <c r="R69" s="39"/>
      <c r="S69" s="39"/>
      <c r="T69" s="39"/>
      <c r="U69" s="39"/>
      <c r="V69" s="39"/>
      <c r="W69" s="39"/>
      <c r="X69" s="13"/>
    </row>
    <row r="70" spans="1:26" s="37" customFormat="1" ht="36" customHeight="1" x14ac:dyDescent="0.2">
      <c r="A70" s="13"/>
      <c r="B70" s="112"/>
      <c r="C70" s="112"/>
      <c r="D70" s="112"/>
      <c r="E70" s="112"/>
      <c r="F70" s="112"/>
      <c r="G70" s="112"/>
      <c r="H70" s="112"/>
      <c r="I70" s="112"/>
      <c r="J70" s="112"/>
      <c r="K70" s="112"/>
      <c r="L70" s="112"/>
      <c r="M70" s="112"/>
      <c r="N70" s="112"/>
      <c r="O70" s="112"/>
      <c r="P70" s="112"/>
      <c r="Q70" s="112"/>
      <c r="R70" s="112"/>
      <c r="S70" s="112"/>
      <c r="T70" s="112"/>
      <c r="U70" s="112"/>
      <c r="V70" s="112"/>
      <c r="W70" s="112"/>
      <c r="X70" s="13"/>
    </row>
    <row r="71" spans="1:26" s="37" customFormat="1" ht="3" customHeigh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row>
    <row r="72" spans="1:26" s="37" customFormat="1" ht="15" customHeight="1" x14ac:dyDescent="0.2">
      <c r="A72" s="13"/>
      <c r="B72" s="14" t="s">
        <v>117</v>
      </c>
      <c r="C72" s="39"/>
      <c r="D72" s="39"/>
      <c r="E72" s="39"/>
      <c r="F72" s="39"/>
      <c r="G72" s="39"/>
      <c r="H72" s="39"/>
      <c r="I72" s="39"/>
      <c r="J72" s="39"/>
      <c r="K72" s="39"/>
      <c r="L72" s="39"/>
      <c r="M72" s="39"/>
      <c r="N72" s="39"/>
      <c r="O72" s="39"/>
      <c r="P72" s="39"/>
      <c r="Q72" s="39"/>
      <c r="R72" s="39"/>
      <c r="S72" s="39"/>
      <c r="T72" s="39"/>
      <c r="U72" s="39"/>
      <c r="V72" s="39"/>
      <c r="W72" s="39"/>
      <c r="X72" s="13"/>
      <c r="Y72" s="15"/>
      <c r="Z72" s="15"/>
    </row>
    <row r="73" spans="1:26" s="37" customFormat="1" ht="36" customHeight="1" x14ac:dyDescent="0.2">
      <c r="A73" s="13"/>
      <c r="B73" s="112"/>
      <c r="C73" s="112"/>
      <c r="D73" s="112"/>
      <c r="E73" s="112"/>
      <c r="F73" s="112"/>
      <c r="G73" s="112"/>
      <c r="H73" s="112"/>
      <c r="I73" s="112"/>
      <c r="J73" s="112"/>
      <c r="K73" s="112"/>
      <c r="L73" s="112"/>
      <c r="M73" s="112"/>
      <c r="N73" s="112"/>
      <c r="O73" s="112"/>
      <c r="P73" s="112"/>
      <c r="Q73" s="112"/>
      <c r="R73" s="112"/>
      <c r="S73" s="112"/>
      <c r="T73" s="112"/>
      <c r="U73" s="112"/>
      <c r="V73" s="112"/>
      <c r="W73" s="112"/>
      <c r="X73" s="13"/>
      <c r="Y73" s="15"/>
      <c r="Z73" s="15"/>
    </row>
    <row r="74" spans="1:26" s="37" customFormat="1" ht="3" customHeight="1" x14ac:dyDescent="0.2">
      <c r="A74" s="13"/>
      <c r="B74" s="13"/>
      <c r="C74" s="13"/>
      <c r="D74" s="13"/>
      <c r="E74" s="13"/>
      <c r="F74" s="13"/>
      <c r="G74" s="13"/>
      <c r="H74" s="13"/>
      <c r="I74" s="13"/>
      <c r="J74" s="13"/>
      <c r="K74" s="13"/>
      <c r="L74" s="13"/>
      <c r="M74" s="13"/>
      <c r="N74" s="13"/>
      <c r="O74" s="13"/>
      <c r="P74" s="39"/>
      <c r="Q74" s="39"/>
      <c r="R74" s="13"/>
      <c r="S74" s="13"/>
      <c r="T74" s="13"/>
      <c r="U74" s="13"/>
      <c r="V74" s="13"/>
      <c r="W74" s="17"/>
      <c r="X74" s="13"/>
    </row>
    <row r="75" spans="1:26" s="12" customFormat="1" ht="21" customHeight="1" x14ac:dyDescent="0.2">
      <c r="A75" s="70" t="s">
        <v>85</v>
      </c>
      <c r="B75" s="70"/>
      <c r="C75" s="70"/>
      <c r="D75" s="70"/>
      <c r="E75" s="70"/>
      <c r="F75" s="70"/>
      <c r="G75" s="70"/>
      <c r="H75" s="70"/>
      <c r="I75" s="70"/>
      <c r="J75" s="70"/>
      <c r="K75" s="70"/>
      <c r="L75" s="70"/>
      <c r="M75" s="70"/>
      <c r="N75" s="70"/>
      <c r="O75" s="70"/>
      <c r="P75" s="70"/>
      <c r="Q75" s="70"/>
      <c r="R75" s="70"/>
      <c r="S75" s="70"/>
      <c r="T75" s="70"/>
      <c r="U75" s="70"/>
      <c r="V75" s="70"/>
      <c r="W75" s="70"/>
      <c r="X75" s="70"/>
    </row>
    <row r="76" spans="1:26" s="12" customFormat="1" ht="3"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row>
    <row r="77" spans="1:26" s="12" customFormat="1" ht="14.25" x14ac:dyDescent="0.2">
      <c r="A77" s="13"/>
      <c r="B77" s="14" t="s">
        <v>18</v>
      </c>
      <c r="C77" s="13"/>
      <c r="D77" s="13"/>
      <c r="E77" s="13"/>
      <c r="F77" s="13"/>
      <c r="G77" s="13"/>
      <c r="H77" s="13"/>
      <c r="I77" s="13"/>
      <c r="J77" s="13"/>
      <c r="K77" s="14" t="s">
        <v>19</v>
      </c>
      <c r="L77" s="13"/>
      <c r="M77" s="13"/>
      <c r="N77" s="13"/>
      <c r="O77" s="13"/>
      <c r="P77" s="13"/>
      <c r="Q77" s="13"/>
      <c r="R77" s="13"/>
      <c r="S77" s="13"/>
      <c r="T77" s="13"/>
      <c r="U77" s="13"/>
      <c r="V77" s="13"/>
      <c r="W77" s="13"/>
      <c r="X77" s="13"/>
    </row>
    <row r="78" spans="1:26" s="12" customFormat="1" ht="14.25" x14ac:dyDescent="0.2">
      <c r="A78" s="13"/>
      <c r="B78" s="73"/>
      <c r="C78" s="73"/>
      <c r="D78" s="73"/>
      <c r="E78" s="73"/>
      <c r="F78" s="73"/>
      <c r="G78" s="73"/>
      <c r="H78" s="73"/>
      <c r="I78" s="73"/>
      <c r="J78" s="13"/>
      <c r="K78" s="74"/>
      <c r="L78" s="74"/>
      <c r="M78" s="74"/>
      <c r="N78" s="74"/>
      <c r="O78" s="74"/>
      <c r="P78" s="74"/>
      <c r="Q78" s="74"/>
      <c r="R78" s="74"/>
      <c r="S78" s="74"/>
      <c r="T78" s="74"/>
      <c r="U78" s="74"/>
      <c r="V78" s="74"/>
      <c r="W78" s="74"/>
      <c r="X78" s="13"/>
      <c r="Y78" s="37"/>
      <c r="Z78" s="37"/>
    </row>
    <row r="79" spans="1:26" s="12" customFormat="1" ht="3" customHeight="1" x14ac:dyDescent="0.2">
      <c r="A79" s="13"/>
      <c r="B79" s="13"/>
      <c r="C79" s="13"/>
      <c r="D79" s="13"/>
      <c r="E79" s="13"/>
      <c r="F79" s="13"/>
      <c r="G79" s="13"/>
      <c r="H79" s="13"/>
      <c r="I79" s="13"/>
      <c r="J79" s="13"/>
      <c r="K79" s="74"/>
      <c r="L79" s="74"/>
      <c r="M79" s="74"/>
      <c r="N79" s="74"/>
      <c r="O79" s="74"/>
      <c r="P79" s="74"/>
      <c r="Q79" s="74"/>
      <c r="R79" s="74"/>
      <c r="S79" s="74"/>
      <c r="T79" s="74"/>
      <c r="U79" s="74"/>
      <c r="V79" s="74"/>
      <c r="W79" s="74"/>
      <c r="X79" s="13"/>
    </row>
    <row r="80" spans="1:26" s="12" customFormat="1" ht="14.45" customHeight="1" x14ac:dyDescent="0.2">
      <c r="A80" s="13"/>
      <c r="B80" s="75" t="s">
        <v>86</v>
      </c>
      <c r="C80" s="75"/>
      <c r="D80" s="75"/>
      <c r="E80" s="75"/>
      <c r="F80" s="75"/>
      <c r="G80" s="75"/>
      <c r="H80" s="75"/>
      <c r="I80" s="75"/>
      <c r="J80" s="13"/>
      <c r="K80" s="74"/>
      <c r="L80" s="74"/>
      <c r="M80" s="74"/>
      <c r="N80" s="74"/>
      <c r="O80" s="74"/>
      <c r="P80" s="74"/>
      <c r="Q80" s="74"/>
      <c r="R80" s="74"/>
      <c r="S80" s="74"/>
      <c r="T80" s="74"/>
      <c r="U80" s="74"/>
      <c r="V80" s="74"/>
      <c r="W80" s="74"/>
      <c r="X80" s="13"/>
    </row>
    <row r="81" spans="1:24" s="12" customFormat="1" ht="14.25" x14ac:dyDescent="0.2">
      <c r="A81" s="13"/>
      <c r="B81" s="75"/>
      <c r="C81" s="75"/>
      <c r="D81" s="75"/>
      <c r="E81" s="75"/>
      <c r="F81" s="75"/>
      <c r="G81" s="75"/>
      <c r="H81" s="75"/>
      <c r="I81" s="75"/>
      <c r="J81" s="13"/>
      <c r="K81" s="74"/>
      <c r="L81" s="74"/>
      <c r="M81" s="74"/>
      <c r="N81" s="74"/>
      <c r="O81" s="74"/>
      <c r="P81" s="74"/>
      <c r="Q81" s="74"/>
      <c r="R81" s="74"/>
      <c r="S81" s="74"/>
      <c r="T81" s="74"/>
      <c r="U81" s="74"/>
      <c r="V81" s="74"/>
      <c r="W81" s="74"/>
      <c r="X81" s="13"/>
    </row>
    <row r="82" spans="1:24" s="12" customFormat="1" ht="14.25" x14ac:dyDescent="0.2">
      <c r="A82" s="13"/>
      <c r="B82" s="75"/>
      <c r="C82" s="75"/>
      <c r="D82" s="75"/>
      <c r="E82" s="75"/>
      <c r="F82" s="75"/>
      <c r="G82" s="75"/>
      <c r="H82" s="75"/>
      <c r="I82" s="75"/>
      <c r="J82" s="13"/>
      <c r="K82" s="74"/>
      <c r="L82" s="74"/>
      <c r="M82" s="74"/>
      <c r="N82" s="74"/>
      <c r="O82" s="74"/>
      <c r="P82" s="74"/>
      <c r="Q82" s="74"/>
      <c r="R82" s="74"/>
      <c r="S82" s="74"/>
      <c r="T82" s="74"/>
      <c r="U82" s="74"/>
      <c r="V82" s="74"/>
      <c r="W82" s="74"/>
      <c r="X82" s="13"/>
    </row>
    <row r="83" spans="1:24" s="12" customFormat="1" ht="14.25" x14ac:dyDescent="0.2">
      <c r="A83" s="13"/>
      <c r="B83" s="75"/>
      <c r="C83" s="75"/>
      <c r="D83" s="75"/>
      <c r="E83" s="75"/>
      <c r="F83" s="75"/>
      <c r="G83" s="75"/>
      <c r="H83" s="75"/>
      <c r="I83" s="75"/>
      <c r="J83" s="13"/>
      <c r="K83" s="74"/>
      <c r="L83" s="74"/>
      <c r="M83" s="74"/>
      <c r="N83" s="74"/>
      <c r="O83" s="74"/>
      <c r="P83" s="74"/>
      <c r="Q83" s="74"/>
      <c r="R83" s="74"/>
      <c r="S83" s="74"/>
      <c r="T83" s="74"/>
      <c r="U83" s="74"/>
      <c r="V83" s="74"/>
      <c r="W83" s="74"/>
      <c r="X83" s="13"/>
    </row>
    <row r="84" spans="1:24" s="12" customFormat="1" ht="14.25" x14ac:dyDescent="0.2">
      <c r="A84" s="13"/>
      <c r="B84" s="13"/>
      <c r="C84" s="13"/>
      <c r="D84" s="13"/>
      <c r="E84" s="13"/>
      <c r="F84" s="13"/>
      <c r="G84" s="13"/>
      <c r="H84" s="13"/>
      <c r="I84" s="13"/>
      <c r="J84" s="13"/>
      <c r="K84" s="74"/>
      <c r="L84" s="74"/>
      <c r="M84" s="74"/>
      <c r="N84" s="74"/>
      <c r="O84" s="74"/>
      <c r="P84" s="74"/>
      <c r="Q84" s="74"/>
      <c r="R84" s="74"/>
      <c r="S84" s="74"/>
      <c r="T84" s="74"/>
      <c r="U84" s="74"/>
      <c r="V84" s="74"/>
      <c r="W84" s="74"/>
      <c r="X84" s="13"/>
    </row>
    <row r="85" spans="1:24" s="12" customFormat="1" ht="3"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row>
    <row r="86" spans="1:24" s="12" customFormat="1" ht="21" customHeight="1" x14ac:dyDescent="0.2">
      <c r="A86" s="70" t="s">
        <v>101</v>
      </c>
      <c r="B86" s="70"/>
      <c r="C86" s="70"/>
      <c r="D86" s="70"/>
      <c r="E86" s="70"/>
      <c r="F86" s="70"/>
      <c r="G86" s="70"/>
      <c r="H86" s="70"/>
      <c r="I86" s="70"/>
      <c r="J86" s="70"/>
      <c r="K86" s="70"/>
      <c r="L86" s="70"/>
      <c r="M86" s="70"/>
      <c r="N86" s="70"/>
      <c r="O86" s="70"/>
      <c r="P86" s="70"/>
      <c r="Q86" s="70"/>
      <c r="R86" s="70"/>
      <c r="S86" s="70"/>
      <c r="T86" s="70"/>
      <c r="U86" s="70"/>
      <c r="V86" s="70"/>
      <c r="W86" s="70"/>
      <c r="X86" s="70"/>
    </row>
    <row r="87" spans="1:24" s="12" customFormat="1" ht="3"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row>
    <row r="88" spans="1:24" s="12" customFormat="1" ht="14.25" x14ac:dyDescent="0.2">
      <c r="A88" s="13"/>
      <c r="B88" s="14" t="s">
        <v>102</v>
      </c>
      <c r="C88" s="13"/>
      <c r="D88" s="13"/>
      <c r="E88" s="13"/>
      <c r="F88" s="13"/>
      <c r="G88" s="13"/>
      <c r="H88" s="13"/>
      <c r="I88" s="13"/>
      <c r="J88" s="13"/>
      <c r="K88" s="13"/>
      <c r="L88" s="13"/>
      <c r="M88" s="13"/>
      <c r="N88" s="13"/>
      <c r="O88" s="13"/>
      <c r="P88" s="13"/>
      <c r="Q88" s="13"/>
      <c r="R88" s="13"/>
      <c r="S88" s="13"/>
      <c r="T88" s="13"/>
      <c r="U88" s="13"/>
      <c r="V88" s="13"/>
      <c r="W88" s="13"/>
      <c r="X88" s="13"/>
    </row>
    <row r="89" spans="1:24" s="12" customFormat="1" ht="14.45" customHeight="1" x14ac:dyDescent="0.2">
      <c r="A89" s="13"/>
      <c r="B89" s="74"/>
      <c r="C89" s="74"/>
      <c r="D89" s="74"/>
      <c r="E89" s="74"/>
      <c r="F89" s="74"/>
      <c r="G89" s="74"/>
      <c r="H89" s="74"/>
      <c r="I89" s="74"/>
      <c r="J89" s="74"/>
      <c r="K89" s="74"/>
      <c r="L89" s="74"/>
      <c r="M89" s="13"/>
      <c r="N89" s="75" t="s">
        <v>104</v>
      </c>
      <c r="O89" s="75"/>
      <c r="P89" s="75"/>
      <c r="Q89" s="75"/>
      <c r="R89" s="75"/>
      <c r="S89" s="75"/>
      <c r="T89" s="75"/>
      <c r="U89" s="75"/>
      <c r="V89" s="75"/>
      <c r="W89" s="75"/>
      <c r="X89" s="13"/>
    </row>
    <row r="90" spans="1:24" s="12" customFormat="1" ht="14.25" x14ac:dyDescent="0.2">
      <c r="A90" s="13"/>
      <c r="B90" s="74"/>
      <c r="C90" s="74"/>
      <c r="D90" s="74"/>
      <c r="E90" s="74"/>
      <c r="F90" s="74"/>
      <c r="G90" s="74"/>
      <c r="H90" s="74"/>
      <c r="I90" s="74"/>
      <c r="J90" s="74"/>
      <c r="K90" s="74"/>
      <c r="L90" s="74"/>
      <c r="M90" s="13"/>
      <c r="N90" s="75"/>
      <c r="O90" s="75"/>
      <c r="P90" s="75"/>
      <c r="Q90" s="75"/>
      <c r="R90" s="75"/>
      <c r="S90" s="75"/>
      <c r="T90" s="75"/>
      <c r="U90" s="75"/>
      <c r="V90" s="75"/>
      <c r="W90" s="75"/>
      <c r="X90" s="13"/>
    </row>
    <row r="91" spans="1:24" s="12" customFormat="1" ht="14.25" x14ac:dyDescent="0.2">
      <c r="A91" s="13"/>
      <c r="B91" s="74"/>
      <c r="C91" s="74"/>
      <c r="D91" s="74"/>
      <c r="E91" s="74"/>
      <c r="F91" s="74"/>
      <c r="G91" s="74"/>
      <c r="H91" s="74"/>
      <c r="I91" s="74"/>
      <c r="J91" s="74"/>
      <c r="K91" s="74"/>
      <c r="L91" s="74"/>
      <c r="M91" s="13"/>
      <c r="N91" s="75"/>
      <c r="O91" s="75"/>
      <c r="P91" s="75"/>
      <c r="Q91" s="75"/>
      <c r="R91" s="75"/>
      <c r="S91" s="75"/>
      <c r="T91" s="75"/>
      <c r="U91" s="75"/>
      <c r="V91" s="75"/>
      <c r="W91" s="75"/>
      <c r="X91" s="13"/>
    </row>
    <row r="92" spans="1:24" s="12" customFormat="1" ht="3" customHeight="1" x14ac:dyDescent="0.2">
      <c r="A92" s="13"/>
      <c r="B92" s="74"/>
      <c r="C92" s="74"/>
      <c r="D92" s="74"/>
      <c r="E92" s="74"/>
      <c r="F92" s="74"/>
      <c r="G92" s="74"/>
      <c r="H92" s="74"/>
      <c r="I92" s="74"/>
      <c r="J92" s="74"/>
      <c r="K92" s="74"/>
      <c r="L92" s="74"/>
      <c r="M92" s="13"/>
      <c r="N92" s="13"/>
      <c r="O92" s="13"/>
      <c r="P92" s="13"/>
      <c r="Q92" s="13"/>
      <c r="R92" s="13"/>
      <c r="S92" s="13"/>
      <c r="T92" s="13"/>
      <c r="U92" s="13"/>
      <c r="V92" s="13"/>
      <c r="W92" s="13"/>
      <c r="X92" s="13"/>
    </row>
    <row r="93" spans="1:24" s="12" customFormat="1" ht="14.25" customHeight="1" x14ac:dyDescent="0.2">
      <c r="A93" s="13"/>
      <c r="B93" s="74"/>
      <c r="C93" s="74"/>
      <c r="D93" s="74"/>
      <c r="E93" s="74"/>
      <c r="F93" s="74"/>
      <c r="G93" s="74"/>
      <c r="H93" s="74"/>
      <c r="I93" s="74"/>
      <c r="J93" s="74"/>
      <c r="K93" s="74"/>
      <c r="L93" s="74"/>
      <c r="M93" s="13"/>
      <c r="N93" s="75" t="s">
        <v>103</v>
      </c>
      <c r="O93" s="75"/>
      <c r="P93" s="75"/>
      <c r="Q93" s="75"/>
      <c r="R93" s="75"/>
      <c r="S93" s="75"/>
      <c r="T93" s="75"/>
      <c r="U93" s="75"/>
      <c r="V93" s="75"/>
      <c r="W93" s="75"/>
      <c r="X93" s="13"/>
    </row>
    <row r="94" spans="1:24" s="12" customFormat="1" ht="14.25" x14ac:dyDescent="0.2">
      <c r="A94" s="13"/>
      <c r="B94" s="74"/>
      <c r="C94" s="74"/>
      <c r="D94" s="74"/>
      <c r="E94" s="74"/>
      <c r="F94" s="74"/>
      <c r="G94" s="74"/>
      <c r="H94" s="74"/>
      <c r="I94" s="74"/>
      <c r="J94" s="74"/>
      <c r="K94" s="74"/>
      <c r="L94" s="74"/>
      <c r="M94" s="13"/>
      <c r="N94" s="75"/>
      <c r="O94" s="75"/>
      <c r="P94" s="75"/>
      <c r="Q94" s="75"/>
      <c r="R94" s="75"/>
      <c r="S94" s="75"/>
      <c r="T94" s="75"/>
      <c r="U94" s="75"/>
      <c r="V94" s="75"/>
      <c r="W94" s="75"/>
      <c r="X94" s="13"/>
    </row>
    <row r="95" spans="1:24" s="12" customFormat="1" ht="14.25" x14ac:dyDescent="0.2">
      <c r="A95" s="13"/>
      <c r="B95" s="74"/>
      <c r="C95" s="74"/>
      <c r="D95" s="74"/>
      <c r="E95" s="74"/>
      <c r="F95" s="74"/>
      <c r="G95" s="74"/>
      <c r="H95" s="74"/>
      <c r="I95" s="74"/>
      <c r="J95" s="74"/>
      <c r="K95" s="74"/>
      <c r="L95" s="74"/>
      <c r="M95" s="13"/>
      <c r="N95" s="75"/>
      <c r="O95" s="75"/>
      <c r="P95" s="75"/>
      <c r="Q95" s="75"/>
      <c r="R95" s="75"/>
      <c r="S95" s="75"/>
      <c r="T95" s="75"/>
      <c r="U95" s="75"/>
      <c r="V95" s="75"/>
      <c r="W95" s="75"/>
      <c r="X95" s="13"/>
    </row>
    <row r="96" spans="1:24" s="12" customFormat="1" ht="3"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row>
    <row r="97" spans="1:38" s="12" customFormat="1" ht="21" customHeight="1" x14ac:dyDescent="0.2">
      <c r="A97" s="70" t="s">
        <v>108</v>
      </c>
      <c r="B97" s="70"/>
      <c r="C97" s="70"/>
      <c r="D97" s="70"/>
      <c r="E97" s="70"/>
      <c r="F97" s="70"/>
      <c r="G97" s="70"/>
      <c r="H97" s="70"/>
      <c r="I97" s="70"/>
      <c r="J97" s="70"/>
      <c r="K97" s="70"/>
      <c r="L97" s="70"/>
      <c r="M97" s="70"/>
      <c r="N97" s="70"/>
      <c r="O97" s="70"/>
      <c r="P97" s="70"/>
      <c r="Q97" s="70"/>
      <c r="R97" s="70"/>
      <c r="S97" s="70"/>
      <c r="T97" s="70"/>
      <c r="U97" s="70"/>
      <c r="V97" s="70"/>
      <c r="W97" s="70"/>
      <c r="X97" s="70"/>
      <c r="Y97" s="53"/>
      <c r="Z97" s="53"/>
      <c r="AA97" s="53"/>
      <c r="AB97" s="53"/>
      <c r="AC97" s="53"/>
      <c r="AD97" s="53"/>
      <c r="AE97" s="53"/>
      <c r="AF97" s="53"/>
      <c r="AG97" s="53"/>
      <c r="AH97" s="53"/>
      <c r="AI97" s="53"/>
      <c r="AJ97" s="53"/>
      <c r="AK97" s="53"/>
      <c r="AL97" s="53"/>
    </row>
    <row r="98" spans="1:38" s="12" customFormat="1" ht="3"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53"/>
      <c r="Z98" s="53"/>
      <c r="AA98" s="53"/>
      <c r="AB98" s="53"/>
      <c r="AC98" s="53"/>
      <c r="AD98" s="53"/>
      <c r="AE98" s="53"/>
      <c r="AF98" s="53"/>
      <c r="AG98" s="53"/>
      <c r="AH98" s="53"/>
      <c r="AI98" s="53"/>
      <c r="AJ98" s="53"/>
    </row>
    <row r="99" spans="1:38" s="12" customFormat="1" ht="13.9" customHeight="1" x14ac:dyDescent="0.2">
      <c r="A99" s="13"/>
      <c r="B99" s="14" t="s">
        <v>109</v>
      </c>
      <c r="C99" s="13"/>
      <c r="D99" s="13"/>
      <c r="E99" s="13"/>
      <c r="F99" s="13"/>
      <c r="G99" s="13"/>
      <c r="H99" s="13"/>
      <c r="I99" s="13"/>
      <c r="J99" s="13"/>
      <c r="K99" s="13"/>
      <c r="L99" s="13"/>
      <c r="M99" s="13"/>
      <c r="N99" s="75" t="s">
        <v>110</v>
      </c>
      <c r="O99" s="75"/>
      <c r="P99" s="75"/>
      <c r="Q99" s="75"/>
      <c r="R99" s="75"/>
      <c r="S99" s="75"/>
      <c r="T99" s="75"/>
      <c r="U99" s="75"/>
      <c r="V99" s="75"/>
      <c r="W99" s="75"/>
      <c r="X99" s="13"/>
      <c r="Y99" s="53"/>
      <c r="Z99" s="53"/>
      <c r="AA99" s="53"/>
      <c r="AB99" s="53"/>
      <c r="AC99" s="53"/>
      <c r="AD99" s="53"/>
      <c r="AE99" s="53"/>
      <c r="AF99" s="53"/>
      <c r="AG99" s="53"/>
      <c r="AH99" s="53"/>
      <c r="AI99" s="53"/>
      <c r="AJ99" s="53"/>
    </row>
    <row r="100" spans="1:38" s="12" customFormat="1" ht="3" customHeight="1" x14ac:dyDescent="0.2">
      <c r="A100" s="13"/>
      <c r="B100" s="13"/>
      <c r="C100" s="13"/>
      <c r="D100" s="13"/>
      <c r="E100" s="13"/>
      <c r="F100" s="13"/>
      <c r="G100" s="13"/>
      <c r="H100" s="13"/>
      <c r="I100" s="13"/>
      <c r="J100" s="13"/>
      <c r="K100" s="13"/>
      <c r="L100" s="13"/>
      <c r="M100" s="13"/>
      <c r="N100" s="75"/>
      <c r="O100" s="75"/>
      <c r="P100" s="75"/>
      <c r="Q100" s="75"/>
      <c r="R100" s="75"/>
      <c r="S100" s="75"/>
      <c r="T100" s="75"/>
      <c r="U100" s="75"/>
      <c r="V100" s="75"/>
      <c r="W100" s="75"/>
      <c r="X100" s="13"/>
      <c r="Y100" s="53"/>
      <c r="Z100" s="53"/>
      <c r="AA100" s="53"/>
      <c r="AB100" s="53"/>
      <c r="AC100" s="53"/>
      <c r="AD100" s="53"/>
      <c r="AE100" s="53"/>
      <c r="AF100" s="53"/>
      <c r="AG100" s="53"/>
      <c r="AH100" s="53"/>
      <c r="AI100" s="53"/>
      <c r="AJ100" s="53"/>
    </row>
    <row r="101" spans="1:38" s="12" customFormat="1" ht="14.25" x14ac:dyDescent="0.2">
      <c r="A101" s="13"/>
      <c r="B101" s="14" t="s">
        <v>111</v>
      </c>
      <c r="C101" s="13"/>
      <c r="D101" s="13"/>
      <c r="E101" s="13"/>
      <c r="F101" s="13"/>
      <c r="G101" s="13"/>
      <c r="H101" s="13"/>
      <c r="I101" s="13"/>
      <c r="J101" s="13"/>
      <c r="K101" s="13"/>
      <c r="L101" s="13"/>
      <c r="M101" s="13"/>
      <c r="N101" s="75"/>
      <c r="O101" s="75"/>
      <c r="P101" s="75"/>
      <c r="Q101" s="75"/>
      <c r="R101" s="75"/>
      <c r="S101" s="75"/>
      <c r="T101" s="75"/>
      <c r="U101" s="75"/>
      <c r="V101" s="75"/>
      <c r="W101" s="75"/>
      <c r="X101" s="13"/>
      <c r="Y101" s="53"/>
      <c r="Z101" s="53"/>
      <c r="AA101" s="53"/>
      <c r="AB101" s="53"/>
      <c r="AC101" s="53"/>
      <c r="AD101" s="53"/>
      <c r="AE101" s="53"/>
      <c r="AF101" s="53"/>
      <c r="AG101" s="53"/>
      <c r="AH101" s="53"/>
      <c r="AI101" s="53"/>
      <c r="AJ101" s="53"/>
    </row>
    <row r="102" spans="1:38" s="12" customFormat="1" ht="14.25" x14ac:dyDescent="0.2">
      <c r="A102" s="13"/>
      <c r="B102" s="13"/>
      <c r="C102" s="13"/>
      <c r="D102" s="13"/>
      <c r="E102" s="13"/>
      <c r="F102" s="13"/>
      <c r="G102" s="13"/>
      <c r="H102" s="13"/>
      <c r="I102" s="13"/>
      <c r="J102" s="13"/>
      <c r="K102" s="13"/>
      <c r="L102" s="13"/>
      <c r="M102" s="13"/>
      <c r="N102" s="75"/>
      <c r="O102" s="75"/>
      <c r="P102" s="75"/>
      <c r="Q102" s="75"/>
      <c r="R102" s="75"/>
      <c r="S102" s="75"/>
      <c r="T102" s="75"/>
      <c r="U102" s="75"/>
      <c r="V102" s="75"/>
      <c r="W102" s="75"/>
      <c r="X102" s="13"/>
      <c r="Y102" s="54"/>
      <c r="Z102" s="54"/>
      <c r="AA102" s="53"/>
      <c r="AB102" s="53"/>
      <c r="AC102" s="53"/>
      <c r="AD102" s="53"/>
      <c r="AE102" s="53"/>
      <c r="AF102" s="53"/>
      <c r="AG102" s="53"/>
      <c r="AH102" s="53"/>
      <c r="AI102" s="53"/>
      <c r="AJ102" s="53"/>
    </row>
    <row r="103" spans="1:38" s="12" customFormat="1" ht="3" customHeight="1" x14ac:dyDescent="0.2">
      <c r="A103" s="13"/>
      <c r="B103" s="13"/>
      <c r="C103" s="13"/>
      <c r="D103" s="13"/>
      <c r="E103" s="13"/>
      <c r="F103" s="13"/>
      <c r="G103" s="13"/>
      <c r="H103" s="13"/>
      <c r="I103" s="13"/>
      <c r="J103" s="13"/>
      <c r="K103" s="13"/>
      <c r="L103" s="13"/>
      <c r="M103" s="13"/>
      <c r="N103" s="75"/>
      <c r="O103" s="75"/>
      <c r="P103" s="75"/>
      <c r="Q103" s="75"/>
      <c r="R103" s="75"/>
      <c r="S103" s="75"/>
      <c r="T103" s="75"/>
      <c r="U103" s="75"/>
      <c r="V103" s="75"/>
      <c r="W103" s="75"/>
      <c r="X103" s="13"/>
      <c r="Y103" s="54"/>
      <c r="Z103" s="54"/>
      <c r="AA103" s="53"/>
      <c r="AB103" s="53"/>
      <c r="AC103" s="53"/>
      <c r="AD103" s="53"/>
      <c r="AE103" s="53"/>
      <c r="AF103" s="53"/>
      <c r="AG103" s="53"/>
      <c r="AH103" s="53"/>
      <c r="AI103" s="53"/>
      <c r="AJ103" s="53"/>
    </row>
    <row r="104" spans="1:38" s="12" customFormat="1" ht="13.9" customHeight="1" x14ac:dyDescent="0.2">
      <c r="A104" s="13"/>
      <c r="B104" s="14" t="s">
        <v>112</v>
      </c>
      <c r="C104" s="13"/>
      <c r="D104" s="13"/>
      <c r="E104" s="13"/>
      <c r="F104" s="13"/>
      <c r="G104" s="13"/>
      <c r="H104" s="13"/>
      <c r="I104" s="13"/>
      <c r="J104" s="13"/>
      <c r="K104" s="13"/>
      <c r="L104" s="13"/>
      <c r="M104" s="13"/>
      <c r="N104" s="75"/>
      <c r="O104" s="75"/>
      <c r="P104" s="75"/>
      <c r="Q104" s="75"/>
      <c r="R104" s="75"/>
      <c r="S104" s="75"/>
      <c r="T104" s="75"/>
      <c r="U104" s="75"/>
      <c r="V104" s="75"/>
      <c r="W104" s="75"/>
      <c r="X104" s="13"/>
      <c r="Y104" s="54"/>
      <c r="Z104" s="54"/>
      <c r="AA104" s="53"/>
      <c r="AB104" s="53"/>
      <c r="AC104" s="53"/>
      <c r="AD104" s="53"/>
      <c r="AE104" s="53"/>
      <c r="AF104" s="53"/>
      <c r="AG104" s="53"/>
      <c r="AH104" s="53"/>
      <c r="AI104" s="53"/>
      <c r="AJ104" s="53"/>
    </row>
    <row r="105" spans="1:38" s="12" customFormat="1" ht="14.25" x14ac:dyDescent="0.2">
      <c r="A105" s="13"/>
      <c r="B105" s="13"/>
      <c r="C105" s="13"/>
      <c r="D105" s="13"/>
      <c r="E105" s="13"/>
      <c r="F105" s="13"/>
      <c r="G105" s="13"/>
      <c r="H105" s="13"/>
      <c r="I105" s="13"/>
      <c r="J105" s="13"/>
      <c r="K105" s="13"/>
      <c r="L105" s="13"/>
      <c r="M105" s="13"/>
      <c r="N105" s="75"/>
      <c r="O105" s="75"/>
      <c r="P105" s="75"/>
      <c r="Q105" s="75"/>
      <c r="R105" s="75"/>
      <c r="S105" s="75"/>
      <c r="T105" s="75"/>
      <c r="U105" s="75"/>
      <c r="V105" s="75"/>
      <c r="W105" s="75"/>
      <c r="X105" s="13"/>
      <c r="Y105" s="54"/>
      <c r="Z105" s="54"/>
      <c r="AA105" s="53"/>
      <c r="AB105" s="53"/>
      <c r="AC105" s="53"/>
      <c r="AD105" s="53"/>
      <c r="AE105" s="53"/>
      <c r="AF105" s="53"/>
      <c r="AG105" s="53"/>
      <c r="AH105" s="53"/>
      <c r="AI105" s="53"/>
      <c r="AJ105" s="53"/>
    </row>
    <row r="106" spans="1:38" s="12" customFormat="1" ht="14.25" x14ac:dyDescent="0.2">
      <c r="A106" s="13"/>
      <c r="B106" s="13"/>
      <c r="C106" s="13"/>
      <c r="D106" s="13"/>
      <c r="E106" s="13"/>
      <c r="F106" s="13"/>
      <c r="G106" s="13"/>
      <c r="H106" s="13"/>
      <c r="I106" s="13"/>
      <c r="J106" s="13"/>
      <c r="K106" s="13"/>
      <c r="L106" s="13"/>
      <c r="M106" s="13"/>
      <c r="N106" s="75"/>
      <c r="O106" s="75"/>
      <c r="P106" s="75"/>
      <c r="Q106" s="75"/>
      <c r="R106" s="75"/>
      <c r="S106" s="75"/>
      <c r="T106" s="75"/>
      <c r="U106" s="75"/>
      <c r="V106" s="75"/>
      <c r="W106" s="75"/>
      <c r="X106" s="13"/>
      <c r="Y106" s="54"/>
      <c r="Z106" s="54"/>
      <c r="AA106" s="53"/>
      <c r="AB106" s="53"/>
      <c r="AC106" s="53"/>
      <c r="AD106" s="53"/>
      <c r="AE106" s="53"/>
      <c r="AF106" s="53"/>
      <c r="AG106" s="53"/>
      <c r="AH106" s="53"/>
      <c r="AI106" s="53"/>
      <c r="AJ106" s="53"/>
    </row>
    <row r="107" spans="1:38" s="12" customFormat="1" ht="3"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53"/>
      <c r="Z107" s="53"/>
      <c r="AA107" s="53"/>
      <c r="AB107" s="53"/>
      <c r="AC107" s="53"/>
      <c r="AD107" s="53"/>
      <c r="AE107" s="53"/>
      <c r="AF107" s="53"/>
      <c r="AG107" s="53"/>
      <c r="AH107" s="53"/>
      <c r="AI107" s="53"/>
      <c r="AJ107" s="53"/>
    </row>
    <row r="108" spans="1:38" s="37" customFormat="1" ht="18.75" customHeight="1" x14ac:dyDescent="0.25">
      <c r="A108" s="70" t="s">
        <v>20</v>
      </c>
      <c r="B108" s="70"/>
      <c r="C108" s="70"/>
      <c r="D108" s="70"/>
      <c r="E108" s="70"/>
      <c r="F108" s="70"/>
      <c r="G108" s="70"/>
      <c r="H108" s="70"/>
      <c r="I108" s="70"/>
      <c r="J108" s="70"/>
      <c r="K108" s="70"/>
      <c r="L108" s="70"/>
      <c r="M108" s="70"/>
      <c r="N108" s="70"/>
      <c r="O108" s="70"/>
      <c r="P108" s="70"/>
      <c r="Q108" s="70"/>
      <c r="R108" s="70"/>
      <c r="S108" s="70"/>
      <c r="T108" s="70"/>
      <c r="U108" s="70"/>
      <c r="V108" s="70"/>
      <c r="W108" s="70"/>
      <c r="X108" s="70"/>
    </row>
    <row r="109" spans="1:38" s="12" customFormat="1" ht="3" customHeight="1" x14ac:dyDescent="0.2">
      <c r="A109" s="72"/>
      <c r="B109" s="72"/>
      <c r="C109" s="72"/>
      <c r="D109" s="72"/>
      <c r="E109" s="72"/>
      <c r="F109" s="72"/>
      <c r="G109" s="72"/>
      <c r="H109" s="72"/>
      <c r="I109" s="72"/>
      <c r="J109" s="72"/>
      <c r="K109" s="72"/>
      <c r="L109" s="72"/>
      <c r="M109" s="72"/>
      <c r="N109" s="72"/>
      <c r="O109" s="72"/>
      <c r="P109" s="72"/>
      <c r="Q109" s="72"/>
      <c r="R109" s="72"/>
      <c r="S109" s="72"/>
      <c r="T109" s="72"/>
      <c r="U109" s="72"/>
      <c r="V109" s="72"/>
      <c r="W109" s="13"/>
      <c r="X109" s="13"/>
      <c r="Y109" s="37"/>
      <c r="Z109" s="37"/>
    </row>
    <row r="110" spans="1:38" s="12" customFormat="1" ht="14.25" x14ac:dyDescent="0.2">
      <c r="A110" s="28"/>
      <c r="B110" s="69" t="s">
        <v>21</v>
      </c>
      <c r="C110" s="69"/>
      <c r="D110" s="69"/>
      <c r="E110" s="69"/>
      <c r="F110" s="69"/>
      <c r="G110" s="69"/>
      <c r="H110" s="69"/>
      <c r="I110" s="69"/>
      <c r="J110" s="69"/>
      <c r="K110" s="69"/>
      <c r="L110" s="69"/>
      <c r="M110" s="69"/>
      <c r="N110" s="69"/>
      <c r="O110" s="69"/>
      <c r="P110" s="69"/>
      <c r="Q110" s="69"/>
      <c r="R110" s="69"/>
      <c r="S110" s="69"/>
      <c r="T110" s="69"/>
      <c r="U110" s="69"/>
      <c r="V110" s="69"/>
      <c r="W110" s="69"/>
      <c r="X110" s="14"/>
      <c r="Y110" s="37"/>
      <c r="Z110" s="37"/>
    </row>
    <row r="111" spans="1:38" s="12" customFormat="1" ht="15.6" customHeight="1" x14ac:dyDescent="0.2">
      <c r="A111" s="28"/>
      <c r="B111" s="28"/>
      <c r="C111" s="28"/>
      <c r="D111" s="28"/>
      <c r="E111" s="28"/>
      <c r="F111" s="28"/>
      <c r="G111" s="28"/>
      <c r="H111" s="28"/>
      <c r="I111" s="28"/>
      <c r="J111" s="28"/>
      <c r="K111" s="28"/>
      <c r="L111" s="28"/>
      <c r="M111" s="28"/>
      <c r="N111" s="28"/>
      <c r="O111" s="28"/>
      <c r="P111" s="28"/>
      <c r="Q111" s="28"/>
      <c r="R111" s="28"/>
      <c r="S111" s="68" t="s">
        <v>22</v>
      </c>
      <c r="T111" s="68"/>
      <c r="U111" s="13"/>
      <c r="V111" s="68" t="s">
        <v>23</v>
      </c>
      <c r="W111" s="68"/>
      <c r="X111" s="16"/>
      <c r="Y111" s="37"/>
      <c r="Z111" s="37"/>
    </row>
    <row r="112" spans="1:38" s="12" customFormat="1" ht="14.45" customHeight="1" x14ac:dyDescent="0.2">
      <c r="A112" s="13"/>
      <c r="B112" s="14" t="s">
        <v>99</v>
      </c>
      <c r="C112" s="17"/>
      <c r="D112" s="17"/>
      <c r="E112" s="17"/>
      <c r="F112" s="17"/>
      <c r="G112" s="17"/>
      <c r="H112" s="17"/>
      <c r="I112" s="17"/>
      <c r="J112" s="17"/>
      <c r="K112" s="17"/>
      <c r="L112" s="18"/>
      <c r="M112" s="17"/>
      <c r="N112" s="17"/>
      <c r="O112" s="17"/>
      <c r="P112" s="17"/>
      <c r="Q112" s="18" t="s">
        <v>5</v>
      </c>
      <c r="R112" s="17"/>
      <c r="S112" s="68"/>
      <c r="T112" s="68"/>
      <c r="U112" s="13"/>
      <c r="V112" s="68"/>
      <c r="W112" s="68"/>
      <c r="X112" s="16"/>
      <c r="Y112" s="37"/>
      <c r="Z112" s="37"/>
    </row>
    <row r="113" spans="1:26" s="12" customFormat="1" ht="14.45" customHeight="1" x14ac:dyDescent="0.2">
      <c r="A113" s="13"/>
      <c r="B113" s="115"/>
      <c r="C113" s="115"/>
      <c r="D113" s="115"/>
      <c r="E113" s="115"/>
      <c r="F113" s="115"/>
      <c r="G113" s="115"/>
      <c r="H113" s="115"/>
      <c r="I113" s="115"/>
      <c r="J113" s="115"/>
      <c r="K113" s="115"/>
      <c r="L113" s="115"/>
      <c r="M113" s="115"/>
      <c r="N113" s="115"/>
      <c r="O113" s="115"/>
      <c r="P113" s="55"/>
      <c r="Q113" s="56"/>
      <c r="R113" s="55"/>
      <c r="S113" s="71" t="str">
        <f>IFERROR(VLOOKUP(B113,Menu!$D$3:$E$19,2,0),"")</f>
        <v/>
      </c>
      <c r="T113" s="71"/>
      <c r="U113" s="55"/>
      <c r="V113" s="71" t="str">
        <f>IF(ISNUMBER(Q113),Q113*S113,"")</f>
        <v/>
      </c>
      <c r="W113" s="71"/>
      <c r="X113" s="17"/>
      <c r="Y113" s="37"/>
      <c r="Z113" s="37"/>
    </row>
    <row r="114" spans="1:26" s="12" customFormat="1" ht="3" customHeight="1" x14ac:dyDescent="0.2">
      <c r="A114" s="13"/>
      <c r="B114" s="55"/>
      <c r="C114" s="55"/>
      <c r="D114" s="55"/>
      <c r="E114" s="55"/>
      <c r="F114" s="55"/>
      <c r="G114" s="55"/>
      <c r="H114" s="55"/>
      <c r="I114" s="55"/>
      <c r="J114" s="55"/>
      <c r="K114" s="55"/>
      <c r="L114" s="55"/>
      <c r="M114" s="57"/>
      <c r="N114" s="55"/>
      <c r="O114" s="55"/>
      <c r="P114" s="55"/>
      <c r="Q114" s="55"/>
      <c r="R114" s="55"/>
      <c r="S114" s="55"/>
      <c r="T114" s="55"/>
      <c r="U114" s="55"/>
      <c r="V114" s="55"/>
      <c r="W114" s="57"/>
      <c r="X114" s="17"/>
      <c r="Y114" s="37"/>
      <c r="Z114" s="37"/>
    </row>
    <row r="115" spans="1:26" s="12" customFormat="1" ht="14.45" customHeight="1" x14ac:dyDescent="0.2">
      <c r="A115" s="13"/>
      <c r="B115" s="115"/>
      <c r="C115" s="115"/>
      <c r="D115" s="115"/>
      <c r="E115" s="115"/>
      <c r="F115" s="115"/>
      <c r="G115" s="115"/>
      <c r="H115" s="115"/>
      <c r="I115" s="115"/>
      <c r="J115" s="115"/>
      <c r="K115" s="115"/>
      <c r="L115" s="115"/>
      <c r="M115" s="115"/>
      <c r="N115" s="115"/>
      <c r="O115" s="115"/>
      <c r="P115" s="55"/>
      <c r="Q115" s="56"/>
      <c r="R115" s="55"/>
      <c r="S115" s="71" t="str">
        <f>IFERROR(VLOOKUP(B115,Menu!$D$3:$E$19,2,0),"")</f>
        <v/>
      </c>
      <c r="T115" s="71"/>
      <c r="U115" s="55"/>
      <c r="V115" s="71" t="str">
        <f>IF(ISNUMBER(Q115),Q115*S115,"")</f>
        <v/>
      </c>
      <c r="W115" s="71"/>
      <c r="X115" s="17"/>
      <c r="Y115" s="37"/>
      <c r="Z115" s="37"/>
    </row>
    <row r="116" spans="1:26" s="12" customFormat="1" ht="3" customHeight="1" x14ac:dyDescent="0.2">
      <c r="A116" s="13"/>
      <c r="B116" s="55"/>
      <c r="C116" s="55"/>
      <c r="D116" s="55"/>
      <c r="E116" s="55"/>
      <c r="F116" s="55"/>
      <c r="G116" s="55"/>
      <c r="H116" s="55"/>
      <c r="I116" s="55"/>
      <c r="J116" s="55"/>
      <c r="K116" s="55"/>
      <c r="L116" s="55"/>
      <c r="M116" s="57"/>
      <c r="N116" s="55"/>
      <c r="O116" s="55"/>
      <c r="P116" s="55"/>
      <c r="Q116" s="55"/>
      <c r="R116" s="55"/>
      <c r="S116" s="55"/>
      <c r="T116" s="55"/>
      <c r="U116" s="55"/>
      <c r="V116" s="55"/>
      <c r="W116" s="57"/>
      <c r="X116" s="17"/>
      <c r="Y116" s="37"/>
      <c r="Z116" s="37"/>
    </row>
    <row r="117" spans="1:26" s="12" customFormat="1" ht="14.45" customHeight="1" x14ac:dyDescent="0.2">
      <c r="A117" s="13"/>
      <c r="B117" s="115"/>
      <c r="C117" s="115"/>
      <c r="D117" s="115"/>
      <c r="E117" s="115"/>
      <c r="F117" s="115"/>
      <c r="G117" s="115"/>
      <c r="H117" s="115"/>
      <c r="I117" s="115"/>
      <c r="J117" s="115"/>
      <c r="K117" s="115"/>
      <c r="L117" s="115"/>
      <c r="M117" s="115"/>
      <c r="N117" s="115"/>
      <c r="O117" s="115"/>
      <c r="P117" s="55"/>
      <c r="Q117" s="56"/>
      <c r="R117" s="55"/>
      <c r="S117" s="71" t="str">
        <f>IFERROR(VLOOKUP(B117,Menu!$D$3:$E$19,2,0),"")</f>
        <v/>
      </c>
      <c r="T117" s="71"/>
      <c r="U117" s="55"/>
      <c r="V117" s="71" t="str">
        <f>IF(ISNUMBER(Q117),Q117*S117,"")</f>
        <v/>
      </c>
      <c r="W117" s="71"/>
      <c r="X117" s="17"/>
      <c r="Y117" s="37"/>
      <c r="Z117" s="37"/>
    </row>
    <row r="118" spans="1:26" s="12" customFormat="1" ht="3" customHeight="1" x14ac:dyDescent="0.2">
      <c r="A118" s="13"/>
      <c r="B118" s="55"/>
      <c r="C118" s="55"/>
      <c r="D118" s="55"/>
      <c r="E118" s="55"/>
      <c r="F118" s="55"/>
      <c r="G118" s="55"/>
      <c r="H118" s="55"/>
      <c r="I118" s="55"/>
      <c r="J118" s="55"/>
      <c r="K118" s="55"/>
      <c r="L118" s="55"/>
      <c r="M118" s="57"/>
      <c r="N118" s="55"/>
      <c r="O118" s="55"/>
      <c r="P118" s="55"/>
      <c r="Q118" s="55">
        <v>1</v>
      </c>
      <c r="R118" s="55"/>
      <c r="S118" s="55"/>
      <c r="T118" s="55"/>
      <c r="U118" s="55"/>
      <c r="V118" s="55"/>
      <c r="W118" s="57"/>
      <c r="X118" s="17"/>
      <c r="Y118" s="37"/>
      <c r="Z118" s="37"/>
    </row>
    <row r="119" spans="1:26" s="12" customFormat="1" ht="14.45" customHeight="1" x14ac:dyDescent="0.2">
      <c r="A119" s="13"/>
      <c r="B119" s="115"/>
      <c r="C119" s="115"/>
      <c r="D119" s="115"/>
      <c r="E119" s="115"/>
      <c r="F119" s="115"/>
      <c r="G119" s="115"/>
      <c r="H119" s="115"/>
      <c r="I119" s="115"/>
      <c r="J119" s="115"/>
      <c r="K119" s="115"/>
      <c r="L119" s="115"/>
      <c r="M119" s="115"/>
      <c r="N119" s="115"/>
      <c r="O119" s="115"/>
      <c r="P119" s="55"/>
      <c r="Q119" s="56"/>
      <c r="R119" s="55"/>
      <c r="S119" s="71" t="str">
        <f>IFERROR(VLOOKUP(B119,Menu!$D$3:$E$19,2,0),"")</f>
        <v/>
      </c>
      <c r="T119" s="71"/>
      <c r="U119" s="55"/>
      <c r="V119" s="71" t="str">
        <f>IF(ISNUMBER(Q119),Q119*S119,"")</f>
        <v/>
      </c>
      <c r="W119" s="71"/>
      <c r="X119" s="17"/>
      <c r="Y119" s="37"/>
      <c r="Z119" s="37"/>
    </row>
    <row r="120" spans="1:26" s="12" customFormat="1" ht="3" customHeight="1" x14ac:dyDescent="0.2">
      <c r="A120" s="13"/>
      <c r="B120" s="14"/>
      <c r="C120" s="14"/>
      <c r="D120" s="14"/>
      <c r="E120" s="14"/>
      <c r="F120" s="14"/>
      <c r="G120" s="14"/>
      <c r="H120" s="14"/>
      <c r="I120" s="14"/>
      <c r="J120" s="14"/>
      <c r="K120" s="13"/>
      <c r="L120" s="13"/>
      <c r="M120" s="13"/>
      <c r="N120" s="13"/>
      <c r="O120" s="13"/>
      <c r="P120" s="13"/>
      <c r="Q120" s="13"/>
      <c r="R120" s="13"/>
      <c r="S120" s="17"/>
      <c r="T120" s="17"/>
      <c r="U120" s="17"/>
      <c r="V120" s="17"/>
      <c r="W120" s="17"/>
      <c r="X120" s="17"/>
      <c r="Y120" s="37"/>
      <c r="Z120" s="37"/>
    </row>
    <row r="121" spans="1:26" s="12" customFormat="1" ht="14.25" x14ac:dyDescent="0.2">
      <c r="A121" s="13"/>
      <c r="B121" s="14" t="s">
        <v>24</v>
      </c>
      <c r="C121" s="13"/>
      <c r="D121" s="13"/>
      <c r="E121" s="13"/>
      <c r="F121" s="13"/>
      <c r="G121" s="13"/>
      <c r="H121" s="13"/>
      <c r="I121" s="13"/>
      <c r="J121" s="13"/>
      <c r="K121" s="13"/>
      <c r="L121" s="13"/>
      <c r="M121" s="13"/>
      <c r="N121" s="13"/>
      <c r="O121" s="13"/>
      <c r="P121" s="13"/>
      <c r="Q121" s="13"/>
      <c r="R121" s="13"/>
      <c r="S121" s="13"/>
      <c r="T121" s="13"/>
      <c r="U121" s="13"/>
      <c r="V121" s="13"/>
      <c r="W121" s="13"/>
      <c r="X121" s="13"/>
      <c r="Y121" s="37"/>
      <c r="Z121" s="37"/>
    </row>
    <row r="122" spans="1:26" s="12" customFormat="1" ht="3" customHeight="1" x14ac:dyDescent="0.2">
      <c r="A122" s="13"/>
      <c r="B122" s="78"/>
      <c r="C122" s="78"/>
      <c r="D122" s="78"/>
      <c r="E122" s="78"/>
      <c r="F122" s="78"/>
      <c r="G122" s="78"/>
      <c r="H122" s="78"/>
      <c r="I122" s="78"/>
      <c r="J122" s="78"/>
      <c r="K122" s="78"/>
      <c r="L122" s="78"/>
      <c r="M122" s="78"/>
      <c r="N122" s="78"/>
      <c r="O122" s="78"/>
      <c r="P122" s="13"/>
      <c r="Q122" s="13"/>
      <c r="R122" s="13"/>
      <c r="S122" s="13"/>
      <c r="T122" s="13"/>
      <c r="U122" s="13"/>
      <c r="V122" s="13"/>
      <c r="W122" s="13"/>
      <c r="X122" s="13"/>
      <c r="Y122" s="37"/>
      <c r="Z122" s="37"/>
    </row>
    <row r="123" spans="1:26" s="12" customFormat="1" ht="13.9" customHeight="1" x14ac:dyDescent="0.2">
      <c r="A123" s="13"/>
      <c r="B123" s="78"/>
      <c r="C123" s="78"/>
      <c r="D123" s="78"/>
      <c r="E123" s="78"/>
      <c r="F123" s="78"/>
      <c r="G123" s="78"/>
      <c r="H123" s="78"/>
      <c r="I123" s="78"/>
      <c r="J123" s="78"/>
      <c r="K123" s="78"/>
      <c r="L123" s="78"/>
      <c r="M123" s="78"/>
      <c r="N123" s="78"/>
      <c r="O123" s="78"/>
      <c r="P123" s="13"/>
      <c r="Q123" s="75" t="s">
        <v>113</v>
      </c>
      <c r="R123" s="75"/>
      <c r="S123" s="75"/>
      <c r="T123" s="75"/>
      <c r="U123" s="75"/>
      <c r="V123" s="75"/>
      <c r="W123" s="75"/>
      <c r="X123" s="13"/>
      <c r="Y123" s="15"/>
      <c r="Z123" s="15"/>
    </row>
    <row r="124" spans="1:26" s="12" customFormat="1" ht="14.25" x14ac:dyDescent="0.2">
      <c r="A124" s="13"/>
      <c r="B124" s="78"/>
      <c r="C124" s="78"/>
      <c r="D124" s="78"/>
      <c r="E124" s="78"/>
      <c r="F124" s="78"/>
      <c r="G124" s="78"/>
      <c r="H124" s="78"/>
      <c r="I124" s="78"/>
      <c r="J124" s="78"/>
      <c r="K124" s="78"/>
      <c r="L124" s="78"/>
      <c r="M124" s="78"/>
      <c r="N124" s="78"/>
      <c r="O124" s="78"/>
      <c r="P124" s="13"/>
      <c r="Q124" s="75"/>
      <c r="R124" s="75"/>
      <c r="S124" s="75"/>
      <c r="T124" s="75"/>
      <c r="U124" s="75"/>
      <c r="V124" s="75"/>
      <c r="W124" s="75"/>
      <c r="X124" s="13"/>
      <c r="Y124" s="15"/>
      <c r="Z124" s="15"/>
    </row>
    <row r="125" spans="1:26" s="12" customFormat="1" ht="14.25" x14ac:dyDescent="0.2">
      <c r="A125" s="13"/>
      <c r="B125" s="78"/>
      <c r="C125" s="78"/>
      <c r="D125" s="78"/>
      <c r="E125" s="78"/>
      <c r="F125" s="78"/>
      <c r="G125" s="78"/>
      <c r="H125" s="78"/>
      <c r="I125" s="78"/>
      <c r="J125" s="78"/>
      <c r="K125" s="78"/>
      <c r="L125" s="78"/>
      <c r="M125" s="78"/>
      <c r="N125" s="78"/>
      <c r="O125" s="78"/>
      <c r="P125" s="13"/>
      <c r="Q125" s="75"/>
      <c r="R125" s="75"/>
      <c r="S125" s="75"/>
      <c r="T125" s="75"/>
      <c r="U125" s="75"/>
      <c r="V125" s="75"/>
      <c r="W125" s="75"/>
      <c r="X125" s="13"/>
      <c r="Y125" s="15"/>
      <c r="Z125" s="15"/>
    </row>
    <row r="126" spans="1:26" s="12" customFormat="1" ht="14.25" x14ac:dyDescent="0.2">
      <c r="A126" s="13"/>
      <c r="B126" s="78"/>
      <c r="C126" s="78"/>
      <c r="D126" s="78"/>
      <c r="E126" s="78"/>
      <c r="F126" s="78"/>
      <c r="G126" s="78"/>
      <c r="H126" s="78"/>
      <c r="I126" s="78"/>
      <c r="J126" s="78"/>
      <c r="K126" s="78"/>
      <c r="L126" s="78"/>
      <c r="M126" s="78"/>
      <c r="N126" s="78"/>
      <c r="O126" s="78"/>
      <c r="P126" s="13"/>
      <c r="Q126" s="75"/>
      <c r="R126" s="75"/>
      <c r="S126" s="75"/>
      <c r="T126" s="75"/>
      <c r="U126" s="75"/>
      <c r="V126" s="75"/>
      <c r="W126" s="75"/>
      <c r="X126" s="13"/>
      <c r="Y126" s="15"/>
      <c r="Z126" s="15"/>
    </row>
    <row r="127" spans="1:26" s="37" customFormat="1" ht="3" customHeight="1"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39"/>
      <c r="X127" s="39"/>
    </row>
    <row r="128" spans="1:26" s="37" customFormat="1" ht="18.75" customHeight="1" x14ac:dyDescent="0.25">
      <c r="A128" s="70" t="s">
        <v>25</v>
      </c>
      <c r="B128" s="70"/>
      <c r="C128" s="70"/>
      <c r="D128" s="70"/>
      <c r="E128" s="70"/>
      <c r="F128" s="70"/>
      <c r="G128" s="70"/>
      <c r="H128" s="70"/>
      <c r="I128" s="70"/>
      <c r="J128" s="70"/>
      <c r="K128" s="70"/>
      <c r="L128" s="70"/>
      <c r="M128" s="70"/>
      <c r="N128" s="70"/>
      <c r="O128" s="70"/>
      <c r="P128" s="70"/>
      <c r="Q128" s="70"/>
      <c r="R128" s="70"/>
      <c r="S128" s="70"/>
      <c r="T128" s="70"/>
      <c r="U128" s="70"/>
      <c r="V128" s="70"/>
      <c r="W128" s="70"/>
      <c r="X128" s="70"/>
    </row>
    <row r="129" spans="1:27" s="37" customFormat="1" ht="3"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AA129" s="12"/>
    </row>
    <row r="130" spans="1:27" s="37" customFormat="1" ht="14.25" x14ac:dyDescent="0.2">
      <c r="A130" s="14"/>
      <c r="B130" s="69" t="s">
        <v>26</v>
      </c>
      <c r="C130" s="69"/>
      <c r="D130" s="69"/>
      <c r="E130" s="69"/>
      <c r="F130" s="69"/>
      <c r="G130" s="69"/>
      <c r="H130" s="69"/>
      <c r="I130" s="69"/>
      <c r="J130" s="69"/>
      <c r="K130" s="69"/>
      <c r="L130" s="69"/>
      <c r="M130" s="69"/>
      <c r="N130" s="69"/>
      <c r="O130" s="69"/>
      <c r="P130" s="69"/>
      <c r="Q130" s="69"/>
      <c r="R130" s="69"/>
      <c r="S130" s="69"/>
      <c r="T130" s="69"/>
      <c r="U130" s="69"/>
      <c r="V130" s="69"/>
      <c r="W130" s="69"/>
      <c r="X130" s="14"/>
      <c r="AA130" s="12"/>
    </row>
    <row r="131" spans="1:27" s="37" customFormat="1" ht="3"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AA131" s="12"/>
    </row>
    <row r="132" spans="1:27" s="37" customFormat="1" ht="14.25" x14ac:dyDescent="0.2">
      <c r="A132" s="19"/>
      <c r="B132" s="20" t="s">
        <v>1</v>
      </c>
      <c r="C132" s="20"/>
      <c r="D132" s="20"/>
      <c r="E132" s="20"/>
      <c r="F132" s="20"/>
      <c r="G132" s="20"/>
      <c r="H132" s="20"/>
      <c r="I132" s="18" t="s">
        <v>5</v>
      </c>
      <c r="J132" s="20"/>
      <c r="K132" s="20" t="s">
        <v>2</v>
      </c>
      <c r="L132" s="20"/>
      <c r="M132" s="20"/>
      <c r="N132" s="20"/>
      <c r="O132" s="20"/>
      <c r="P132" s="18" t="s">
        <v>5</v>
      </c>
      <c r="Q132" s="20"/>
      <c r="R132" s="20" t="s">
        <v>3</v>
      </c>
      <c r="S132" s="20"/>
      <c r="T132" s="20"/>
      <c r="U132" s="20"/>
      <c r="V132" s="21"/>
      <c r="W132" s="18" t="s">
        <v>5</v>
      </c>
      <c r="X132" s="21"/>
      <c r="AA132" s="12"/>
    </row>
    <row r="133" spans="1:27" s="37" customFormat="1" ht="6" customHeight="1" x14ac:dyDescent="0.2">
      <c r="A133" s="19"/>
      <c r="B133" s="13"/>
      <c r="C133" s="13"/>
      <c r="D133" s="13"/>
      <c r="E133" s="13"/>
      <c r="F133" s="13"/>
      <c r="G133" s="13"/>
      <c r="H133" s="13"/>
      <c r="I133" s="13"/>
      <c r="J133" s="20"/>
      <c r="K133" s="13"/>
      <c r="L133" s="13"/>
      <c r="M133" s="13"/>
      <c r="N133" s="13"/>
      <c r="O133" s="13"/>
      <c r="P133" s="13"/>
      <c r="Q133" s="13"/>
      <c r="R133" s="13"/>
      <c r="S133" s="13"/>
      <c r="T133" s="13"/>
      <c r="U133" s="13"/>
      <c r="V133" s="13"/>
      <c r="W133" s="13"/>
      <c r="X133" s="13"/>
      <c r="AA133" s="12"/>
    </row>
    <row r="134" spans="1:27" s="37" customFormat="1" ht="15" customHeight="1" x14ac:dyDescent="0.2">
      <c r="A134" s="19"/>
      <c r="B134" s="22" t="s">
        <v>87</v>
      </c>
      <c r="C134" s="23"/>
      <c r="D134" s="23"/>
      <c r="E134" s="19"/>
      <c r="F134" s="19"/>
      <c r="G134" s="19"/>
      <c r="H134" s="19"/>
      <c r="I134" s="24"/>
      <c r="J134" s="20"/>
      <c r="K134" s="25" t="s">
        <v>88</v>
      </c>
      <c r="L134" s="19"/>
      <c r="M134" s="19"/>
      <c r="N134" s="19"/>
      <c r="O134" s="19"/>
      <c r="P134" s="24"/>
      <c r="Q134" s="20"/>
      <c r="R134" s="25" t="s">
        <v>89</v>
      </c>
      <c r="S134" s="19"/>
      <c r="T134" s="19"/>
      <c r="U134" s="19"/>
      <c r="V134" s="19"/>
      <c r="W134" s="24"/>
      <c r="X134" s="19"/>
      <c r="AA134" s="12"/>
    </row>
    <row r="135" spans="1:27" s="37" customFormat="1" ht="6" customHeight="1" x14ac:dyDescent="0.2">
      <c r="A135" s="19"/>
      <c r="B135" s="14"/>
      <c r="C135" s="13"/>
      <c r="D135" s="13"/>
      <c r="E135" s="13"/>
      <c r="F135" s="13"/>
      <c r="G135" s="13"/>
      <c r="H135" s="13"/>
      <c r="I135" s="13"/>
      <c r="J135" s="20"/>
      <c r="K135" s="14"/>
      <c r="L135" s="13"/>
      <c r="M135" s="13"/>
      <c r="N135" s="13"/>
      <c r="O135" s="13"/>
      <c r="P135" s="13"/>
      <c r="Q135" s="13"/>
      <c r="R135" s="14"/>
      <c r="S135" s="13"/>
      <c r="T135" s="13"/>
      <c r="U135" s="13"/>
      <c r="V135" s="13"/>
      <c r="W135" s="13"/>
      <c r="X135" s="13"/>
      <c r="AA135" s="12"/>
    </row>
    <row r="136" spans="1:27" s="37" customFormat="1" ht="15" customHeight="1" x14ac:dyDescent="0.2">
      <c r="A136" s="19"/>
      <c r="B136" s="22" t="s">
        <v>90</v>
      </c>
      <c r="C136" s="23"/>
      <c r="D136" s="23"/>
      <c r="E136" s="19"/>
      <c r="F136" s="19"/>
      <c r="G136" s="19"/>
      <c r="H136" s="19"/>
      <c r="I136" s="24"/>
      <c r="J136" s="20"/>
      <c r="K136" s="25" t="s">
        <v>91</v>
      </c>
      <c r="L136" s="19"/>
      <c r="M136" s="19"/>
      <c r="N136" s="19"/>
      <c r="O136" s="19"/>
      <c r="P136" s="24"/>
      <c r="Q136" s="20"/>
      <c r="R136" s="25" t="s">
        <v>92</v>
      </c>
      <c r="S136" s="19"/>
      <c r="T136" s="19"/>
      <c r="U136" s="19"/>
      <c r="V136" s="19"/>
      <c r="W136" s="24"/>
      <c r="X136" s="19"/>
      <c r="Y136" s="15"/>
      <c r="Z136" s="15"/>
    </row>
    <row r="137" spans="1:27" s="37" customFormat="1" ht="6" customHeight="1" x14ac:dyDescent="0.2">
      <c r="A137" s="19"/>
      <c r="B137" s="14"/>
      <c r="C137" s="13"/>
      <c r="D137" s="13"/>
      <c r="E137" s="13"/>
      <c r="F137" s="13"/>
      <c r="G137" s="13"/>
      <c r="H137" s="13"/>
      <c r="I137" s="13"/>
      <c r="J137" s="20"/>
      <c r="K137" s="14"/>
      <c r="L137" s="13"/>
      <c r="M137" s="13"/>
      <c r="N137" s="13"/>
      <c r="O137" s="13"/>
      <c r="P137" s="13"/>
      <c r="Q137" s="13"/>
      <c r="R137" s="14"/>
      <c r="S137" s="13"/>
      <c r="T137" s="13"/>
      <c r="U137" s="13"/>
      <c r="V137" s="13"/>
      <c r="W137" s="13"/>
      <c r="X137" s="13"/>
      <c r="Y137" s="15"/>
      <c r="Z137" s="15"/>
    </row>
    <row r="138" spans="1:27" s="37" customFormat="1" ht="15" customHeight="1" x14ac:dyDescent="0.2">
      <c r="A138" s="19"/>
      <c r="B138" s="25" t="s">
        <v>93</v>
      </c>
      <c r="C138" s="19"/>
      <c r="D138" s="19"/>
      <c r="E138" s="19"/>
      <c r="F138" s="19"/>
      <c r="G138" s="19"/>
      <c r="H138" s="19"/>
      <c r="I138" s="24"/>
      <c r="J138" s="20"/>
      <c r="K138" s="25" t="s">
        <v>94</v>
      </c>
      <c r="L138" s="19"/>
      <c r="M138" s="19"/>
      <c r="N138" s="19"/>
      <c r="O138" s="19"/>
      <c r="P138" s="24"/>
      <c r="Q138" s="20"/>
      <c r="R138" s="25" t="s">
        <v>95</v>
      </c>
      <c r="S138" s="19"/>
      <c r="T138" s="19"/>
      <c r="U138" s="19"/>
      <c r="V138" s="19"/>
      <c r="W138" s="24"/>
      <c r="X138" s="19"/>
      <c r="Y138" s="15"/>
      <c r="Z138" s="15"/>
    </row>
    <row r="139" spans="1:27" s="37" customFormat="1" ht="6" customHeight="1" x14ac:dyDescent="0.2">
      <c r="A139" s="19"/>
      <c r="B139" s="14"/>
      <c r="C139" s="13"/>
      <c r="D139" s="13"/>
      <c r="E139" s="13"/>
      <c r="F139" s="13"/>
      <c r="G139" s="13"/>
      <c r="H139" s="13"/>
      <c r="I139" s="13"/>
      <c r="J139" s="20"/>
      <c r="K139" s="14"/>
      <c r="L139" s="13"/>
      <c r="M139" s="13"/>
      <c r="N139" s="13"/>
      <c r="O139" s="13"/>
      <c r="P139" s="13"/>
      <c r="Q139" s="13"/>
      <c r="R139" s="14"/>
      <c r="S139" s="13"/>
      <c r="T139" s="13"/>
      <c r="U139" s="13"/>
      <c r="V139" s="13"/>
      <c r="W139" s="13"/>
      <c r="X139" s="13"/>
      <c r="Y139" s="15"/>
      <c r="Z139" s="15"/>
    </row>
    <row r="140" spans="1:27" s="37" customFormat="1" ht="15" customHeight="1" x14ac:dyDescent="0.2">
      <c r="A140" s="19"/>
      <c r="B140" s="26" t="s">
        <v>27</v>
      </c>
      <c r="C140" s="27"/>
      <c r="D140" s="27"/>
      <c r="E140" s="19"/>
      <c r="F140" s="19"/>
      <c r="G140" s="19"/>
      <c r="H140" s="19"/>
      <c r="I140" s="19"/>
      <c r="J140" s="19"/>
      <c r="K140" s="25" t="s">
        <v>96</v>
      </c>
      <c r="L140" s="19"/>
      <c r="M140" s="19"/>
      <c r="N140" s="19"/>
      <c r="O140" s="19"/>
      <c r="P140" s="24"/>
      <c r="Q140" s="20"/>
      <c r="R140" s="25" t="s">
        <v>97</v>
      </c>
      <c r="S140" s="19"/>
      <c r="T140" s="19"/>
      <c r="U140" s="19"/>
      <c r="V140" s="19"/>
      <c r="W140" s="24"/>
      <c r="X140" s="19"/>
      <c r="Y140" s="15"/>
      <c r="Z140" s="15"/>
    </row>
    <row r="141" spans="1:27" s="37" customFormat="1" ht="6" customHeight="1" x14ac:dyDescent="0.2">
      <c r="A141" s="19"/>
      <c r="B141" s="14"/>
      <c r="C141" s="13"/>
      <c r="D141" s="13"/>
      <c r="E141" s="13"/>
      <c r="F141" s="13"/>
      <c r="G141" s="13"/>
      <c r="H141" s="13"/>
      <c r="I141" s="13"/>
      <c r="J141" s="20"/>
      <c r="K141" s="20"/>
      <c r="L141" s="20"/>
      <c r="M141" s="14"/>
      <c r="N141" s="13"/>
      <c r="O141" s="13"/>
      <c r="P141" s="13"/>
      <c r="Q141" s="13"/>
      <c r="R141" s="13"/>
      <c r="S141" s="13"/>
      <c r="T141" s="14"/>
      <c r="U141" s="13"/>
      <c r="V141" s="13"/>
      <c r="W141" s="13"/>
      <c r="X141" s="13"/>
    </row>
    <row r="142" spans="1:27" s="12" customFormat="1" ht="21" customHeight="1" x14ac:dyDescent="0.2">
      <c r="A142" s="70" t="s">
        <v>28</v>
      </c>
      <c r="B142" s="70"/>
      <c r="C142" s="70"/>
      <c r="D142" s="70"/>
      <c r="E142" s="70"/>
      <c r="F142" s="70"/>
      <c r="G142" s="70"/>
      <c r="H142" s="70"/>
      <c r="I142" s="70"/>
      <c r="J142" s="70"/>
      <c r="K142" s="70"/>
      <c r="L142" s="70"/>
      <c r="M142" s="70"/>
      <c r="N142" s="70"/>
      <c r="O142" s="70"/>
      <c r="P142" s="70"/>
      <c r="Q142" s="70"/>
      <c r="R142" s="70"/>
      <c r="S142" s="70"/>
      <c r="T142" s="70"/>
      <c r="U142" s="70"/>
      <c r="V142" s="70"/>
      <c r="W142" s="70"/>
      <c r="X142" s="70"/>
    </row>
    <row r="143" spans="1:27" s="12" customFormat="1" ht="3"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1:27" s="12" customFormat="1" ht="14.45" customHeight="1" x14ac:dyDescent="0.2">
      <c r="A144" s="13"/>
      <c r="B144" s="75" t="s">
        <v>114</v>
      </c>
      <c r="C144" s="75"/>
      <c r="D144" s="75"/>
      <c r="E144" s="75"/>
      <c r="F144" s="75"/>
      <c r="G144" s="75"/>
      <c r="H144" s="75"/>
      <c r="I144" s="75"/>
      <c r="J144" s="75"/>
      <c r="K144" s="75"/>
      <c r="L144" s="13"/>
      <c r="M144" s="14" t="s">
        <v>29</v>
      </c>
      <c r="N144" s="13"/>
      <c r="O144" s="13"/>
      <c r="P144" s="13"/>
      <c r="Q144" s="13"/>
      <c r="R144" s="13"/>
      <c r="S144" s="13"/>
      <c r="T144" s="13"/>
      <c r="U144" s="13"/>
      <c r="V144" s="13"/>
      <c r="W144" s="13"/>
      <c r="X144" s="13"/>
    </row>
    <row r="145" spans="1:26" s="12" customFormat="1" ht="14.45" customHeight="1" x14ac:dyDescent="0.2">
      <c r="A145" s="13"/>
      <c r="B145" s="75"/>
      <c r="C145" s="75"/>
      <c r="D145" s="75"/>
      <c r="E145" s="75"/>
      <c r="F145" s="75"/>
      <c r="G145" s="75"/>
      <c r="H145" s="75"/>
      <c r="I145" s="75"/>
      <c r="J145" s="75"/>
      <c r="K145" s="75"/>
      <c r="L145" s="13"/>
      <c r="M145" s="78"/>
      <c r="N145" s="78"/>
      <c r="O145" s="78"/>
      <c r="P145" s="78"/>
      <c r="Q145" s="78"/>
      <c r="R145" s="78"/>
      <c r="S145" s="78"/>
      <c r="T145" s="78"/>
      <c r="U145" s="78"/>
      <c r="V145" s="78"/>
      <c r="W145" s="78"/>
      <c r="X145" s="13"/>
    </row>
    <row r="146" spans="1:26" s="12" customFormat="1" ht="14.45" customHeight="1" x14ac:dyDescent="0.2">
      <c r="A146" s="13"/>
      <c r="B146" s="75"/>
      <c r="C146" s="75"/>
      <c r="D146" s="75"/>
      <c r="E146" s="75"/>
      <c r="F146" s="75"/>
      <c r="G146" s="75"/>
      <c r="H146" s="75"/>
      <c r="I146" s="75"/>
      <c r="J146" s="75"/>
      <c r="K146" s="75"/>
      <c r="L146" s="13"/>
      <c r="M146" s="78"/>
      <c r="N146" s="78"/>
      <c r="O146" s="78"/>
      <c r="P146" s="78"/>
      <c r="Q146" s="78"/>
      <c r="R146" s="78"/>
      <c r="S146" s="78"/>
      <c r="T146" s="78"/>
      <c r="U146" s="78"/>
      <c r="V146" s="78"/>
      <c r="W146" s="78"/>
      <c r="X146" s="13"/>
    </row>
    <row r="147" spans="1:26" s="12" customFormat="1" ht="14.45" customHeight="1" x14ac:dyDescent="0.2">
      <c r="A147" s="13"/>
      <c r="B147" s="75"/>
      <c r="C147" s="75"/>
      <c r="D147" s="75"/>
      <c r="E147" s="75"/>
      <c r="F147" s="75"/>
      <c r="G147" s="75"/>
      <c r="H147" s="75"/>
      <c r="I147" s="75"/>
      <c r="J147" s="75"/>
      <c r="K147" s="75"/>
      <c r="L147" s="13"/>
      <c r="M147" s="78"/>
      <c r="N147" s="78"/>
      <c r="O147" s="78"/>
      <c r="P147" s="78"/>
      <c r="Q147" s="78"/>
      <c r="R147" s="78"/>
      <c r="S147" s="78"/>
      <c r="T147" s="78"/>
      <c r="U147" s="78"/>
      <c r="V147" s="78"/>
      <c r="W147" s="78"/>
      <c r="X147" s="13"/>
    </row>
    <row r="148" spans="1:26" s="12" customFormat="1" ht="14.45" customHeight="1" x14ac:dyDescent="0.2">
      <c r="A148" s="13"/>
      <c r="B148" s="75"/>
      <c r="C148" s="75"/>
      <c r="D148" s="75"/>
      <c r="E148" s="75"/>
      <c r="F148" s="75"/>
      <c r="G148" s="75"/>
      <c r="H148" s="75"/>
      <c r="I148" s="75"/>
      <c r="J148" s="75"/>
      <c r="K148" s="75"/>
      <c r="L148" s="13"/>
      <c r="M148" s="78"/>
      <c r="N148" s="78"/>
      <c r="O148" s="78"/>
      <c r="P148" s="78"/>
      <c r="Q148" s="78"/>
      <c r="R148" s="78"/>
      <c r="S148" s="78"/>
      <c r="T148" s="78"/>
      <c r="U148" s="78"/>
      <c r="V148" s="78"/>
      <c r="W148" s="78"/>
      <c r="X148" s="13"/>
      <c r="Y148" s="15"/>
      <c r="Z148" s="15"/>
    </row>
    <row r="149" spans="1:26" s="12" customFormat="1" ht="14.25" x14ac:dyDescent="0.2">
      <c r="A149" s="13"/>
      <c r="B149" s="75"/>
      <c r="C149" s="75"/>
      <c r="D149" s="75"/>
      <c r="E149" s="75"/>
      <c r="F149" s="75"/>
      <c r="G149" s="75"/>
      <c r="H149" s="75"/>
      <c r="I149" s="75"/>
      <c r="J149" s="75"/>
      <c r="K149" s="75"/>
      <c r="L149" s="13"/>
      <c r="M149" s="78"/>
      <c r="N149" s="78"/>
      <c r="O149" s="78"/>
      <c r="P149" s="78"/>
      <c r="Q149" s="78"/>
      <c r="R149" s="78"/>
      <c r="S149" s="78"/>
      <c r="T149" s="78"/>
      <c r="U149" s="78"/>
      <c r="V149" s="78"/>
      <c r="W149" s="78"/>
      <c r="X149" s="13"/>
      <c r="Y149" s="15"/>
      <c r="Z149" s="15"/>
    </row>
    <row r="150" spans="1:26" s="12" customFormat="1" ht="14.25" x14ac:dyDescent="0.2">
      <c r="A150" s="13"/>
      <c r="B150" s="75"/>
      <c r="C150" s="75"/>
      <c r="D150" s="75"/>
      <c r="E150" s="75"/>
      <c r="F150" s="75"/>
      <c r="G150" s="75"/>
      <c r="H150" s="75"/>
      <c r="I150" s="75"/>
      <c r="J150" s="75"/>
      <c r="K150" s="75"/>
      <c r="L150" s="13"/>
      <c r="M150" s="78"/>
      <c r="N150" s="78"/>
      <c r="O150" s="78"/>
      <c r="P150" s="78"/>
      <c r="Q150" s="78"/>
      <c r="R150" s="78"/>
      <c r="S150" s="78"/>
      <c r="T150" s="78"/>
      <c r="U150" s="78"/>
      <c r="V150" s="78"/>
      <c r="W150" s="78"/>
      <c r="X150" s="13"/>
      <c r="Y150" s="15"/>
      <c r="Z150" s="15"/>
    </row>
    <row r="151" spans="1:26" s="12" customFormat="1" ht="14.25" x14ac:dyDescent="0.2">
      <c r="A151" s="13"/>
      <c r="B151" s="75"/>
      <c r="C151" s="75"/>
      <c r="D151" s="75"/>
      <c r="E151" s="75"/>
      <c r="F151" s="75"/>
      <c r="G151" s="75"/>
      <c r="H151" s="75"/>
      <c r="I151" s="75"/>
      <c r="J151" s="75"/>
      <c r="K151" s="75"/>
      <c r="L151" s="13"/>
      <c r="M151" s="78"/>
      <c r="N151" s="78"/>
      <c r="O151" s="78"/>
      <c r="P151" s="78"/>
      <c r="Q151" s="78"/>
      <c r="R151" s="78"/>
      <c r="S151" s="78"/>
      <c r="T151" s="78"/>
      <c r="U151" s="78"/>
      <c r="V151" s="78"/>
      <c r="W151" s="78"/>
      <c r="X151" s="13"/>
      <c r="Y151" s="15"/>
      <c r="Z151" s="15"/>
    </row>
    <row r="152" spans="1:26" s="12" customFormat="1" ht="3"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row>
    <row r="153" spans="1:26" s="12" customFormat="1" ht="21" customHeight="1" x14ac:dyDescent="0.2">
      <c r="A153" s="70" t="s">
        <v>30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row>
    <row r="154" spans="1:26" s="12" customFormat="1" ht="3"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row>
    <row r="155" spans="1:26" s="12" customFormat="1" ht="14.45" customHeight="1" x14ac:dyDescent="0.2">
      <c r="A155" s="13"/>
      <c r="B155" s="75" t="s">
        <v>115</v>
      </c>
      <c r="C155" s="75"/>
      <c r="D155" s="75"/>
      <c r="E155" s="75"/>
      <c r="F155" s="75"/>
      <c r="G155" s="75"/>
      <c r="H155" s="75"/>
      <c r="I155" s="75"/>
      <c r="J155" s="75"/>
      <c r="K155" s="75"/>
      <c r="L155" s="75"/>
      <c r="M155" s="13"/>
      <c r="N155" s="75" t="s">
        <v>31</v>
      </c>
      <c r="O155" s="75"/>
      <c r="P155" s="75"/>
      <c r="Q155" s="75"/>
      <c r="R155" s="75"/>
      <c r="S155" s="75"/>
      <c r="T155" s="75"/>
      <c r="U155" s="75"/>
      <c r="V155" s="75"/>
      <c r="W155" s="75"/>
      <c r="X155" s="13"/>
    </row>
    <row r="156" spans="1:26" s="12" customFormat="1" ht="14.25" x14ac:dyDescent="0.2">
      <c r="A156" s="13"/>
      <c r="B156" s="75"/>
      <c r="C156" s="75"/>
      <c r="D156" s="75"/>
      <c r="E156" s="75"/>
      <c r="F156" s="75"/>
      <c r="G156" s="75"/>
      <c r="H156" s="75"/>
      <c r="I156" s="75"/>
      <c r="J156" s="75"/>
      <c r="K156" s="75"/>
      <c r="L156" s="75"/>
      <c r="M156" s="13"/>
      <c r="N156" s="75"/>
      <c r="O156" s="75"/>
      <c r="P156" s="75"/>
      <c r="Q156" s="75"/>
      <c r="R156" s="75"/>
      <c r="S156" s="75"/>
      <c r="T156" s="75"/>
      <c r="U156" s="75"/>
      <c r="V156" s="75"/>
      <c r="W156" s="75"/>
      <c r="X156" s="13"/>
    </row>
    <row r="157" spans="1:26" s="12" customFormat="1" ht="14.25" x14ac:dyDescent="0.2">
      <c r="A157" s="13"/>
      <c r="B157" s="75"/>
      <c r="C157" s="75"/>
      <c r="D157" s="75"/>
      <c r="E157" s="75"/>
      <c r="F157" s="75"/>
      <c r="G157" s="75"/>
      <c r="H157" s="75"/>
      <c r="I157" s="75"/>
      <c r="J157" s="75"/>
      <c r="K157" s="75"/>
      <c r="L157" s="75"/>
      <c r="M157" s="13"/>
      <c r="N157" s="75"/>
      <c r="O157" s="75"/>
      <c r="P157" s="75"/>
      <c r="Q157" s="75"/>
      <c r="R157" s="75"/>
      <c r="S157" s="75"/>
      <c r="T157" s="75"/>
      <c r="U157" s="75"/>
      <c r="V157" s="75"/>
      <c r="W157" s="75"/>
      <c r="X157" s="13"/>
    </row>
    <row r="158" spans="1:26" s="12" customFormat="1" ht="3" customHeight="1" x14ac:dyDescent="0.2">
      <c r="A158" s="13"/>
      <c r="B158" s="75"/>
      <c r="C158" s="75"/>
      <c r="D158" s="75"/>
      <c r="E158" s="75"/>
      <c r="F158" s="75"/>
      <c r="G158" s="75"/>
      <c r="H158" s="75"/>
      <c r="I158" s="75"/>
      <c r="J158" s="75"/>
      <c r="K158" s="75"/>
      <c r="L158" s="75"/>
      <c r="M158" s="13"/>
      <c r="N158" s="13"/>
      <c r="O158" s="13"/>
      <c r="P158" s="13"/>
      <c r="Q158" s="13"/>
      <c r="R158" s="13"/>
      <c r="S158" s="13"/>
      <c r="T158" s="13"/>
      <c r="U158" s="13"/>
      <c r="V158" s="13"/>
      <c r="W158" s="13"/>
      <c r="X158" s="13"/>
    </row>
    <row r="159" spans="1:26" s="12" customFormat="1" ht="13.9" customHeight="1" x14ac:dyDescent="0.2">
      <c r="A159" s="13"/>
      <c r="B159" s="75"/>
      <c r="C159" s="75"/>
      <c r="D159" s="75"/>
      <c r="E159" s="75"/>
      <c r="F159" s="75"/>
      <c r="G159" s="75"/>
      <c r="H159" s="75"/>
      <c r="I159" s="75"/>
      <c r="J159" s="75"/>
      <c r="K159" s="75"/>
      <c r="L159" s="75"/>
      <c r="M159" s="13"/>
      <c r="N159" s="75" t="s">
        <v>98</v>
      </c>
      <c r="O159" s="75"/>
      <c r="P159" s="75"/>
      <c r="Q159" s="75"/>
      <c r="R159" s="75"/>
      <c r="S159" s="75"/>
      <c r="T159" s="75"/>
      <c r="U159" s="75"/>
      <c r="V159" s="75"/>
      <c r="W159" s="75"/>
      <c r="X159" s="13"/>
      <c r="Y159" s="15"/>
      <c r="Z159" s="15"/>
    </row>
    <row r="160" spans="1:26" s="12" customFormat="1" ht="14.45" customHeight="1" x14ac:dyDescent="0.2">
      <c r="A160" s="13"/>
      <c r="B160" s="75"/>
      <c r="C160" s="75"/>
      <c r="D160" s="75"/>
      <c r="E160" s="75"/>
      <c r="F160" s="75"/>
      <c r="G160" s="75"/>
      <c r="H160" s="75"/>
      <c r="I160" s="75"/>
      <c r="J160" s="75"/>
      <c r="K160" s="75"/>
      <c r="L160" s="75"/>
      <c r="M160" s="13"/>
      <c r="N160" s="75"/>
      <c r="O160" s="75"/>
      <c r="P160" s="75"/>
      <c r="Q160" s="75"/>
      <c r="R160" s="75"/>
      <c r="S160" s="75"/>
      <c r="T160" s="75"/>
      <c r="U160" s="75"/>
      <c r="V160" s="75"/>
      <c r="W160" s="75"/>
      <c r="X160" s="13"/>
      <c r="Y160" s="15"/>
      <c r="Z160" s="15"/>
    </row>
    <row r="161" spans="1:26" s="12" customFormat="1" ht="14.45" customHeight="1" x14ac:dyDescent="0.2">
      <c r="A161" s="13"/>
      <c r="B161" s="75"/>
      <c r="C161" s="75"/>
      <c r="D161" s="75"/>
      <c r="E161" s="75"/>
      <c r="F161" s="75"/>
      <c r="G161" s="75"/>
      <c r="H161" s="75"/>
      <c r="I161" s="75"/>
      <c r="J161" s="75"/>
      <c r="K161" s="75"/>
      <c r="L161" s="75"/>
      <c r="M161" s="13"/>
      <c r="N161" s="75"/>
      <c r="O161" s="75"/>
      <c r="P161" s="75"/>
      <c r="Q161" s="75"/>
      <c r="R161" s="75"/>
      <c r="S161" s="75"/>
      <c r="T161" s="75"/>
      <c r="U161" s="75"/>
      <c r="V161" s="75"/>
      <c r="W161" s="75"/>
      <c r="X161" s="13"/>
      <c r="Y161" s="15"/>
      <c r="Z161" s="15"/>
    </row>
    <row r="162" spans="1:26" s="12" customFormat="1" ht="14.25" x14ac:dyDescent="0.2">
      <c r="A162" s="13"/>
      <c r="B162" s="75"/>
      <c r="C162" s="75"/>
      <c r="D162" s="75"/>
      <c r="E162" s="75"/>
      <c r="F162" s="75"/>
      <c r="G162" s="75"/>
      <c r="H162" s="75"/>
      <c r="I162" s="75"/>
      <c r="J162" s="75"/>
      <c r="K162" s="75"/>
      <c r="L162" s="75"/>
      <c r="M162" s="13"/>
      <c r="N162" s="75"/>
      <c r="O162" s="75"/>
      <c r="P162" s="75"/>
      <c r="Q162" s="75"/>
      <c r="R162" s="75"/>
      <c r="S162" s="75"/>
      <c r="T162" s="75"/>
      <c r="U162" s="75"/>
      <c r="V162" s="75"/>
      <c r="W162" s="75"/>
      <c r="X162" s="13"/>
      <c r="Y162" s="15"/>
      <c r="Z162" s="15"/>
    </row>
    <row r="163" spans="1:26" s="12" customFormat="1" ht="3"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row>
    <row r="164" spans="1:26" s="12" customFormat="1" ht="21" customHeight="1" x14ac:dyDescent="0.2">
      <c r="A164" s="70" t="s">
        <v>32</v>
      </c>
      <c r="B164" s="70"/>
      <c r="C164" s="70"/>
      <c r="D164" s="70"/>
      <c r="E164" s="70"/>
      <c r="F164" s="70"/>
      <c r="G164" s="70"/>
      <c r="H164" s="70"/>
      <c r="I164" s="70"/>
      <c r="J164" s="70"/>
      <c r="K164" s="70"/>
      <c r="L164" s="70"/>
      <c r="M164" s="70"/>
      <c r="N164" s="70"/>
      <c r="O164" s="70"/>
      <c r="P164" s="70"/>
      <c r="Q164" s="70"/>
      <c r="R164" s="70"/>
      <c r="S164" s="70"/>
      <c r="T164" s="70"/>
      <c r="U164" s="70"/>
      <c r="V164" s="70"/>
      <c r="W164" s="70"/>
      <c r="X164" s="70"/>
    </row>
    <row r="165" spans="1:26" s="12" customFormat="1" ht="3"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row>
    <row r="166" spans="1:26" s="12" customFormat="1" ht="14.25" x14ac:dyDescent="0.2">
      <c r="A166" s="13"/>
      <c r="B166" s="69" t="s">
        <v>33</v>
      </c>
      <c r="C166" s="69"/>
      <c r="D166" s="69"/>
      <c r="E166" s="69"/>
      <c r="F166" s="69"/>
      <c r="G166" s="69"/>
      <c r="H166" s="69"/>
      <c r="I166" s="69"/>
      <c r="J166" s="69"/>
      <c r="K166" s="69"/>
      <c r="L166" s="69"/>
      <c r="M166" s="69"/>
      <c r="N166" s="69"/>
      <c r="O166" s="69"/>
      <c r="P166" s="69"/>
      <c r="Q166" s="69"/>
      <c r="R166" s="69"/>
      <c r="S166" s="69"/>
      <c r="T166" s="69"/>
      <c r="U166" s="69"/>
      <c r="V166" s="69"/>
      <c r="W166" s="69"/>
      <c r="X166" s="14"/>
    </row>
    <row r="167" spans="1:26" s="12" customFormat="1" ht="3"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row>
    <row r="168" spans="1:26" s="12" customFormat="1" ht="13.9" customHeight="1" x14ac:dyDescent="0.2">
      <c r="A168" s="13"/>
      <c r="B168" s="76" t="s">
        <v>116</v>
      </c>
      <c r="C168" s="76"/>
      <c r="D168" s="76"/>
      <c r="E168" s="76"/>
      <c r="F168" s="76"/>
      <c r="G168" s="76"/>
      <c r="H168" s="76"/>
      <c r="I168" s="76"/>
      <c r="J168" s="76"/>
      <c r="K168" s="76"/>
      <c r="L168" s="76"/>
      <c r="M168" s="76"/>
      <c r="N168" s="76"/>
      <c r="O168" s="76"/>
      <c r="P168" s="76"/>
      <c r="Q168" s="76"/>
      <c r="R168" s="76"/>
      <c r="S168" s="76"/>
      <c r="T168" s="76"/>
      <c r="U168" s="76"/>
      <c r="V168" s="76"/>
      <c r="W168" s="76"/>
      <c r="X168" s="13"/>
      <c r="Y168" s="15"/>
      <c r="Z168" s="15"/>
    </row>
    <row r="169" spans="1:26" s="12" customFormat="1" ht="14.25" x14ac:dyDescent="0.2">
      <c r="A169" s="13"/>
      <c r="B169" s="76"/>
      <c r="C169" s="76"/>
      <c r="D169" s="76"/>
      <c r="E169" s="76"/>
      <c r="F169" s="76"/>
      <c r="G169" s="76"/>
      <c r="H169" s="76"/>
      <c r="I169" s="76"/>
      <c r="J169" s="76"/>
      <c r="K169" s="76"/>
      <c r="L169" s="76"/>
      <c r="M169" s="76"/>
      <c r="N169" s="76"/>
      <c r="O169" s="76"/>
      <c r="P169" s="76"/>
      <c r="Q169" s="76"/>
      <c r="R169" s="76"/>
      <c r="S169" s="76"/>
      <c r="T169" s="76"/>
      <c r="U169" s="76"/>
      <c r="V169" s="76"/>
      <c r="W169" s="76"/>
      <c r="X169" s="13"/>
      <c r="Y169" s="15"/>
      <c r="Z169" s="15"/>
    </row>
    <row r="170" spans="1:26" s="12" customFormat="1" ht="14.25" x14ac:dyDescent="0.2">
      <c r="A170" s="13"/>
      <c r="B170" s="76"/>
      <c r="C170" s="76"/>
      <c r="D170" s="76"/>
      <c r="E170" s="76"/>
      <c r="F170" s="76"/>
      <c r="G170" s="76"/>
      <c r="H170" s="76"/>
      <c r="I170" s="76"/>
      <c r="J170" s="76"/>
      <c r="K170" s="76"/>
      <c r="L170" s="76"/>
      <c r="M170" s="76"/>
      <c r="N170" s="76"/>
      <c r="O170" s="76"/>
      <c r="P170" s="76"/>
      <c r="Q170" s="76"/>
      <c r="R170" s="76"/>
      <c r="S170" s="76"/>
      <c r="T170" s="76"/>
      <c r="U170" s="76"/>
      <c r="V170" s="76"/>
      <c r="W170" s="76"/>
      <c r="X170" s="13"/>
      <c r="Y170" s="15"/>
      <c r="Z170" s="15"/>
    </row>
    <row r="171" spans="1:26" s="12" customFormat="1" ht="14.25" x14ac:dyDescent="0.2">
      <c r="A171" s="13"/>
      <c r="B171" s="76"/>
      <c r="C171" s="76"/>
      <c r="D171" s="76"/>
      <c r="E171" s="76"/>
      <c r="F171" s="76"/>
      <c r="G171" s="76"/>
      <c r="H171" s="76"/>
      <c r="I171" s="76"/>
      <c r="J171" s="76"/>
      <c r="K171" s="76"/>
      <c r="L171" s="76"/>
      <c r="M171" s="76"/>
      <c r="N171" s="76"/>
      <c r="O171" s="76"/>
      <c r="P171" s="76"/>
      <c r="Q171" s="76"/>
      <c r="R171" s="76"/>
      <c r="S171" s="76"/>
      <c r="T171" s="76"/>
      <c r="U171" s="76"/>
      <c r="V171" s="76"/>
      <c r="W171" s="76"/>
      <c r="X171" s="13"/>
      <c r="Y171" s="15"/>
      <c r="Z171" s="15"/>
    </row>
    <row r="172" spans="1:26" s="12" customFormat="1" ht="3"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row>
    <row r="173" spans="1:26" x14ac:dyDescent="0.2">
      <c r="Y173" s="12"/>
      <c r="Z173" s="12"/>
    </row>
  </sheetData>
  <sheetProtection algorithmName="SHA-512" hashValue="BUBO+Ey3emMIBonL7Z27KCUAixK7H+65lL2OZanUZmmqyV7jqtfIbZtMpMFiEPWpQWYiZ1mC3/eajmkRFQ0T9Q==" saltValue="RkH6q3iV2cTmRsk3U6E9Gw==" spinCount="100000" sheet="1" selectLockedCells="1"/>
  <mergeCells count="145">
    <mergeCell ref="A3:J3"/>
    <mergeCell ref="Q3:R3"/>
    <mergeCell ref="N3:P3"/>
    <mergeCell ref="K3:M3"/>
    <mergeCell ref="S3:V3"/>
    <mergeCell ref="B113:O113"/>
    <mergeCell ref="S113:T113"/>
    <mergeCell ref="V113:W113"/>
    <mergeCell ref="B115:O115"/>
    <mergeCell ref="S115:T115"/>
    <mergeCell ref="V115:W115"/>
    <mergeCell ref="B54:C54"/>
    <mergeCell ref="E54:O54"/>
    <mergeCell ref="S54:T54"/>
    <mergeCell ref="V54:W54"/>
    <mergeCell ref="B56:C56"/>
    <mergeCell ref="E56:O56"/>
    <mergeCell ref="S56:T56"/>
    <mergeCell ref="V56:W56"/>
    <mergeCell ref="V40:W40"/>
    <mergeCell ref="E42:O42"/>
    <mergeCell ref="S42:T42"/>
    <mergeCell ref="V42:W42"/>
    <mergeCell ref="B45:W45"/>
    <mergeCell ref="B59:W59"/>
    <mergeCell ref="B62:W62"/>
    <mergeCell ref="B67:C67"/>
    <mergeCell ref="E67:O67"/>
    <mergeCell ref="S67:T67"/>
    <mergeCell ref="B70:W70"/>
    <mergeCell ref="V65:W66"/>
    <mergeCell ref="B66:C66"/>
    <mergeCell ref="B144:K151"/>
    <mergeCell ref="A97:X97"/>
    <mergeCell ref="V117:W117"/>
    <mergeCell ref="B119:O119"/>
    <mergeCell ref="S119:T119"/>
    <mergeCell ref="V119:W119"/>
    <mergeCell ref="M145:W151"/>
    <mergeCell ref="B73:W73"/>
    <mergeCell ref="N93:W95"/>
    <mergeCell ref="A86:X86"/>
    <mergeCell ref="B89:L95"/>
    <mergeCell ref="N89:W91"/>
    <mergeCell ref="V67:W67"/>
    <mergeCell ref="A64:X64"/>
    <mergeCell ref="S65:T66"/>
    <mergeCell ref="B117:O117"/>
    <mergeCell ref="B40:C40"/>
    <mergeCell ref="E40:O40"/>
    <mergeCell ref="S40:T40"/>
    <mergeCell ref="A28:X28"/>
    <mergeCell ref="S29:T30"/>
    <mergeCell ref="V29:W30"/>
    <mergeCell ref="B30:C30"/>
    <mergeCell ref="B31:C31"/>
    <mergeCell ref="E31:O31"/>
    <mergeCell ref="S31:T31"/>
    <mergeCell ref="V31:W31"/>
    <mergeCell ref="A20:X20"/>
    <mergeCell ref="B23:C23"/>
    <mergeCell ref="F23:G23"/>
    <mergeCell ref="K23:W26"/>
    <mergeCell ref="B26:C26"/>
    <mergeCell ref="F26:G26"/>
    <mergeCell ref="M14:W15"/>
    <mergeCell ref="B15:C15"/>
    <mergeCell ref="F15:G15"/>
    <mergeCell ref="B18:G18"/>
    <mergeCell ref="I18:L18"/>
    <mergeCell ref="N18:U18"/>
    <mergeCell ref="V18:X18"/>
    <mergeCell ref="A6:X6"/>
    <mergeCell ref="A7:X7"/>
    <mergeCell ref="A8:X8"/>
    <mergeCell ref="B11:C11"/>
    <mergeCell ref="E11:G11"/>
    <mergeCell ref="I11:P11"/>
    <mergeCell ref="R11:W11"/>
    <mergeCell ref="A4:J4"/>
    <mergeCell ref="K4:M4"/>
    <mergeCell ref="N4:P4"/>
    <mergeCell ref="Q4:R4"/>
    <mergeCell ref="S4:V4"/>
    <mergeCell ref="A5:J5"/>
    <mergeCell ref="K5:M5"/>
    <mergeCell ref="N5:P5"/>
    <mergeCell ref="S5:V5"/>
    <mergeCell ref="A1:J1"/>
    <mergeCell ref="K1:M1"/>
    <mergeCell ref="N1:R1"/>
    <mergeCell ref="S1:V1"/>
    <mergeCell ref="A2:J2"/>
    <mergeCell ref="K2:M2"/>
    <mergeCell ref="N2:P2"/>
    <mergeCell ref="Q2:R2"/>
    <mergeCell ref="S2:V2"/>
    <mergeCell ref="A164:X164"/>
    <mergeCell ref="B166:W166"/>
    <mergeCell ref="B168:W171"/>
    <mergeCell ref="A127:V127"/>
    <mergeCell ref="A128:X128"/>
    <mergeCell ref="B122:O126"/>
    <mergeCell ref="Q123:W126"/>
    <mergeCell ref="B130:W130"/>
    <mergeCell ref="A142:X142"/>
    <mergeCell ref="B155:L162"/>
    <mergeCell ref="N155:W157"/>
    <mergeCell ref="N159:W162"/>
    <mergeCell ref="S117:T117"/>
    <mergeCell ref="A153:X153"/>
    <mergeCell ref="A108:X108"/>
    <mergeCell ref="A109:V109"/>
    <mergeCell ref="B110:W110"/>
    <mergeCell ref="S111:T112"/>
    <mergeCell ref="V111:W112"/>
    <mergeCell ref="A75:X75"/>
    <mergeCell ref="B78:I78"/>
    <mergeCell ref="K78:W84"/>
    <mergeCell ref="B80:I83"/>
    <mergeCell ref="N99:W106"/>
    <mergeCell ref="B50:C50"/>
    <mergeCell ref="E50:O50"/>
    <mergeCell ref="S50:T50"/>
    <mergeCell ref="B52:C52"/>
    <mergeCell ref="E52:O52"/>
    <mergeCell ref="S52:T52"/>
    <mergeCell ref="V33:W33"/>
    <mergeCell ref="B33:C33"/>
    <mergeCell ref="E33:O33"/>
    <mergeCell ref="S33:T33"/>
    <mergeCell ref="E35:O35"/>
    <mergeCell ref="S35:T35"/>
    <mergeCell ref="V35:W35"/>
    <mergeCell ref="V38:W38"/>
    <mergeCell ref="S48:T49"/>
    <mergeCell ref="V48:W49"/>
    <mergeCell ref="B49:C49"/>
    <mergeCell ref="V50:W50"/>
    <mergeCell ref="V52:W52"/>
    <mergeCell ref="A47:X47"/>
    <mergeCell ref="B37:C37"/>
    <mergeCell ref="B38:C38"/>
    <mergeCell ref="E38:O38"/>
    <mergeCell ref="S38:T38"/>
  </mergeCells>
  <dataValidations count="5">
    <dataValidation type="list" allowBlank="1" showInputMessage="1" showErrorMessage="1" sqref="E31 E38 E40 E33 E35 E42" xr:uid="{00000000-0002-0000-0100-000000000000}">
      <formula1>Refreshments</formula1>
    </dataValidation>
    <dataValidation type="list" allowBlank="1" showInputMessage="1" showErrorMessage="1" sqref="E52 E50 E54 E56" xr:uid="{00000000-0002-0000-0100-000001000000}">
      <formula1>Accompaniments</formula1>
    </dataValidation>
    <dataValidation type="list" allowBlank="1" showInputMessage="1" showErrorMessage="1" sqref="S12:T13 P12:Q13 R11:R13" xr:uid="{00000000-0002-0000-0100-000002000000}">
      <formula1>Venues</formula1>
    </dataValidation>
    <dataValidation type="list" allowBlank="1" showInputMessage="1" showErrorMessage="1" sqref="B113 B115 B117 B119" xr:uid="{00000000-0002-0000-0100-000003000000}">
      <formula1>Flowers</formula1>
    </dataValidation>
    <dataValidation type="list" allowBlank="1" showInputMessage="1" showErrorMessage="1" sqref="E67" xr:uid="{00000000-0002-0000-0100-000004000000}">
      <formula1>Food</formula1>
    </dataValidation>
  </dataValidations>
  <hyperlinks>
    <hyperlink ref="V18" r:id="rId1" xr:uid="{00000000-0004-0000-0100-000000000000}"/>
  </hyperlinks>
  <printOptions horizontalCentered="1"/>
  <pageMargins left="0.23622047244094491" right="0.23622047244094491" top="0.23622047244094491" bottom="0.23622047244094491" header="0.31496062992125984" footer="0.31496062992125984"/>
  <pageSetup paperSize="9" scale="89" orientation="portrait" r:id="rId2"/>
  <rowBreaks count="1" manualBreakCount="1">
    <brk id="74" max="23" man="1"/>
  </rowBreaks>
  <drawing r:id="rId3"/>
  <legacyDrawing r:id="rId4"/>
  <mc:AlternateContent xmlns:mc="http://schemas.openxmlformats.org/markup-compatibility/2006">
    <mc:Choice Requires="x14">
      <controls>
        <mc:AlternateContent xmlns:mc="http://schemas.openxmlformats.org/markup-compatibility/2006">
          <mc:Choice Requires="x14">
            <control shapeId="1711" r:id="rId5" name="Check Box 687">
              <controlPr defaultSize="0" autoFill="0" autoLine="0" autoPict="0">
                <anchor moveWithCells="1">
                  <from>
                    <xdr:col>1</xdr:col>
                    <xdr:colOff>219075</xdr:colOff>
                    <xdr:row>101</xdr:row>
                    <xdr:rowOff>19050</xdr:rowOff>
                  </from>
                  <to>
                    <xdr:col>3</xdr:col>
                    <xdr:colOff>104775</xdr:colOff>
                    <xdr:row>103</xdr:row>
                    <xdr:rowOff>19050</xdr:rowOff>
                  </to>
                </anchor>
              </controlPr>
            </control>
          </mc:Choice>
        </mc:AlternateContent>
        <mc:AlternateContent xmlns:mc="http://schemas.openxmlformats.org/markup-compatibility/2006">
          <mc:Choice Requires="x14">
            <control shapeId="1712" r:id="rId6" name="Check Box 688">
              <controlPr defaultSize="0" autoFill="0" autoLine="0" autoPict="0">
                <anchor moveWithCells="1">
                  <from>
                    <xdr:col>3</xdr:col>
                    <xdr:colOff>219075</xdr:colOff>
                    <xdr:row>101</xdr:row>
                    <xdr:rowOff>19050</xdr:rowOff>
                  </from>
                  <to>
                    <xdr:col>5</xdr:col>
                    <xdr:colOff>104775</xdr:colOff>
                    <xdr:row>103</xdr:row>
                    <xdr:rowOff>9525</xdr:rowOff>
                  </to>
                </anchor>
              </controlPr>
            </control>
          </mc:Choice>
        </mc:AlternateContent>
        <mc:AlternateContent xmlns:mc="http://schemas.openxmlformats.org/markup-compatibility/2006">
          <mc:Choice Requires="x14">
            <control shapeId="1713" r:id="rId7" name="Check Box 689">
              <controlPr defaultSize="0" autoFill="0" autoLine="0" autoPict="0">
                <anchor moveWithCells="1">
                  <from>
                    <xdr:col>5</xdr:col>
                    <xdr:colOff>209550</xdr:colOff>
                    <xdr:row>101</xdr:row>
                    <xdr:rowOff>19050</xdr:rowOff>
                  </from>
                  <to>
                    <xdr:col>7</xdr:col>
                    <xdr:colOff>85725</xdr:colOff>
                    <xdr:row>103</xdr:row>
                    <xdr:rowOff>0</xdr:rowOff>
                  </to>
                </anchor>
              </controlPr>
            </control>
          </mc:Choice>
        </mc:AlternateContent>
        <mc:AlternateContent xmlns:mc="http://schemas.openxmlformats.org/markup-compatibility/2006">
          <mc:Choice Requires="x14">
            <control shapeId="1714" r:id="rId8" name="Check Box 690">
              <controlPr defaultSize="0" autoFill="0" autoLine="0" autoPict="0">
                <anchor moveWithCells="1">
                  <from>
                    <xdr:col>1</xdr:col>
                    <xdr:colOff>219075</xdr:colOff>
                    <xdr:row>103</xdr:row>
                    <xdr:rowOff>161925</xdr:rowOff>
                  </from>
                  <to>
                    <xdr:col>4</xdr:col>
                    <xdr:colOff>295275</xdr:colOff>
                    <xdr:row>105</xdr:row>
                    <xdr:rowOff>9525</xdr:rowOff>
                  </to>
                </anchor>
              </controlPr>
            </control>
          </mc:Choice>
        </mc:AlternateContent>
        <mc:AlternateContent xmlns:mc="http://schemas.openxmlformats.org/markup-compatibility/2006">
          <mc:Choice Requires="x14">
            <control shapeId="1715" r:id="rId9" name="Check Box 691">
              <controlPr defaultSize="0" autoFill="0" autoLine="0" autoPict="0">
                <anchor moveWithCells="1">
                  <from>
                    <xdr:col>1</xdr:col>
                    <xdr:colOff>219075</xdr:colOff>
                    <xdr:row>104</xdr:row>
                    <xdr:rowOff>161925</xdr:rowOff>
                  </from>
                  <to>
                    <xdr:col>5</xdr:col>
                    <xdr:colOff>0</xdr:colOff>
                    <xdr:row>105</xdr:row>
                    <xdr:rowOff>161925</xdr:rowOff>
                  </to>
                </anchor>
              </controlPr>
            </control>
          </mc:Choice>
        </mc:AlternateContent>
        <mc:AlternateContent xmlns:mc="http://schemas.openxmlformats.org/markup-compatibility/2006">
          <mc:Choice Requires="x14">
            <control shapeId="1716" r:id="rId10" name="Check Box 692">
              <controlPr defaultSize="0" autoFill="0" autoLine="0" autoPict="0">
                <anchor moveWithCells="1">
                  <from>
                    <xdr:col>5</xdr:col>
                    <xdr:colOff>228600</xdr:colOff>
                    <xdr:row>103</xdr:row>
                    <xdr:rowOff>161925</xdr:rowOff>
                  </from>
                  <to>
                    <xdr:col>9</xdr:col>
                    <xdr:colOff>9525</xdr:colOff>
                    <xdr:row>104</xdr:row>
                    <xdr:rowOff>171450</xdr:rowOff>
                  </to>
                </anchor>
              </controlPr>
            </control>
          </mc:Choice>
        </mc:AlternateContent>
        <mc:AlternateContent xmlns:mc="http://schemas.openxmlformats.org/markup-compatibility/2006">
          <mc:Choice Requires="x14">
            <control shapeId="1717" r:id="rId11" name="Check Box 693">
              <controlPr defaultSize="0" autoFill="0" autoLine="0" autoPict="0">
                <anchor moveWithCells="1">
                  <from>
                    <xdr:col>5</xdr:col>
                    <xdr:colOff>238125</xdr:colOff>
                    <xdr:row>104</xdr:row>
                    <xdr:rowOff>152400</xdr:rowOff>
                  </from>
                  <to>
                    <xdr:col>10</xdr:col>
                    <xdr:colOff>57150</xdr:colOff>
                    <xdr:row>106</xdr:row>
                    <xdr:rowOff>0</xdr:rowOff>
                  </to>
                </anchor>
              </controlPr>
            </control>
          </mc:Choice>
        </mc:AlternateContent>
        <mc:AlternateContent xmlns:mc="http://schemas.openxmlformats.org/markup-compatibility/2006">
          <mc:Choice Requires="x14">
            <control shapeId="1718" r:id="rId12" name="Check Box 694">
              <controlPr defaultSize="0" autoFill="0" autoLine="0" autoPict="0">
                <anchor moveWithCells="1">
                  <from>
                    <xdr:col>9</xdr:col>
                    <xdr:colOff>209550</xdr:colOff>
                    <xdr:row>103</xdr:row>
                    <xdr:rowOff>161925</xdr:rowOff>
                  </from>
                  <to>
                    <xdr:col>12</xdr:col>
                    <xdr:colOff>285750</xdr:colOff>
                    <xdr:row>104</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36"/>
  <sheetViews>
    <sheetView workbookViewId="0">
      <selection activeCell="B39" sqref="B39"/>
    </sheetView>
  </sheetViews>
  <sheetFormatPr defaultRowHeight="15" x14ac:dyDescent="0.25"/>
  <cols>
    <col min="2" max="2" width="76.7109375" bestFit="1" customWidth="1"/>
    <col min="3" max="3" width="6.42578125" customWidth="1"/>
    <col min="4" max="4" width="34.42578125" bestFit="1" customWidth="1"/>
  </cols>
  <sheetData>
    <row r="1" spans="1:5" ht="15" customHeight="1" x14ac:dyDescent="0.25">
      <c r="A1" s="1" t="s">
        <v>0</v>
      </c>
    </row>
    <row r="2" spans="1:5" ht="15" customHeight="1" x14ac:dyDescent="0.25">
      <c r="B2" s="1" t="s">
        <v>12</v>
      </c>
      <c r="C2" s="1"/>
      <c r="D2" s="11" t="s">
        <v>16</v>
      </c>
      <c r="E2" s="5"/>
    </row>
    <row r="3" spans="1:5" ht="15" customHeight="1" x14ac:dyDescent="0.25">
      <c r="B3" s="3" t="s">
        <v>65</v>
      </c>
      <c r="C3" s="48">
        <v>3</v>
      </c>
      <c r="D3" s="5" t="s">
        <v>122</v>
      </c>
      <c r="E3" s="52">
        <v>46</v>
      </c>
    </row>
    <row r="4" spans="1:5" ht="15" customHeight="1" x14ac:dyDescent="0.25">
      <c r="B4" s="3" t="s">
        <v>66</v>
      </c>
      <c r="C4" s="48">
        <v>3.75</v>
      </c>
      <c r="D4" s="5" t="s">
        <v>123</v>
      </c>
      <c r="E4" s="52">
        <v>53</v>
      </c>
    </row>
    <row r="5" spans="1:5" ht="15" customHeight="1" x14ac:dyDescent="0.25">
      <c r="B5" s="3" t="s">
        <v>67</v>
      </c>
      <c r="C5" s="48">
        <v>4.75</v>
      </c>
      <c r="D5" s="5" t="s">
        <v>124</v>
      </c>
      <c r="E5" s="52">
        <v>62</v>
      </c>
    </row>
    <row r="6" spans="1:5" ht="15" customHeight="1" x14ac:dyDescent="0.25">
      <c r="B6" s="3" t="s">
        <v>68</v>
      </c>
      <c r="C6" s="48">
        <v>2.5</v>
      </c>
      <c r="D6" s="5" t="s">
        <v>125</v>
      </c>
      <c r="E6" s="52">
        <v>77</v>
      </c>
    </row>
    <row r="7" spans="1:5" ht="15" customHeight="1" x14ac:dyDescent="0.25">
      <c r="B7" s="3" t="s">
        <v>106</v>
      </c>
      <c r="C7" s="48">
        <v>2.5</v>
      </c>
      <c r="D7" s="5" t="s">
        <v>126</v>
      </c>
      <c r="E7" s="52">
        <v>84</v>
      </c>
    </row>
    <row r="8" spans="1:5" ht="15" customHeight="1" x14ac:dyDescent="0.25">
      <c r="B8" s="3" t="s">
        <v>107</v>
      </c>
      <c r="C8" s="48">
        <v>2.5</v>
      </c>
      <c r="D8" s="5" t="s">
        <v>127</v>
      </c>
      <c r="E8" s="52">
        <v>92</v>
      </c>
    </row>
    <row r="9" spans="1:5" ht="15" customHeight="1" x14ac:dyDescent="0.25">
      <c r="B9" s="3" t="s">
        <v>69</v>
      </c>
      <c r="C9" s="48">
        <v>3</v>
      </c>
      <c r="D9" s="5" t="s">
        <v>128</v>
      </c>
      <c r="E9" s="52">
        <v>106</v>
      </c>
    </row>
    <row r="10" spans="1:5" ht="15" customHeight="1" x14ac:dyDescent="0.25">
      <c r="B10" s="3" t="s">
        <v>70</v>
      </c>
      <c r="C10" s="48">
        <v>5.5</v>
      </c>
      <c r="D10" s="5" t="s">
        <v>129</v>
      </c>
      <c r="E10" s="52">
        <v>123</v>
      </c>
    </row>
    <row r="11" spans="1:5" ht="15" customHeight="1" x14ac:dyDescent="0.25">
      <c r="B11" s="3" t="s">
        <v>71</v>
      </c>
      <c r="C11" s="48">
        <v>8.5</v>
      </c>
      <c r="D11" s="5" t="s">
        <v>130</v>
      </c>
      <c r="E11" s="52">
        <v>101</v>
      </c>
    </row>
    <row r="12" spans="1:5" ht="15" customHeight="1" x14ac:dyDescent="0.25">
      <c r="B12" s="3"/>
      <c r="C12" s="48"/>
      <c r="D12" s="5" t="s">
        <v>131</v>
      </c>
      <c r="E12" s="52">
        <v>107</v>
      </c>
    </row>
    <row r="13" spans="1:5" ht="15" customHeight="1" x14ac:dyDescent="0.25">
      <c r="B13" s="3"/>
      <c r="C13" s="3"/>
      <c r="D13" s="5" t="s">
        <v>132</v>
      </c>
      <c r="E13" s="52">
        <v>116</v>
      </c>
    </row>
    <row r="14" spans="1:5" ht="15" customHeight="1" x14ac:dyDescent="0.25">
      <c r="B14" s="2" t="s">
        <v>15</v>
      </c>
      <c r="C14" s="2"/>
      <c r="D14" s="5" t="s">
        <v>133</v>
      </c>
      <c r="E14" s="52">
        <v>131</v>
      </c>
    </row>
    <row r="15" spans="1:5" ht="15" customHeight="1" x14ac:dyDescent="0.25">
      <c r="B15" s="2" t="s">
        <v>72</v>
      </c>
      <c r="C15" s="2"/>
      <c r="D15" s="5" t="s">
        <v>134</v>
      </c>
      <c r="E15" s="52">
        <v>122</v>
      </c>
    </row>
    <row r="16" spans="1:5" ht="15" customHeight="1" x14ac:dyDescent="0.25">
      <c r="B16" s="3" t="s">
        <v>73</v>
      </c>
      <c r="C16" s="48">
        <v>3.75</v>
      </c>
      <c r="D16" s="5" t="s">
        <v>135</v>
      </c>
      <c r="E16" s="52">
        <v>131</v>
      </c>
    </row>
    <row r="17" spans="2:5" ht="15" customHeight="1" x14ac:dyDescent="0.25">
      <c r="B17" s="3" t="s">
        <v>74</v>
      </c>
      <c r="C17" s="48">
        <v>4.5</v>
      </c>
      <c r="D17" s="5" t="s">
        <v>136</v>
      </c>
      <c r="E17" s="52">
        <v>146</v>
      </c>
    </row>
    <row r="18" spans="2:5" ht="15" customHeight="1" x14ac:dyDescent="0.25">
      <c r="B18" s="3" t="s">
        <v>75</v>
      </c>
      <c r="C18" s="48">
        <v>1.75</v>
      </c>
      <c r="D18" s="5" t="s">
        <v>137</v>
      </c>
      <c r="E18" s="52">
        <v>152</v>
      </c>
    </row>
    <row r="19" spans="2:5" ht="15" customHeight="1" x14ac:dyDescent="0.25">
      <c r="B19" s="3" t="s">
        <v>76</v>
      </c>
      <c r="C19" s="48">
        <v>1</v>
      </c>
      <c r="D19" s="5" t="s">
        <v>120</v>
      </c>
      <c r="E19" s="52">
        <v>278</v>
      </c>
    </row>
    <row r="20" spans="2:5" ht="15" customHeight="1" x14ac:dyDescent="0.25">
      <c r="B20" s="3" t="s">
        <v>77</v>
      </c>
      <c r="C20" s="48">
        <v>1.5</v>
      </c>
      <c r="D20" s="5" t="s">
        <v>138</v>
      </c>
      <c r="E20" s="52">
        <v>290</v>
      </c>
    </row>
    <row r="21" spans="2:5" ht="15" customHeight="1" x14ac:dyDescent="0.25">
      <c r="B21" s="3" t="s">
        <v>78</v>
      </c>
      <c r="C21" s="48">
        <v>1.5</v>
      </c>
      <c r="D21" s="5" t="s">
        <v>121</v>
      </c>
      <c r="E21" s="52">
        <v>305</v>
      </c>
    </row>
    <row r="22" spans="2:5" ht="15" customHeight="1" x14ac:dyDescent="0.25">
      <c r="B22" s="3" t="s">
        <v>79</v>
      </c>
      <c r="C22" s="48">
        <v>1.5</v>
      </c>
      <c r="D22" s="5" t="s">
        <v>139</v>
      </c>
      <c r="E22" s="52">
        <v>335</v>
      </c>
    </row>
    <row r="23" spans="2:5" ht="15" customHeight="1" x14ac:dyDescent="0.25">
      <c r="B23" s="3"/>
      <c r="C23" s="48"/>
      <c r="D23" s="5" t="s">
        <v>140</v>
      </c>
      <c r="E23" s="5"/>
    </row>
    <row r="24" spans="2:5" ht="15" customHeight="1" x14ac:dyDescent="0.25">
      <c r="B24" s="2" t="s">
        <v>80</v>
      </c>
      <c r="C24" s="48"/>
    </row>
    <row r="25" spans="2:5" ht="15" customHeight="1" x14ac:dyDescent="0.25">
      <c r="B25" s="2" t="s">
        <v>72</v>
      </c>
      <c r="C25" s="49"/>
    </row>
    <row r="26" spans="2:5" ht="15" customHeight="1" x14ac:dyDescent="0.25">
      <c r="B26" s="1"/>
      <c r="C26" s="50"/>
      <c r="D26" s="5" t="s">
        <v>141</v>
      </c>
    </row>
    <row r="27" spans="2:5" ht="15" customHeight="1" x14ac:dyDescent="0.25">
      <c r="B27" s="3" t="s">
        <v>81</v>
      </c>
      <c r="C27" s="48">
        <v>18</v>
      </c>
      <c r="D27" s="5" t="s">
        <v>142</v>
      </c>
    </row>
    <row r="28" spans="2:5" ht="15" customHeight="1" x14ac:dyDescent="0.25">
      <c r="B28" s="3" t="s">
        <v>82</v>
      </c>
      <c r="C28" s="48">
        <v>16.5</v>
      </c>
      <c r="D28" s="5" t="s">
        <v>143</v>
      </c>
    </row>
    <row r="29" spans="2:5" ht="15" customHeight="1" x14ac:dyDescent="0.25">
      <c r="B29" s="1"/>
      <c r="C29" s="50"/>
      <c r="D29" s="5" t="s">
        <v>144</v>
      </c>
    </row>
    <row r="30" spans="2:5" ht="15" customHeight="1" x14ac:dyDescent="0.25">
      <c r="B30" s="3" t="s">
        <v>83</v>
      </c>
      <c r="C30" s="48">
        <v>16.5</v>
      </c>
    </row>
    <row r="31" spans="2:5" ht="15" customHeight="1" x14ac:dyDescent="0.25">
      <c r="B31" s="1"/>
      <c r="C31" s="49"/>
    </row>
    <row r="32" spans="2:5" ht="15" customHeight="1" x14ac:dyDescent="0.25">
      <c r="B32" s="4" t="s">
        <v>84</v>
      </c>
      <c r="C32" s="51">
        <v>18</v>
      </c>
    </row>
    <row r="33" spans="2:3" ht="15" customHeight="1" x14ac:dyDescent="0.25">
      <c r="B33" s="4"/>
      <c r="C33" s="4"/>
    </row>
    <row r="34" spans="2:3" ht="15" customHeight="1" x14ac:dyDescent="0.25">
      <c r="B34" s="6" t="s">
        <v>4</v>
      </c>
      <c r="C34" s="6"/>
    </row>
    <row r="35" spans="2:3" x14ac:dyDescent="0.25">
      <c r="B35" t="s">
        <v>8</v>
      </c>
    </row>
    <row r="36" spans="2:3" x14ac:dyDescent="0.25">
      <c r="B36" t="s">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file>

<file path=customXml/item2.xml><?xml version="1.0" encoding="utf-8"?>
<?mso-contentType ?>
<SharedContentType xmlns="Microsoft.SharePoint.Taxonomy.ContentTypeSync" SourceId="eb37f91c-4bb8-4ab3-bc5a-cd8753815459" ContentTypeId="0x0101006EE69677D2A0AB42A78310A12E7F239D01" PreviousValue="false"/>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ArchivalTransferPublicAccess xmlns="4600776d-0a3c-44b4-bff2-0ceaafb13046">Open</ArchivalTransferPublicAccess>
    <SPIREFolderRestrictedAccess xmlns="4600776d-0a3c-44b4-bff2-0ceaafb13046" xsi:nil="true"/>
    <k5b153ee974a4a57a7568e533217f2cb xmlns="4600776d-0a3c-44b4-bff2-0ceaafb13046">
      <Terms xmlns="http://schemas.microsoft.com/office/infopath/2007/PartnerControls"/>
    </k5b153ee974a4a57a7568e533217f2cb>
    <TaxCatchAll xmlns="4600776d-0a3c-44b4-bff2-0ceaafb13046">
      <Value>8</Value>
      <Value>10</Value>
    </TaxCatchAll>
    <g3ef09377e3444258679b6035a1ff93a xmlns="4600776d-0a3c-44b4-bff2-0ceaafb13046">
      <Terms xmlns="http://schemas.microsoft.com/office/infopath/2007/PartnerControls"/>
    </g3ef09377e3444258679b6035a1ff93a>
    <Team xmlns="127f9393-f70f-4729-8cb7-fb57a5330433">
      <UserInfo>
        <DisplayName/>
        <AccountId>25</AccountId>
        <AccountType/>
      </UserInfo>
    </Team>
    <SPIREOwner xmlns="4600776d-0a3c-44b4-bff2-0ceaafb13046">WEST, Kay</SPIREOwner>
    <SPIREEffectiveDate xmlns="4600776d-0a3c-44b4-bff2-0ceaafb13046" xsi:nil="true"/>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SPIREDefaultLockFileName xmlns="4600776d-0a3c-44b4-bff2-0ceaafb13046">fdf-attlee-hospitality-(OCT2018).xls</SPIREDefaultLockFileName>
    <SPIREGlobalID xmlns="4600776d-0a3c-44b4-bff2-0ceaafb13046">73328a90-25ae-4ba0-81ef-fbb907e6b855</SPIREGlobalID>
    <SPIREDisposalSchedule xmlns="4600776d-0a3c-44b4-bff2-0ceaafb13046">223</SPIREDisposalSchedule>
    <SPIREDisposalHold xmlns="4600776d-0a3c-44b4-bff2-0ceaafb13046" xsi:nil="true"/>
    <TransfertoArchives xmlns="4600776d-0a3c-44b4-bff2-0ceaafb13046">false</TransfertoArchives>
    <SPIREDocumentID xmlns="4600776d-0a3c-44b4-bff2-0ceaafb13046">3520477</SPIREDocumentID>
    <Mimetype xmlns="4600776d-0a3c-44b4-bff2-0ceaafb13046">application/x-msexcel</Mimetype>
    <SPIREFolderLocation xmlns="4600776d-0a3c-44b4-bff2-0ceaafb13046">\Fileplan\.Office 365 Migration Prep\HC - IHS - CS\MEMBERS' SERVICES\EVENT ADMINISTRATION\PRIVATE DINING &amp; EVENTS\BOOKINGS\PRIVATE DINING &amp; EVENTS\Form Templates\</SPIREFolderLocation>
    <SPIRELatestVersionID xmlns="4600776d-0a3c-44b4-bff2-0ceaafb13046">1</SPIRELatestVersionID>
    <SPIREFolderName xmlns="4600776d-0a3c-44b4-bff2-0ceaafb13046">Form Templates</SPIREFolderName>
    <PublicAccessClosurePeriod xmlns="4600776d-0a3c-44b4-bff2-0ceaafb13046">20 Years</PublicAccessClosurePeriod>
    <SPIREFolderID xmlns="4600776d-0a3c-44b4-bff2-0ceaafb13046">99312</SPIREFolderID>
    <cd0fc526a5c840319a97fd94028e9904 xmlns="4600776d-0a3c-44b4-bff2-0ceaafb13046">
      <Terms xmlns="http://schemas.microsoft.com/office/infopath/2007/PartnerControls"/>
    </cd0fc526a5c840319a97fd94028e9904>
    <Fingerprint xmlns="4600776d-0a3c-44b4-bff2-0ceaafb13046" xsi:nil="true"/>
    <RetentionTriggerDate xmlns="4600776d-0a3c-44b4-bff2-0ceaafb13046" xsi:nil="true"/>
    <c4838c65c76546ae93d5703426802f7f xmlns="4600776d-0a3c-44b4-bff2-0ceaafb13046">
      <Terms xmlns="http://schemas.microsoft.com/office/infopath/2007/PartnerControls"/>
    </c4838c65c76546ae93d5703426802f7f>
  </documentManagement>
</p:properties>
</file>

<file path=customXml/item6.xml><?xml version="1.0" encoding="utf-8"?>
<ct:contentTypeSchema xmlns:ct="http://schemas.microsoft.com/office/2006/metadata/contentType" xmlns:ma="http://schemas.microsoft.com/office/2006/metadata/properties/metaAttributes" ct:_="" ma:_="" ma:contentTypeName="HoP RM Meridio Document" ma:contentTypeID="0x0101006EE69677D2A0AB42A78310A12E7F239D01001A1A84C942DC2F43BD1952697AE658FD" ma:contentTypeVersion="849" ma:contentTypeDescription="" ma:contentTypeScope="" ma:versionID="7002b9a902265e81d0a94cdaf92c5bb9">
  <xsd:schema xmlns:xsd="http://www.w3.org/2001/XMLSchema" xmlns:xs="http://www.w3.org/2001/XMLSchema" xmlns:p="http://schemas.microsoft.com/office/2006/metadata/properties" xmlns:ns2="4600776d-0a3c-44b4-bff2-0ceaafb13046" xmlns:ns4="127f9393-f70f-4729-8cb7-fb57a5330433" xmlns:ns5="58810d95-79b5-4dac-be5e-6802e999dd7c" targetNamespace="http://schemas.microsoft.com/office/2006/metadata/properties" ma:root="true" ma:fieldsID="244bf064f11e0d5781f685f78158e4c9" ns2:_="" ns4:_="" ns5:_="">
    <xsd:import namespace="4600776d-0a3c-44b4-bff2-0ceaafb13046"/>
    <xsd:import namespace="127f9393-f70f-4729-8cb7-fb57a5330433"/>
    <xsd:import namespace="58810d95-79b5-4dac-be5e-6802e999dd7c"/>
    <xsd:element name="properties">
      <xsd:complexType>
        <xsd:sequence>
          <xsd:element name="documentManagement">
            <xsd:complexType>
              <xsd:all>
                <xsd:element ref="ns2:SPIREFolderName" minOccurs="0"/>
                <xsd:element ref="ns2:SPIREFolderLocation" minOccurs="0"/>
                <xsd:element ref="ns2:SPIREDisposalHold" minOccurs="0"/>
                <xsd:element ref="ns2:ArchivalTransferPublicAccess" minOccurs="0"/>
                <xsd:element ref="ns2:PublicAccessClosurePeriod" minOccurs="0"/>
                <xsd:element ref="ns2:SPIREFolderRestrictedAccess" minOccurs="0"/>
                <xsd:element ref="ns2:RetentionTriggerDate" minOccurs="0"/>
                <xsd:element ref="ns2:SPIREFolderID" minOccurs="0"/>
                <xsd:element ref="ns2:SPIREDisposalSchedule" minOccurs="0"/>
                <xsd:element ref="ns2:SPIREEffectiveDate" minOccurs="0"/>
                <xsd:element ref="ns2:SPIREOwner" minOccurs="0"/>
                <xsd:element ref="ns2:k5b153ee974a4a57a7568e533217f2cb" minOccurs="0"/>
                <xsd:element ref="ns2:TaxCatchAll" minOccurs="0"/>
                <xsd:element ref="ns2:TaxCatchAllLabel" minOccurs="0"/>
                <xsd:element ref="ns2:SPIREDocumentID" minOccurs="0"/>
                <xsd:element ref="ns2:SPIRELatestVersionID" minOccurs="0"/>
                <xsd:element ref="ns2:SPIREDefaultLockFileName" minOccurs="0"/>
                <xsd:element ref="ns2:Fingerprint" minOccurs="0"/>
                <xsd:element ref="ns2:SPIREGlobalID" minOccurs="0"/>
                <xsd:element ref="ns2:Mimetype" minOccurs="0"/>
                <xsd:element ref="ns2:c4838c65c76546ae93d5703426802f7f" minOccurs="0"/>
                <xsd:element ref="ns2:j6c5b17cd04246da82e5604daf08bc68" minOccurs="0"/>
                <xsd:element ref="ns2:g3ef09377e3444258679b6035a1ff93a" minOccurs="0"/>
                <xsd:element ref="ns2:cd0fc526a5c840319a97fd94028e9904" minOccurs="0"/>
                <xsd:element ref="ns2:RecordNumber" minOccurs="0"/>
                <xsd:element ref="ns2:TransfertoArchives" minOccurs="0"/>
                <xsd:element ref="ns4:Team"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SPIREFolderName" ma:index="8" nillable="true" ma:displayName="SPIRE Folder Name" ma:internalName="SPIREFolderName" ma:readOnly="false">
      <xsd:simpleType>
        <xsd:restriction base="dms:Text">
          <xsd:maxLength value="255"/>
        </xsd:restriction>
      </xsd:simpleType>
    </xsd:element>
    <xsd:element name="SPIREFolderLocation" ma:index="9" nillable="true" ma:displayName="SPIRE Folder Location" ma:internalName="SPIREFolderLocation" ma:readOnly="false">
      <xsd:simpleType>
        <xsd:restriction base="dms:Note">
          <xsd:maxLength value="255"/>
        </xsd:restriction>
      </xsd:simpleType>
    </xsd:element>
    <xsd:element name="SPIREDisposalHold" ma:index="10" nillable="true" ma:displayName="SPIRE Disposal Hold" ma:internalName="SPIREDisposalHold" ma:readOnly="false">
      <xsd:simpleType>
        <xsd:restriction base="dms:Text">
          <xsd:maxLength value="255"/>
        </xsd:restriction>
      </xsd:simpleType>
    </xsd:element>
    <xsd:element name="ArchivalTransferPublicAccess" ma:index="11" nillable="true" ma:displayName="Archival Transfer Public Access" ma:internalName="ArchivalTransferPublicAccess" ma:readOnly="false">
      <xsd:simpleType>
        <xsd:restriction base="dms:Text">
          <xsd:maxLength value="255"/>
        </xsd:restriction>
      </xsd:simpleType>
    </xsd:element>
    <xsd:element name="PublicAccessClosurePeriod" ma:index="12" nillable="true" ma:displayName="Public Access Closure Period" ma:internalName="PublicAccessClosurePeriod" ma:readOnly="false">
      <xsd:simpleType>
        <xsd:restriction base="dms:Text">
          <xsd:maxLength value="255"/>
        </xsd:restriction>
      </xsd:simpleType>
    </xsd:element>
    <xsd:element name="SPIREFolderRestrictedAccess" ma:index="13" nillable="true" ma:displayName="SPIRE Folder Restricted Access" ma:internalName="SPIREFolderRestrictedAccess" ma:readOnly="false">
      <xsd:simpleType>
        <xsd:restriction base="dms:Text">
          <xsd:maxLength value="255"/>
        </xsd:restriction>
      </xsd:simpleType>
    </xsd:element>
    <xsd:element name="RetentionTriggerDate" ma:index="14" nillable="true" ma:displayName="Retention Trigger Date" ma:format="DateOnly" ma:internalName="RetentionTriggerDate" ma:readOnly="false">
      <xsd:simpleType>
        <xsd:restriction base="dms:DateTime"/>
      </xsd:simpleType>
    </xsd:element>
    <xsd:element name="SPIREFolderID" ma:index="15" nillable="true" ma:displayName="SPIRE Folder ID" ma:decimals="0" ma:internalName="SPIREFolderID" ma:readOnly="false" ma:percentage="FALSE">
      <xsd:simpleType>
        <xsd:restriction base="dms:Number"/>
      </xsd:simpleType>
    </xsd:element>
    <xsd:element name="SPIREDisposalSchedule" ma:index="16" nillable="true" ma:displayName="SPIRE Disposal Schedule" ma:internalName="SPIREDisposalSchedule" ma:readOnly="false">
      <xsd:simpleType>
        <xsd:restriction base="dms:Text">
          <xsd:maxLength value="255"/>
        </xsd:restriction>
      </xsd:simpleType>
    </xsd:element>
    <xsd:element name="SPIREEffectiveDate" ma:index="17" nillable="true" ma:displayName="SPIRE Effective Date" ma:format="DateOnly" ma:internalName="SPIREEffectiveDate" ma:readOnly="false">
      <xsd:simpleType>
        <xsd:restriction base="dms:DateTime"/>
      </xsd:simpleType>
    </xsd:element>
    <xsd:element name="SPIREOwner" ma:index="19" nillable="true" ma:displayName="SPIRE Owner" ma:internalName="SPIREOwner" ma:readOnly="false">
      <xsd:simpleType>
        <xsd:restriction base="dms:Text">
          <xsd:maxLength value="255"/>
        </xsd:restriction>
      </xsd:simple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422c139d-a5a2-44d5-806a-0b6cab33d041}" ma:internalName="TaxCatchAllLabel" ma:readOnly="true" ma:showField="CatchAllDataLabel"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SPIREDocumentID" ma:index="24" nillable="true" ma:displayName="SPIRE Document ID" ma:decimals="0" ma:internalName="SPIREDocumentID" ma:readOnly="false" ma:percentage="FALSE">
      <xsd:simpleType>
        <xsd:restriction base="dms:Number"/>
      </xsd:simpleType>
    </xsd:element>
    <xsd:element name="SPIRELatestVersionID" ma:index="25" nillable="true" ma:displayName="SPIRE Latest Version ID" ma:internalName="SPIRELatestVersionID" ma:readOnly="false" ma:percentage="FALSE">
      <xsd:simpleType>
        <xsd:restriction base="dms:Number"/>
      </xsd:simpleType>
    </xsd:element>
    <xsd:element name="SPIREDefaultLockFileName" ma:index="26" nillable="true" ma:displayName="SPIRE Default Lock File Name" ma:internalName="SPIREDefaultLockFileName" ma:readOnly="false">
      <xsd:simpleType>
        <xsd:restriction base="dms:Text">
          <xsd:maxLength value="255"/>
        </xsd:restriction>
      </xsd:simpleType>
    </xsd:element>
    <xsd:element name="Fingerprint" ma:index="28" nillable="true" ma:displayName="Fingerprint" ma:internalName="Fingerprint" ma:readOnly="false">
      <xsd:simpleType>
        <xsd:restriction base="dms:Text">
          <xsd:maxLength value="255"/>
        </xsd:restriction>
      </xsd:simpleType>
    </xsd:element>
    <xsd:element name="SPIREGlobalID" ma:index="29" nillable="true" ma:displayName="SPIRE Global ID" ma:internalName="SPIREGlobalID" ma:readOnly="false">
      <xsd:simpleType>
        <xsd:restriction base="dms:Text">
          <xsd:maxLength value="255"/>
        </xsd:restriction>
      </xsd:simpleType>
    </xsd:element>
    <xsd:element name="Mimetype" ma:index="30" nillable="true" ma:displayName="Mimetype" ma:description="Column used for mapping the Meridio version mimetypes from SPIRE into SharePoint." ma:internalName="Mimetype" ma:readOnly="false">
      <xsd:simpleType>
        <xsd:restriction base="dms:Text">
          <xsd:maxLength value="255"/>
        </xsd:restriction>
      </xsd:simpleType>
    </xsd:element>
    <xsd:element name="c4838c65c76546ae93d5703426802f7f" ma:index="31"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33"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35"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cd0fc526a5c840319a97fd94028e9904" ma:index="37"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RecordNumber" ma:index="39" nillable="true" ma:displayName="Record Number" ma:indexed="true" ma:internalName="RecordNumber" ma:readOnly="false">
      <xsd:simpleType>
        <xsd:restriction base="dms:Text">
          <xsd:maxLength value="255"/>
        </xsd:restriction>
      </xsd:simpleType>
    </xsd:element>
    <xsd:element name="TransfertoArchives" ma:index="40" nillable="true" ma:displayName="Transfer to Archives" ma:default="0" ma:internalName="TransfertoArchive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Team" ma:index="41"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7"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4C135-214B-4408-996F-C2779EE5C2F3}">
  <ds:schemaRefs>
    <ds:schemaRef ds:uri="http://schemas.microsoft.com/sharepoint/v3/contenttype/forms"/>
  </ds:schemaRefs>
</ds:datastoreItem>
</file>

<file path=customXml/itemProps2.xml><?xml version="1.0" encoding="utf-8"?>
<ds:datastoreItem xmlns:ds="http://schemas.openxmlformats.org/officeDocument/2006/customXml" ds:itemID="{4C1D943F-B7A9-4598-B0A6-191AB680D0DF}">
  <ds:schemaRefs>
    <ds:schemaRef ds:uri="Microsoft.SharePoint.Taxonomy.ContentTypeSync"/>
  </ds:schemaRefs>
</ds:datastoreItem>
</file>

<file path=customXml/itemProps3.xml><?xml version="1.0" encoding="utf-8"?>
<ds:datastoreItem xmlns:ds="http://schemas.openxmlformats.org/officeDocument/2006/customXml" ds:itemID="{AA391CCF-10F3-4D7A-A94E-8230F396D381}">
  <ds:schemaRefs>
    <ds:schemaRef ds:uri="http://schemas.microsoft.com/office/2006/metadata/longProperties"/>
  </ds:schemaRefs>
</ds:datastoreItem>
</file>

<file path=customXml/itemProps4.xml><?xml version="1.0" encoding="utf-8"?>
<ds:datastoreItem xmlns:ds="http://schemas.openxmlformats.org/officeDocument/2006/customXml" ds:itemID="{2E938DDD-C5C6-4C08-B593-ABD57BEAFD60}">
  <ds:schemaRefs>
    <ds:schemaRef ds:uri="http://schemas.microsoft.com/sharepoint/events"/>
  </ds:schemaRefs>
</ds:datastoreItem>
</file>

<file path=customXml/itemProps5.xml><?xml version="1.0" encoding="utf-8"?>
<ds:datastoreItem xmlns:ds="http://schemas.openxmlformats.org/officeDocument/2006/customXml" ds:itemID="{4A8D9A52-D98E-48EB-921F-A828D97F5A7F}">
  <ds:schemaRefs>
    <ds:schemaRef ds:uri="http://schemas.microsoft.com/office/2006/metadata/properties"/>
    <ds:schemaRef ds:uri="http://schemas.microsoft.com/office/infopath/2007/PartnerControls"/>
    <ds:schemaRef ds:uri="4600776d-0a3c-44b4-bff2-0ceaafb13046"/>
    <ds:schemaRef ds:uri="127f9393-f70f-4729-8cb7-fb57a5330433"/>
  </ds:schemaRefs>
</ds:datastoreItem>
</file>

<file path=customXml/itemProps6.xml><?xml version="1.0" encoding="utf-8"?>
<ds:datastoreItem xmlns:ds="http://schemas.openxmlformats.org/officeDocument/2006/customXml" ds:itemID="{9E7D771C-A445-40E7-86FF-ECFCC6AA8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127f9393-f70f-4729-8cb7-fb57a5330433"/>
    <ds:schemaRef ds:uri="58810d95-79b5-4dac-be5e-6802e999d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8f77787-5df4-43b6-a2a8-8d8b678a318b}" enabled="1" method="Standard" siteId="{1ce6dd9e-b337-4088-be5e-8dbbec04b3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Privacy Statement</vt:lpstr>
      <vt:lpstr>Function Details Form</vt:lpstr>
      <vt:lpstr>Menu</vt:lpstr>
      <vt:lpstr>Accompaniments</vt:lpstr>
      <vt:lpstr>Flowers</vt:lpstr>
      <vt:lpstr>Food</vt:lpstr>
      <vt:lpstr>'Function Details Form'!Print_Area</vt:lpstr>
      <vt:lpstr>Refreshments</vt:lpstr>
    </vt:vector>
  </TitlesOfParts>
  <Company>Houses of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fdf-attlee-hospitality-(OCT2018)</dc:title>
  <dc:creator>Katie Troup</dc:creator>
  <cp:lastModifiedBy>HOLT, Lee</cp:lastModifiedBy>
  <cp:lastPrinted>2024-05-17T16:58:34Z</cp:lastPrinted>
  <dcterms:created xsi:type="dcterms:W3CDTF">2011-03-03T17:15:42Z</dcterms:created>
  <dcterms:modified xsi:type="dcterms:W3CDTF">2026-06-09T16:37:34Z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ified_x0020_By">
    <vt:lpwstr/>
  </property>
  <property fmtid="{D5CDD505-2E9C-101B-9397-08002B2CF9AE}" pid="3" name="display_urn:schemas-microsoft-com:office:office#Editor">
    <vt:lpwstr>HOLT, Lee</vt:lpwstr>
  </property>
  <property fmtid="{D5CDD505-2E9C-101B-9397-08002B2CF9AE}" pid="4" name="Title">
    <vt:lpwstr>fdf-attlee-hospitality-(OCT2018)</vt:lpwstr>
  </property>
  <property fmtid="{D5CDD505-2E9C-101B-9397-08002B2CF9AE}" pid="5" name="display_urn:schemas-microsoft-com:office:office#Author">
    <vt:lpwstr>ADMINBADROCKJ</vt:lpwstr>
  </property>
  <property fmtid="{D5CDD505-2E9C-101B-9397-08002B2CF9AE}" pid="6" name="ContentTypeId">
    <vt:lpwstr>0x0101006EE69677D2A0AB42A78310A12E7F239D0100F6FF60E1CC1D7B4E83016ACAA480A02C</vt:lpwstr>
  </property>
  <property fmtid="{D5CDD505-2E9C-101B-9397-08002B2CF9AE}" pid="7" name="Created_x0020_By">
    <vt:lpwstr/>
  </property>
  <property fmtid="{D5CDD505-2E9C-101B-9397-08002B2CF9AE}" pid="8" name="Submitter">
    <vt:lpwstr/>
  </property>
  <property fmtid="{D5CDD505-2E9C-101B-9397-08002B2CF9AE}" pid="9" name="ConversationID">
    <vt:lpwstr/>
  </property>
  <property fmtid="{D5CDD505-2E9C-101B-9397-08002B2CF9AE}" pid="10" name="SPIREDeclarationDate">
    <vt:lpwstr/>
  </property>
  <property fmtid="{D5CDD505-2E9C-101B-9397-08002B2CF9AE}" pid="11" name="Order">
    <vt:lpwstr>1161300.00000000</vt:lpwstr>
  </property>
  <property fmtid="{D5CDD505-2E9C-101B-9397-08002B2CF9AE}" pid="12" name="RMKeyword3">
    <vt:lpwstr/>
  </property>
  <property fmtid="{D5CDD505-2E9C-101B-9397-08002B2CF9AE}" pid="13" name="SPIREDeclaredBy">
    <vt:lpwstr/>
  </property>
  <property fmtid="{D5CDD505-2E9C-101B-9397-08002B2CF9AE}" pid="14" name="ProtectiveMarking">
    <vt:lpwstr/>
  </property>
  <property fmtid="{D5CDD505-2E9C-101B-9397-08002B2CF9AE}" pid="15" name="ToExpanded">
    <vt:lpwstr/>
  </property>
  <property fmtid="{D5CDD505-2E9C-101B-9397-08002B2CF9AE}" pid="16" name="SentOnBehalfOf">
    <vt:lpwstr/>
  </property>
  <property fmtid="{D5CDD505-2E9C-101B-9397-08002B2CF9AE}" pid="17" name="SPIRERecordID">
    <vt:lpwstr/>
  </property>
  <property fmtid="{D5CDD505-2E9C-101B-9397-08002B2CF9AE}" pid="18" name="URL">
    <vt:lpwstr/>
  </property>
  <property fmtid="{D5CDD505-2E9C-101B-9397-08002B2CF9AE}" pid="19" name="ConversationTopic">
    <vt:lpwstr/>
  </property>
  <property fmtid="{D5CDD505-2E9C-101B-9397-08002B2CF9AE}" pid="20" name="To">
    <vt:lpwstr/>
  </property>
  <property fmtid="{D5CDD505-2E9C-101B-9397-08002B2CF9AE}" pid="21" name="RMKeyword2">
    <vt:lpwstr>10;#Procedures And Guidance|ff371ca7-c6fe-44b5-885b-2b2af847cc2a</vt:lpwstr>
  </property>
  <property fmtid="{D5CDD505-2E9C-101B-9397-08002B2CF9AE}" pid="22" name="xd_Signature">
    <vt:lpwstr/>
  </property>
  <property fmtid="{D5CDD505-2E9C-101B-9397-08002B2CF9AE}" pid="23" name="DateSent">
    <vt:lpwstr/>
  </property>
  <property fmtid="{D5CDD505-2E9C-101B-9397-08002B2CF9AE}" pid="24" name="From1">
    <vt:lpwstr/>
  </property>
  <property fmtid="{D5CDD505-2E9C-101B-9397-08002B2CF9AE}" pid="25" name="RMKeyword1">
    <vt:lpwstr>8;#SPIRE|b6655e41-fc89-4ca3-a40f-50dde6d40cff</vt:lpwstr>
  </property>
  <property fmtid="{D5CDD505-2E9C-101B-9397-08002B2CF9AE}" pid="26" name="CCExpanded">
    <vt:lpwstr/>
  </property>
  <property fmtid="{D5CDD505-2E9C-101B-9397-08002B2CF9AE}" pid="27" name="HasAttachments">
    <vt:lpwstr/>
  </property>
  <property fmtid="{D5CDD505-2E9C-101B-9397-08002B2CF9AE}" pid="28" name="BCCExpanded">
    <vt:lpwstr/>
  </property>
  <property fmtid="{D5CDD505-2E9C-101B-9397-08002B2CF9AE}" pid="29" name="xd_ProgID">
    <vt:lpwstr/>
  </property>
  <property fmtid="{D5CDD505-2E9C-101B-9397-08002B2CF9AE}" pid="30" name="BCC">
    <vt:lpwstr/>
  </property>
  <property fmtid="{D5CDD505-2E9C-101B-9397-08002B2CF9AE}" pid="31" name="_dlc_DocIdPersistId">
    <vt:lpwstr/>
  </property>
  <property fmtid="{D5CDD505-2E9C-101B-9397-08002B2CF9AE}" pid="32" name="_dlc_DocId">
    <vt:lpwstr>A3M5QXTVDRRZ-1425345144-11613</vt:lpwstr>
  </property>
  <property fmtid="{D5CDD505-2E9C-101B-9397-08002B2CF9AE}" pid="33" name="MessageClass">
    <vt:lpwstr/>
  </property>
  <property fmtid="{D5CDD505-2E9C-101B-9397-08002B2CF9AE}" pid="34" name="_SourceUrl">
    <vt:lpwstr/>
  </property>
  <property fmtid="{D5CDD505-2E9C-101B-9397-08002B2CF9AE}" pid="35" name="_SharedFileIndex">
    <vt:lpwstr/>
  </property>
  <property fmtid="{D5CDD505-2E9C-101B-9397-08002B2CF9AE}" pid="36" name="RMKeyword4">
    <vt:lpwstr/>
  </property>
  <property fmtid="{D5CDD505-2E9C-101B-9397-08002B2CF9AE}" pid="37" name="_dlc_DocIdUrl">
    <vt:lpwstr>https://hopuk.sharepoint.com/sites/hct-CateringServices/_layouts/15/DocIdRedir.aspx?ID=A3M5QXTVDRRZ-1425345144-11613, A3M5QXTVDRRZ-1425345144-11613</vt:lpwstr>
  </property>
  <property fmtid="{D5CDD505-2E9C-101B-9397-08002B2CF9AE}" pid="38" name="DateReceived">
    <vt:lpwstr/>
  </property>
  <property fmtid="{D5CDD505-2E9C-101B-9397-08002B2CF9AE}" pid="39" name="ComplianceAssetId">
    <vt:lpwstr/>
  </property>
  <property fmtid="{D5CDD505-2E9C-101B-9397-08002B2CF9AE}" pid="40" name="TemplateUrl">
    <vt:lpwstr/>
  </property>
  <property fmtid="{D5CDD505-2E9C-101B-9397-08002B2CF9AE}" pid="41" name="CC">
    <vt:lpwstr/>
  </property>
  <property fmtid="{D5CDD505-2E9C-101B-9397-08002B2CF9AE}" pid="42" name="_dlc_DocIdItemGuid">
    <vt:lpwstr>f5569ccd-cc18-431b-a348-6ee3b2980b1b</vt:lpwstr>
  </property>
  <property fmtid="{D5CDD505-2E9C-101B-9397-08002B2CF9AE}" pid="43" name="display_urn:schemas-microsoft-com:office:office#Team">
    <vt:lpwstr>Banqueting Group</vt:lpwstr>
  </property>
  <property fmtid="{D5CDD505-2E9C-101B-9397-08002B2CF9AE}" pid="44" name="MSIP_Label_a8f77787-5df4-43b6-a2a8-8d8b678a318b_Enabled">
    <vt:lpwstr>true</vt:lpwstr>
  </property>
  <property fmtid="{D5CDD505-2E9C-101B-9397-08002B2CF9AE}" pid="45" name="MSIP_Label_a8f77787-5df4-43b6-a2a8-8d8b678a318b_SetDate">
    <vt:lpwstr>2024-10-21T09:58:58Z</vt:lpwstr>
  </property>
  <property fmtid="{D5CDD505-2E9C-101B-9397-08002B2CF9AE}" pid="46" name="MSIP_Label_a8f77787-5df4-43b6-a2a8-8d8b678a318b_Method">
    <vt:lpwstr>Standard</vt:lpwstr>
  </property>
  <property fmtid="{D5CDD505-2E9C-101B-9397-08002B2CF9AE}" pid="47" name="MSIP_Label_a8f77787-5df4-43b6-a2a8-8d8b678a318b_Name">
    <vt:lpwstr>a8f77787-5df4-43b6-a2a8-8d8b678a318b</vt:lpwstr>
  </property>
  <property fmtid="{D5CDD505-2E9C-101B-9397-08002B2CF9AE}" pid="48" name="MSIP_Label_a8f77787-5df4-43b6-a2a8-8d8b678a318b_SiteId">
    <vt:lpwstr>1ce6dd9e-b337-4088-be5e-8dbbec04b34a</vt:lpwstr>
  </property>
  <property fmtid="{D5CDD505-2E9C-101B-9397-08002B2CF9AE}" pid="49" name="MSIP_Label_a8f77787-5df4-43b6-a2a8-8d8b678a318b_ActionId">
    <vt:lpwstr>53bc10d7-788e-4eea-83dd-00499d30935d</vt:lpwstr>
  </property>
  <property fmtid="{D5CDD505-2E9C-101B-9397-08002B2CF9AE}" pid="50" name="MSIP_Label_a8f77787-5df4-43b6-a2a8-8d8b678a318b_ContentBits">
    <vt:lpwstr>0</vt:lpwstr>
  </property>
</Properties>
</file>